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.gardasevic\OneDrive\Desktop\Izvještaj za upravu 2025\"/>
    </mc:Choice>
  </mc:AlternateContent>
  <xr:revisionPtr revIDLastSave="0" documentId="13_ncr:1_{9489CC47-0402-4AEB-8C70-8E8ACF1B0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6" sheetId="1" r:id="rId1"/>
  </sheets>
  <definedNames>
    <definedName name="_xlnm._FilterDatabase" localSheetId="0" hidden="1">'Prilog 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40" i="1" l="1"/>
  <c r="H4840" i="1"/>
  <c r="I4035" i="1"/>
  <c r="I4839" i="1"/>
  <c r="I4838" i="1"/>
  <c r="I4837" i="1"/>
  <c r="I4836" i="1"/>
  <c r="I4835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7" i="1"/>
  <c r="I4746" i="1"/>
  <c r="I4745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6" i="1"/>
  <c r="I4495" i="1"/>
  <c r="I4494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4840" i="1" l="1"/>
  <c r="I181" i="1"/>
  <c r="I3843" i="1"/>
  <c r="F3843" i="1"/>
  <c r="I3842" i="1"/>
  <c r="F3842" i="1"/>
  <c r="I3841" i="1"/>
  <c r="F3841" i="1"/>
  <c r="I3840" i="1"/>
  <c r="F3840" i="1"/>
  <c r="I3839" i="1"/>
  <c r="F3839" i="1"/>
  <c r="I3838" i="1"/>
  <c r="F3838" i="1"/>
  <c r="I3837" i="1"/>
  <c r="F3837" i="1"/>
  <c r="I3836" i="1"/>
  <c r="F3836" i="1"/>
  <c r="I3835" i="1"/>
  <c r="F3835" i="1"/>
  <c r="I3834" i="1"/>
  <c r="F3834" i="1"/>
  <c r="I3833" i="1"/>
  <c r="F3833" i="1"/>
  <c r="I3832" i="1"/>
  <c r="F3832" i="1"/>
  <c r="I3831" i="1"/>
  <c r="F3831" i="1"/>
  <c r="I3830" i="1"/>
  <c r="F3830" i="1"/>
  <c r="I3829" i="1"/>
  <c r="F3829" i="1"/>
  <c r="I3828" i="1"/>
  <c r="F3828" i="1"/>
  <c r="I3827" i="1"/>
  <c r="F3827" i="1"/>
  <c r="H3826" i="1"/>
  <c r="I3826" i="1" s="1"/>
  <c r="F3826" i="1"/>
  <c r="I3825" i="1"/>
  <c r="F3825" i="1"/>
  <c r="I3824" i="1"/>
  <c r="F3824" i="1"/>
  <c r="I3823" i="1"/>
  <c r="F3823" i="1"/>
  <c r="I3821" i="1"/>
  <c r="F3821" i="1"/>
  <c r="I3820" i="1"/>
  <c r="F3820" i="1"/>
  <c r="I3819" i="1"/>
  <c r="F3819" i="1"/>
  <c r="I3818" i="1"/>
  <c r="F3818" i="1"/>
  <c r="I3817" i="1"/>
  <c r="F3817" i="1"/>
  <c r="I3816" i="1"/>
  <c r="F3816" i="1"/>
  <c r="I3815" i="1"/>
  <c r="F3815" i="1"/>
  <c r="I3814" i="1"/>
  <c r="F3814" i="1"/>
  <c r="I3813" i="1"/>
  <c r="F3813" i="1"/>
  <c r="I3812" i="1"/>
  <c r="F3812" i="1"/>
  <c r="I3811" i="1"/>
  <c r="F3811" i="1"/>
  <c r="I3810" i="1"/>
  <c r="F3810" i="1"/>
  <c r="I3809" i="1"/>
  <c r="F3809" i="1"/>
  <c r="I3808" i="1"/>
  <c r="F3808" i="1"/>
  <c r="I3807" i="1"/>
  <c r="F3807" i="1"/>
  <c r="I3806" i="1"/>
  <c r="F3806" i="1"/>
  <c r="I3805" i="1"/>
  <c r="F3805" i="1"/>
  <c r="I3804" i="1"/>
  <c r="F3804" i="1"/>
  <c r="I3803" i="1"/>
  <c r="F3803" i="1"/>
  <c r="I3802" i="1"/>
  <c r="F3802" i="1"/>
  <c r="I3801" i="1"/>
  <c r="F3801" i="1"/>
  <c r="I3800" i="1"/>
  <c r="F3800" i="1"/>
  <c r="I3799" i="1"/>
  <c r="F3799" i="1"/>
  <c r="I3798" i="1"/>
  <c r="F3798" i="1"/>
  <c r="I3797" i="1"/>
  <c r="F3797" i="1"/>
  <c r="I3796" i="1"/>
  <c r="F3796" i="1"/>
  <c r="I3795" i="1"/>
  <c r="F3795" i="1"/>
  <c r="I3794" i="1"/>
  <c r="F3794" i="1"/>
  <c r="I3793" i="1"/>
  <c r="F3793" i="1"/>
  <c r="I3792" i="1"/>
  <c r="F3792" i="1"/>
  <c r="I3790" i="1"/>
  <c r="F3790" i="1"/>
  <c r="I3789" i="1"/>
  <c r="F3789" i="1"/>
  <c r="I3788" i="1"/>
  <c r="F3788" i="1"/>
  <c r="I3787" i="1"/>
  <c r="F3787" i="1"/>
  <c r="F3786" i="1"/>
  <c r="I3785" i="1"/>
  <c r="F3785" i="1"/>
  <c r="I3784" i="1"/>
  <c r="F3784" i="1"/>
  <c r="I3783" i="1"/>
  <c r="F3783" i="1"/>
  <c r="I3782" i="1"/>
  <c r="F3782" i="1"/>
  <c r="I3781" i="1"/>
  <c r="F3781" i="1"/>
  <c r="I3780" i="1"/>
  <c r="F3780" i="1"/>
  <c r="I3779" i="1"/>
  <c r="F3779" i="1"/>
  <c r="I3778" i="1"/>
  <c r="F3778" i="1"/>
  <c r="I3777" i="1"/>
  <c r="F3777" i="1"/>
  <c r="I3776" i="1"/>
  <c r="F3776" i="1"/>
  <c r="I3775" i="1"/>
  <c r="F3775" i="1"/>
  <c r="I3774" i="1"/>
  <c r="F3774" i="1"/>
  <c r="I3773" i="1"/>
  <c r="F3773" i="1"/>
  <c r="I3772" i="1"/>
  <c r="F3772" i="1"/>
  <c r="I3771" i="1"/>
  <c r="F3771" i="1"/>
  <c r="I3770" i="1"/>
  <c r="F3770" i="1"/>
  <c r="I3769" i="1"/>
  <c r="F3769" i="1"/>
  <c r="I3768" i="1"/>
  <c r="I3767" i="1"/>
  <c r="F3767" i="1"/>
  <c r="I3766" i="1"/>
  <c r="F3766" i="1"/>
  <c r="I3765" i="1"/>
  <c r="F3765" i="1"/>
  <c r="I3764" i="1"/>
  <c r="F3764" i="1"/>
  <c r="I3763" i="1"/>
  <c r="F3763" i="1"/>
  <c r="I3762" i="1"/>
  <c r="F3762" i="1"/>
  <c r="I3761" i="1"/>
  <c r="F3761" i="1"/>
  <c r="I3759" i="1"/>
  <c r="F3759" i="1"/>
  <c r="I3758" i="1"/>
  <c r="F3758" i="1"/>
  <c r="I3757" i="1"/>
  <c r="F3757" i="1"/>
  <c r="I3756" i="1"/>
  <c r="F3756" i="1"/>
  <c r="I3755" i="1"/>
  <c r="F3755" i="1"/>
  <c r="I3754" i="1"/>
  <c r="F3754" i="1"/>
  <c r="I3753" i="1"/>
  <c r="F3753" i="1"/>
  <c r="I3752" i="1"/>
  <c r="F3752" i="1"/>
  <c r="I3751" i="1"/>
  <c r="F3751" i="1"/>
  <c r="I3750" i="1"/>
  <c r="F3750" i="1"/>
  <c r="I3749" i="1"/>
  <c r="I3748" i="1"/>
  <c r="F3748" i="1"/>
  <c r="I3747" i="1"/>
  <c r="F3747" i="1"/>
  <c r="I3746" i="1"/>
  <c r="F3746" i="1"/>
  <c r="I3745" i="1"/>
  <c r="F3745" i="1"/>
  <c r="I3744" i="1"/>
  <c r="F3744" i="1"/>
  <c r="I3743" i="1"/>
  <c r="F3743" i="1"/>
  <c r="I3742" i="1"/>
  <c r="F3742" i="1"/>
  <c r="I3741" i="1"/>
  <c r="F3741" i="1"/>
  <c r="I3740" i="1"/>
  <c r="F3740" i="1"/>
  <c r="I3739" i="1"/>
  <c r="F3739" i="1"/>
  <c r="I3738" i="1"/>
  <c r="F3738" i="1"/>
  <c r="I3737" i="1"/>
  <c r="F3737" i="1"/>
  <c r="I3736" i="1"/>
  <c r="F3736" i="1"/>
  <c r="I3735" i="1"/>
  <c r="F3735" i="1"/>
  <c r="I3734" i="1"/>
  <c r="F3734" i="1"/>
  <c r="I3733" i="1"/>
  <c r="F3733" i="1"/>
  <c r="I3732" i="1"/>
  <c r="F3732" i="1"/>
  <c r="I3731" i="1"/>
  <c r="F3731" i="1"/>
  <c r="I3730" i="1"/>
  <c r="F3730" i="1"/>
  <c r="I3728" i="1"/>
  <c r="F3728" i="1"/>
  <c r="I3727" i="1"/>
  <c r="F3727" i="1"/>
  <c r="I3726" i="1"/>
  <c r="F3726" i="1"/>
  <c r="I3725" i="1"/>
  <c r="F3725" i="1"/>
  <c r="I3724" i="1"/>
  <c r="F3724" i="1"/>
  <c r="I3723" i="1"/>
  <c r="F3723" i="1"/>
  <c r="I3722" i="1"/>
  <c r="F3722" i="1"/>
  <c r="I3721" i="1"/>
  <c r="F3721" i="1"/>
  <c r="I3720" i="1"/>
  <c r="F3720" i="1"/>
  <c r="I3719" i="1"/>
  <c r="F3719" i="1"/>
  <c r="I3718" i="1"/>
  <c r="F3718" i="1"/>
  <c r="I3717" i="1"/>
  <c r="F3717" i="1"/>
  <c r="I3716" i="1"/>
  <c r="F3716" i="1"/>
  <c r="I3715" i="1"/>
  <c r="F3715" i="1"/>
  <c r="I3714" i="1"/>
  <c r="F3714" i="1"/>
  <c r="I3713" i="1"/>
  <c r="F3713" i="1"/>
  <c r="I3712" i="1"/>
  <c r="F3712" i="1"/>
  <c r="I3711" i="1"/>
  <c r="F3711" i="1"/>
  <c r="I3710" i="1"/>
  <c r="F3710" i="1"/>
  <c r="I3709" i="1"/>
  <c r="F3709" i="1"/>
  <c r="I3708" i="1"/>
  <c r="F3708" i="1"/>
  <c r="I3707" i="1"/>
  <c r="F3707" i="1"/>
  <c r="I3706" i="1"/>
  <c r="F3706" i="1"/>
  <c r="I3705" i="1"/>
  <c r="F3705" i="1"/>
  <c r="I3704" i="1"/>
  <c r="F3704" i="1"/>
  <c r="I3703" i="1"/>
  <c r="F3703" i="1"/>
  <c r="I3702" i="1"/>
  <c r="F3702" i="1"/>
  <c r="I3701" i="1"/>
  <c r="F3701" i="1"/>
  <c r="I3700" i="1"/>
  <c r="F3700" i="1"/>
  <c r="I3699" i="1"/>
  <c r="F3699" i="1"/>
  <c r="I3697" i="1"/>
  <c r="F3697" i="1"/>
  <c r="I3696" i="1"/>
  <c r="F3696" i="1"/>
  <c r="I3695" i="1"/>
  <c r="F3695" i="1"/>
  <c r="I3694" i="1"/>
  <c r="F3694" i="1"/>
  <c r="I3693" i="1"/>
  <c r="F3693" i="1"/>
  <c r="I3692" i="1"/>
  <c r="F3692" i="1"/>
  <c r="I3691" i="1"/>
  <c r="F3691" i="1"/>
  <c r="I3690" i="1"/>
  <c r="F3690" i="1"/>
  <c r="I3689" i="1"/>
  <c r="F3689" i="1"/>
  <c r="I3688" i="1"/>
  <c r="F3688" i="1"/>
  <c r="I3687" i="1"/>
  <c r="F3687" i="1"/>
  <c r="I3686" i="1"/>
  <c r="F3686" i="1"/>
  <c r="I3685" i="1"/>
  <c r="F3685" i="1"/>
  <c r="I3684" i="1"/>
  <c r="F3684" i="1"/>
  <c r="I3683" i="1"/>
  <c r="F3683" i="1"/>
  <c r="I3682" i="1"/>
  <c r="F3682" i="1"/>
  <c r="I3681" i="1"/>
  <c r="F3681" i="1"/>
  <c r="I3680" i="1"/>
  <c r="F3680" i="1"/>
  <c r="I3679" i="1"/>
  <c r="F3679" i="1"/>
  <c r="I3678" i="1"/>
  <c r="F3678" i="1"/>
  <c r="I3677" i="1"/>
  <c r="F3677" i="1"/>
  <c r="I3676" i="1"/>
  <c r="F3676" i="1"/>
  <c r="I3675" i="1"/>
  <c r="F3675" i="1"/>
  <c r="I3674" i="1"/>
  <c r="F3674" i="1"/>
  <c r="I3673" i="1"/>
  <c r="F3673" i="1"/>
  <c r="I3672" i="1"/>
  <c r="F3672" i="1"/>
  <c r="I3671" i="1"/>
  <c r="I3670" i="1"/>
  <c r="F3670" i="1"/>
  <c r="I3669" i="1"/>
  <c r="I3668" i="1"/>
  <c r="F3668" i="1"/>
  <c r="I3666" i="1"/>
  <c r="I3665" i="1"/>
  <c r="I3664" i="1"/>
  <c r="F3664" i="1"/>
  <c r="I3663" i="1"/>
  <c r="F3663" i="1"/>
  <c r="I3662" i="1"/>
  <c r="F3662" i="1"/>
  <c r="I3661" i="1"/>
  <c r="F3661" i="1"/>
  <c r="I3660" i="1"/>
  <c r="F3660" i="1"/>
  <c r="I3659" i="1"/>
  <c r="F3659" i="1"/>
  <c r="I3658" i="1"/>
  <c r="I3657" i="1"/>
  <c r="F3657" i="1"/>
  <c r="I3656" i="1"/>
  <c r="F3656" i="1"/>
  <c r="I3655" i="1"/>
  <c r="F3655" i="1"/>
  <c r="I3654" i="1"/>
  <c r="F3654" i="1"/>
  <c r="I3653" i="1"/>
  <c r="F3653" i="1"/>
  <c r="I3652" i="1"/>
  <c r="F3652" i="1"/>
  <c r="I3651" i="1"/>
  <c r="F3651" i="1"/>
  <c r="G3650" i="1"/>
  <c r="I3650" i="1" s="1"/>
  <c r="I3649" i="1"/>
  <c r="F3649" i="1"/>
  <c r="I3648" i="1"/>
  <c r="I3647" i="1"/>
  <c r="I3646" i="1"/>
  <c r="I3645" i="1"/>
  <c r="I3644" i="1"/>
  <c r="I3643" i="1"/>
  <c r="I3642" i="1"/>
  <c r="F3642" i="1"/>
  <c r="I3641" i="1"/>
  <c r="I3640" i="1"/>
  <c r="F3640" i="1"/>
  <c r="I3639" i="1"/>
  <c r="F3639" i="1"/>
  <c r="I3638" i="1"/>
  <c r="F3638" i="1"/>
  <c r="I3637" i="1"/>
  <c r="I3635" i="1"/>
  <c r="F3635" i="1"/>
  <c r="I3634" i="1"/>
  <c r="F3634" i="1"/>
  <c r="I3633" i="1"/>
  <c r="F3633" i="1"/>
  <c r="I3632" i="1"/>
  <c r="I3631" i="1"/>
  <c r="F3631" i="1"/>
  <c r="I3630" i="1"/>
  <c r="I3629" i="1"/>
  <c r="F3629" i="1"/>
  <c r="I3628" i="1"/>
  <c r="F3628" i="1"/>
  <c r="I3627" i="1"/>
  <c r="F3627" i="1"/>
  <c r="I3626" i="1"/>
  <c r="F3626" i="1"/>
  <c r="I3625" i="1"/>
  <c r="F3625" i="1"/>
  <c r="I3624" i="1"/>
  <c r="F3624" i="1"/>
  <c r="I3623" i="1"/>
  <c r="F3623" i="1"/>
  <c r="I3622" i="1"/>
  <c r="F3622" i="1"/>
  <c r="I3621" i="1"/>
  <c r="F3621" i="1"/>
  <c r="I3620" i="1"/>
  <c r="F3620" i="1"/>
  <c r="I3619" i="1"/>
  <c r="F3619" i="1"/>
  <c r="I3618" i="1"/>
  <c r="F3618" i="1"/>
  <c r="I3617" i="1"/>
  <c r="F3617" i="1"/>
  <c r="I3616" i="1"/>
  <c r="F3616" i="1"/>
  <c r="I3615" i="1"/>
  <c r="F3615" i="1"/>
  <c r="I3614" i="1"/>
  <c r="F3614" i="1"/>
  <c r="I3613" i="1"/>
  <c r="F3613" i="1"/>
  <c r="I3612" i="1"/>
  <c r="F3612" i="1"/>
  <c r="I3611" i="1"/>
  <c r="F3611" i="1"/>
  <c r="I3610" i="1"/>
  <c r="F3610" i="1"/>
  <c r="I3609" i="1"/>
  <c r="F3609" i="1"/>
  <c r="I3608" i="1"/>
  <c r="F3608" i="1"/>
  <c r="I3607" i="1"/>
  <c r="F3607" i="1"/>
  <c r="I3606" i="1"/>
  <c r="F3606" i="1"/>
  <c r="I3604" i="1"/>
  <c r="F3604" i="1"/>
  <c r="I3603" i="1"/>
  <c r="F3603" i="1"/>
  <c r="I3602" i="1"/>
  <c r="F3602" i="1"/>
  <c r="I3601" i="1"/>
  <c r="F3601" i="1"/>
  <c r="I3600" i="1"/>
  <c r="F3600" i="1"/>
  <c r="I3599" i="1"/>
  <c r="F3599" i="1"/>
  <c r="I3598" i="1"/>
  <c r="F3598" i="1"/>
  <c r="I3597" i="1"/>
  <c r="I3596" i="1"/>
  <c r="I3595" i="1"/>
  <c r="I3594" i="1"/>
  <c r="I3593" i="1"/>
  <c r="I3592" i="1"/>
  <c r="F3592" i="1"/>
  <c r="I3591" i="1"/>
  <c r="F3591" i="1"/>
  <c r="I3590" i="1"/>
  <c r="I3589" i="1"/>
  <c r="I3588" i="1"/>
  <c r="I3587" i="1"/>
  <c r="I3586" i="1"/>
  <c r="I3585" i="1"/>
  <c r="F3585" i="1"/>
  <c r="I3584" i="1"/>
  <c r="F3584" i="1"/>
  <c r="I3583" i="1"/>
  <c r="F3583" i="1"/>
  <c r="I3582" i="1"/>
  <c r="F3582" i="1"/>
  <c r="I3581" i="1"/>
  <c r="F3581" i="1"/>
  <c r="I3580" i="1"/>
  <c r="I3579" i="1"/>
  <c r="F3579" i="1"/>
  <c r="I3578" i="1"/>
  <c r="I3577" i="1"/>
  <c r="I3576" i="1"/>
  <c r="I3574" i="1"/>
  <c r="F3574" i="1"/>
  <c r="I3573" i="1"/>
  <c r="F3573" i="1"/>
  <c r="I3572" i="1"/>
  <c r="F3572" i="1"/>
  <c r="I3571" i="1"/>
  <c r="I3570" i="1"/>
  <c r="F3570" i="1"/>
  <c r="I3569" i="1"/>
  <c r="F3569" i="1"/>
  <c r="I3568" i="1"/>
  <c r="F3568" i="1"/>
  <c r="I3567" i="1"/>
  <c r="I3566" i="1"/>
  <c r="F3566" i="1"/>
  <c r="I3565" i="1"/>
  <c r="F3565" i="1"/>
  <c r="I3564" i="1"/>
  <c r="F3564" i="1"/>
  <c r="I3563" i="1"/>
  <c r="F3563" i="1"/>
  <c r="I3562" i="1"/>
  <c r="F3562" i="1"/>
  <c r="I3561" i="1"/>
  <c r="F3561" i="1"/>
  <c r="I3560" i="1"/>
  <c r="F3560" i="1"/>
  <c r="I3559" i="1"/>
  <c r="F3559" i="1"/>
  <c r="I3558" i="1"/>
  <c r="F3558" i="1"/>
  <c r="I3557" i="1"/>
  <c r="F3557" i="1"/>
  <c r="I3556" i="1"/>
  <c r="F3556" i="1"/>
  <c r="I3555" i="1"/>
  <c r="F3555" i="1"/>
  <c r="I3554" i="1"/>
  <c r="F3554" i="1"/>
  <c r="I3553" i="1"/>
  <c r="F3553" i="1"/>
  <c r="I3552" i="1"/>
  <c r="F3552" i="1"/>
  <c r="I3551" i="1"/>
  <c r="F3551" i="1"/>
  <c r="I3550" i="1"/>
  <c r="F3550" i="1"/>
  <c r="I3549" i="1"/>
  <c r="F3549" i="1"/>
  <c r="I3548" i="1"/>
  <c r="F3548" i="1"/>
  <c r="I3547" i="1"/>
  <c r="F3547" i="1"/>
  <c r="I3546" i="1"/>
  <c r="F3546" i="1"/>
  <c r="I3545" i="1"/>
  <c r="I3543" i="1"/>
  <c r="F3543" i="1"/>
  <c r="I3542" i="1"/>
  <c r="F3542" i="1"/>
  <c r="I3541" i="1"/>
  <c r="F3541" i="1"/>
  <c r="I3540" i="1"/>
  <c r="F3540" i="1"/>
  <c r="I3539" i="1"/>
  <c r="F3539" i="1"/>
  <c r="I3538" i="1"/>
  <c r="F3538" i="1"/>
  <c r="I3537" i="1"/>
  <c r="F3537" i="1"/>
  <c r="I3536" i="1"/>
  <c r="F3536" i="1"/>
  <c r="I3535" i="1"/>
  <c r="F3535" i="1"/>
  <c r="I3534" i="1"/>
  <c r="I3533" i="1"/>
  <c r="F3533" i="1"/>
  <c r="I3532" i="1"/>
  <c r="F3532" i="1"/>
  <c r="I3531" i="1"/>
  <c r="F3531" i="1"/>
  <c r="I3530" i="1"/>
  <c r="F3530" i="1"/>
  <c r="I3529" i="1"/>
  <c r="F3529" i="1"/>
  <c r="I3528" i="1"/>
  <c r="F3528" i="1"/>
  <c r="I3527" i="1"/>
  <c r="F3527" i="1"/>
  <c r="I3526" i="1"/>
  <c r="F3526" i="1"/>
  <c r="I3525" i="1"/>
  <c r="I3524" i="1"/>
  <c r="F3524" i="1"/>
  <c r="I3523" i="1"/>
  <c r="F3523" i="1"/>
  <c r="I3522" i="1"/>
  <c r="F3522" i="1"/>
  <c r="I3521" i="1"/>
  <c r="F3521" i="1"/>
  <c r="I3520" i="1"/>
  <c r="F3520" i="1"/>
  <c r="I3519" i="1"/>
  <c r="F3519" i="1"/>
  <c r="I3518" i="1"/>
  <c r="F3518" i="1"/>
  <c r="I3517" i="1"/>
  <c r="I3516" i="1"/>
  <c r="I3515" i="1"/>
  <c r="F3515" i="1"/>
  <c r="I3514" i="1"/>
  <c r="F3514" i="1"/>
  <c r="I3512" i="1"/>
  <c r="F3512" i="1"/>
  <c r="I3511" i="1"/>
  <c r="I3510" i="1"/>
  <c r="F3510" i="1"/>
  <c r="I3509" i="1"/>
  <c r="F3509" i="1"/>
  <c r="I3508" i="1"/>
  <c r="F3508" i="1"/>
  <c r="I3507" i="1"/>
  <c r="F3507" i="1"/>
  <c r="I3506" i="1"/>
  <c r="F3506" i="1"/>
  <c r="I3505" i="1"/>
  <c r="F3505" i="1"/>
  <c r="I3504" i="1"/>
  <c r="F3504" i="1"/>
  <c r="I3503" i="1"/>
  <c r="F3503" i="1"/>
  <c r="I3502" i="1"/>
  <c r="I3501" i="1"/>
  <c r="I3500" i="1"/>
  <c r="F3500" i="1"/>
  <c r="I3499" i="1"/>
  <c r="F3499" i="1"/>
  <c r="I3498" i="1"/>
  <c r="F3498" i="1"/>
  <c r="I3497" i="1"/>
  <c r="I3496" i="1"/>
  <c r="I3495" i="1"/>
  <c r="I3494" i="1"/>
  <c r="F3494" i="1"/>
  <c r="I3493" i="1"/>
  <c r="F3493" i="1"/>
  <c r="I3492" i="1"/>
  <c r="F3492" i="1"/>
  <c r="I3491" i="1"/>
  <c r="F3491" i="1"/>
  <c r="I3490" i="1"/>
  <c r="I3489" i="1"/>
  <c r="I3488" i="1"/>
  <c r="I3487" i="1"/>
  <c r="F3487" i="1"/>
  <c r="I3486" i="1"/>
  <c r="F3486" i="1"/>
  <c r="I3485" i="1"/>
  <c r="I3484" i="1"/>
  <c r="I3482" i="1"/>
  <c r="I3481" i="1"/>
  <c r="F3481" i="1"/>
  <c r="I3480" i="1"/>
  <c r="I3479" i="1"/>
  <c r="F3479" i="1"/>
  <c r="I3478" i="1"/>
  <c r="I3477" i="1"/>
  <c r="F3477" i="1"/>
  <c r="H3476" i="1"/>
  <c r="I3476" i="1" s="1"/>
  <c r="F3476" i="1"/>
  <c r="I3475" i="1"/>
  <c r="F3475" i="1"/>
  <c r="I3474" i="1"/>
  <c r="F3474" i="1"/>
  <c r="I3473" i="1"/>
  <c r="F3473" i="1"/>
  <c r="I3472" i="1"/>
  <c r="F3472" i="1"/>
  <c r="I3471" i="1"/>
  <c r="I3470" i="1"/>
  <c r="F3470" i="1"/>
  <c r="I3469" i="1"/>
  <c r="I3468" i="1"/>
  <c r="F3468" i="1"/>
  <c r="I3467" i="1"/>
  <c r="F3467" i="1"/>
  <c r="I3466" i="1"/>
  <c r="I3465" i="1"/>
  <c r="F3465" i="1"/>
  <c r="I3464" i="1"/>
  <c r="F3464" i="1"/>
  <c r="I3463" i="1"/>
  <c r="I3462" i="1"/>
  <c r="I3461" i="1"/>
  <c r="I3460" i="1"/>
  <c r="F3460" i="1"/>
  <c r="I3459" i="1"/>
  <c r="I3458" i="1"/>
  <c r="I3457" i="1"/>
  <c r="I3456" i="1"/>
  <c r="F3456" i="1"/>
  <c r="I3455" i="1"/>
  <c r="I3454" i="1"/>
  <c r="I3452" i="1"/>
  <c r="I3451" i="1"/>
  <c r="F3451" i="1"/>
  <c r="I3450" i="1"/>
  <c r="F3450" i="1"/>
  <c r="I3449" i="1"/>
  <c r="F3449" i="1"/>
  <c r="I3448" i="1"/>
  <c r="I3447" i="1"/>
  <c r="I3446" i="1"/>
  <c r="I3445" i="1"/>
  <c r="F3445" i="1"/>
  <c r="I3444" i="1"/>
  <c r="I3443" i="1"/>
  <c r="F3443" i="1"/>
  <c r="I3442" i="1"/>
  <c r="I3441" i="1"/>
  <c r="I3440" i="1"/>
  <c r="I3439" i="1"/>
  <c r="I3438" i="1"/>
  <c r="I3437" i="1"/>
  <c r="I3436" i="1"/>
  <c r="I3435" i="1"/>
  <c r="I3434" i="1"/>
  <c r="I3433" i="1"/>
  <c r="I3432" i="1"/>
  <c r="F3432" i="1"/>
  <c r="I3431" i="1"/>
  <c r="F3431" i="1"/>
  <c r="I3430" i="1"/>
  <c r="I3429" i="1"/>
  <c r="F3429" i="1"/>
  <c r="I3428" i="1"/>
  <c r="I3427" i="1"/>
  <c r="F3427" i="1"/>
  <c r="I3426" i="1"/>
  <c r="F3426" i="1"/>
  <c r="I3425" i="1"/>
  <c r="I3424" i="1"/>
  <c r="I3422" i="1"/>
  <c r="F3422" i="1"/>
  <c r="I3421" i="1"/>
  <c r="F3421" i="1"/>
  <c r="I3420" i="1"/>
  <c r="F3420" i="1"/>
  <c r="I3419" i="1"/>
  <c r="F3419" i="1"/>
  <c r="I3418" i="1"/>
  <c r="F3418" i="1"/>
  <c r="I3417" i="1"/>
  <c r="F3417" i="1"/>
  <c r="I3416" i="1"/>
  <c r="F3416" i="1"/>
  <c r="I3415" i="1"/>
  <c r="F3415" i="1"/>
  <c r="I3414" i="1"/>
  <c r="F3414" i="1"/>
  <c r="I3413" i="1"/>
  <c r="F3413" i="1"/>
  <c r="I3412" i="1"/>
  <c r="I3411" i="1"/>
  <c r="I3410" i="1"/>
  <c r="F3410" i="1"/>
  <c r="I3409" i="1"/>
  <c r="F3409" i="1"/>
  <c r="I3408" i="1"/>
  <c r="I3407" i="1"/>
  <c r="I3406" i="1"/>
  <c r="I3405" i="1"/>
  <c r="I3404" i="1"/>
  <c r="I3403" i="1"/>
  <c r="I3402" i="1"/>
  <c r="I3401" i="1"/>
  <c r="I3400" i="1"/>
  <c r="I3399" i="1"/>
  <c r="I3398" i="1"/>
  <c r="F3398" i="1"/>
  <c r="I3397" i="1"/>
  <c r="F3397" i="1"/>
  <c r="I3396" i="1"/>
  <c r="F3396" i="1"/>
  <c r="I3395" i="1"/>
  <c r="F3395" i="1"/>
  <c r="I3394" i="1"/>
  <c r="F3394" i="1"/>
  <c r="I3392" i="1"/>
  <c r="F3392" i="1"/>
  <c r="I3391" i="1"/>
  <c r="F3391" i="1"/>
  <c r="I3390" i="1"/>
  <c r="F3390" i="1"/>
  <c r="I3389" i="1"/>
  <c r="F3389" i="1"/>
  <c r="I3388" i="1"/>
  <c r="F3388" i="1"/>
  <c r="I3387" i="1"/>
  <c r="F3387" i="1"/>
  <c r="I3386" i="1"/>
  <c r="F3386" i="1"/>
  <c r="I3385" i="1"/>
  <c r="F3385" i="1"/>
  <c r="I3384" i="1"/>
  <c r="F3384" i="1"/>
  <c r="I3383" i="1"/>
  <c r="F3383" i="1"/>
  <c r="I3382" i="1"/>
  <c r="F3382" i="1"/>
  <c r="H3381" i="1"/>
  <c r="G3381" i="1"/>
  <c r="F3381" i="1"/>
  <c r="I3380" i="1"/>
  <c r="F3380" i="1"/>
  <c r="I3379" i="1"/>
  <c r="F3379" i="1"/>
  <c r="I3378" i="1"/>
  <c r="I3377" i="1"/>
  <c r="F3377" i="1"/>
  <c r="I3376" i="1"/>
  <c r="I3375" i="1"/>
  <c r="I3374" i="1"/>
  <c r="I3373" i="1"/>
  <c r="I3372" i="1"/>
  <c r="I3371" i="1"/>
  <c r="I3370" i="1"/>
  <c r="I3369" i="1"/>
  <c r="I3368" i="1"/>
  <c r="I3367" i="1"/>
  <c r="F3367" i="1"/>
  <c r="I3366" i="1"/>
  <c r="F3366" i="1"/>
  <c r="I3365" i="1"/>
  <c r="F3365" i="1"/>
  <c r="I3364" i="1"/>
  <c r="F3364" i="1"/>
  <c r="I3363" i="1"/>
  <c r="F3363" i="1"/>
  <c r="I3361" i="1"/>
  <c r="F3361" i="1"/>
  <c r="I3360" i="1"/>
  <c r="F3360" i="1"/>
  <c r="I3359" i="1"/>
  <c r="F3359" i="1"/>
  <c r="I3358" i="1"/>
  <c r="F3358" i="1"/>
  <c r="I3357" i="1"/>
  <c r="F3357" i="1"/>
  <c r="I3356" i="1"/>
  <c r="I3355" i="1"/>
  <c r="F3355" i="1"/>
  <c r="I3354" i="1"/>
  <c r="F3354" i="1"/>
  <c r="I3353" i="1"/>
  <c r="F3353" i="1"/>
  <c r="I3352" i="1"/>
  <c r="F3352" i="1"/>
  <c r="I3351" i="1"/>
  <c r="F3351" i="1"/>
  <c r="I3350" i="1"/>
  <c r="F3350" i="1"/>
  <c r="I3349" i="1"/>
  <c r="F3349" i="1"/>
  <c r="I3348" i="1"/>
  <c r="F3348" i="1"/>
  <c r="I3347" i="1"/>
  <c r="F3347" i="1"/>
  <c r="I3346" i="1"/>
  <c r="I3345" i="1"/>
  <c r="F3345" i="1"/>
  <c r="I3344" i="1"/>
  <c r="F3344" i="1"/>
  <c r="I3343" i="1"/>
  <c r="F3343" i="1"/>
  <c r="I3342" i="1"/>
  <c r="I3341" i="1"/>
  <c r="F3341" i="1"/>
  <c r="I3340" i="1"/>
  <c r="I3339" i="1"/>
  <c r="I3338" i="1"/>
  <c r="I3337" i="1"/>
  <c r="I3336" i="1"/>
  <c r="I3335" i="1"/>
  <c r="I3334" i="1"/>
  <c r="I3333" i="1"/>
  <c r="I3331" i="1"/>
  <c r="F3331" i="1"/>
  <c r="I3330" i="1"/>
  <c r="F3330" i="1"/>
  <c r="I3329" i="1"/>
  <c r="F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H3314" i="1"/>
  <c r="G3314" i="1"/>
  <c r="I3313" i="1"/>
  <c r="I3312" i="1"/>
  <c r="I3311" i="1"/>
  <c r="F3311" i="1"/>
  <c r="I3310" i="1"/>
  <c r="I3309" i="1"/>
  <c r="F3309" i="1"/>
  <c r="I3308" i="1"/>
  <c r="I3307" i="1"/>
  <c r="I3306" i="1"/>
  <c r="I3305" i="1"/>
  <c r="I3304" i="1"/>
  <c r="I3303" i="1"/>
  <c r="F3303" i="1"/>
  <c r="I3302" i="1"/>
  <c r="F3302" i="1"/>
  <c r="I3300" i="1"/>
  <c r="F3300" i="1"/>
  <c r="I3299" i="1"/>
  <c r="F3299" i="1"/>
  <c r="I3298" i="1"/>
  <c r="F3298" i="1"/>
  <c r="I3297" i="1"/>
  <c r="F3297" i="1"/>
  <c r="I3296" i="1"/>
  <c r="F3296" i="1"/>
  <c r="I3295" i="1"/>
  <c r="F3295" i="1"/>
  <c r="I3294" i="1"/>
  <c r="F3294" i="1"/>
  <c r="I3293" i="1"/>
  <c r="F3293" i="1"/>
  <c r="I3292" i="1"/>
  <c r="F3292" i="1"/>
  <c r="I3291" i="1"/>
  <c r="F3291" i="1"/>
  <c r="I3290" i="1"/>
  <c r="F3290" i="1"/>
  <c r="I3289" i="1"/>
  <c r="F3289" i="1"/>
  <c r="I3288" i="1"/>
  <c r="F3288" i="1"/>
  <c r="I3287" i="1"/>
  <c r="F3287" i="1"/>
  <c r="I3286" i="1"/>
  <c r="F3286" i="1"/>
  <c r="I3285" i="1"/>
  <c r="F3285" i="1"/>
  <c r="I3284" i="1"/>
  <c r="F3284" i="1"/>
  <c r="I3283" i="1"/>
  <c r="F3283" i="1"/>
  <c r="I3282" i="1"/>
  <c r="F3282" i="1"/>
  <c r="I3281" i="1"/>
  <c r="F3281" i="1"/>
  <c r="I3280" i="1"/>
  <c r="F3280" i="1"/>
  <c r="I3279" i="1"/>
  <c r="F3279" i="1"/>
  <c r="I3278" i="1"/>
  <c r="F3278" i="1"/>
  <c r="I3277" i="1"/>
  <c r="F3277" i="1"/>
  <c r="I3276" i="1"/>
  <c r="I3275" i="1"/>
  <c r="I3274" i="1"/>
  <c r="I3273" i="1"/>
  <c r="I3272" i="1"/>
  <c r="I3271" i="1"/>
  <c r="I3269" i="1"/>
  <c r="I3268" i="1"/>
  <c r="I3267" i="1"/>
  <c r="I3266" i="1"/>
  <c r="F3266" i="1"/>
  <c r="I3265" i="1"/>
  <c r="F3265" i="1"/>
  <c r="I3264" i="1"/>
  <c r="F3264" i="1"/>
  <c r="I3263" i="1"/>
  <c r="F3263" i="1"/>
  <c r="I3262" i="1"/>
  <c r="F3262" i="1"/>
  <c r="I3261" i="1"/>
  <c r="F3261" i="1"/>
  <c r="I3260" i="1"/>
  <c r="F3260" i="1"/>
  <c r="H3259" i="1"/>
  <c r="I3259" i="1" s="1"/>
  <c r="I3258" i="1"/>
  <c r="F3258" i="1"/>
  <c r="I3257" i="1"/>
  <c r="F3257" i="1"/>
  <c r="I3256" i="1"/>
  <c r="F3256" i="1"/>
  <c r="I3255" i="1"/>
  <c r="F3255" i="1"/>
  <c r="I3254" i="1"/>
  <c r="F3254" i="1"/>
  <c r="I3253" i="1"/>
  <c r="F3253" i="1"/>
  <c r="I3252" i="1"/>
  <c r="F3252" i="1"/>
  <c r="I3251" i="1"/>
  <c r="F3251" i="1"/>
  <c r="I3250" i="1"/>
  <c r="F3250" i="1"/>
  <c r="I3249" i="1"/>
  <c r="F3249" i="1"/>
  <c r="I3248" i="1"/>
  <c r="F3248" i="1"/>
  <c r="I3247" i="1"/>
  <c r="F3247" i="1"/>
  <c r="I3246" i="1"/>
  <c r="I3245" i="1"/>
  <c r="F3245" i="1"/>
  <c r="I3244" i="1"/>
  <c r="F3244" i="1"/>
  <c r="I3243" i="1"/>
  <c r="I3242" i="1"/>
  <c r="F3242" i="1"/>
  <c r="I3241" i="1"/>
  <c r="I3240" i="1"/>
  <c r="F3240" i="1"/>
  <c r="I3238" i="1"/>
  <c r="I3237" i="1"/>
  <c r="I3236" i="1"/>
  <c r="I3235" i="1"/>
  <c r="I3234" i="1"/>
  <c r="I3233" i="1"/>
  <c r="I3232" i="1"/>
  <c r="I3231" i="1"/>
  <c r="F3231" i="1"/>
  <c r="I3230" i="1"/>
  <c r="F3230" i="1"/>
  <c r="I3229" i="1"/>
  <c r="F3229" i="1"/>
  <c r="I3228" i="1"/>
  <c r="F3228" i="1"/>
  <c r="I3227" i="1"/>
  <c r="F3227" i="1"/>
  <c r="I3226" i="1"/>
  <c r="I3225" i="1"/>
  <c r="I3224" i="1"/>
  <c r="F3224" i="1"/>
  <c r="I3223" i="1"/>
  <c r="F3223" i="1"/>
  <c r="I3222" i="1"/>
  <c r="I3221" i="1"/>
  <c r="F3221" i="1"/>
  <c r="I3220" i="1"/>
  <c r="F3220" i="1"/>
  <c r="I3219" i="1"/>
  <c r="F3219" i="1"/>
  <c r="I3218" i="1"/>
  <c r="F3218" i="1"/>
  <c r="I3217" i="1"/>
  <c r="I3216" i="1"/>
  <c r="I3215" i="1"/>
  <c r="I3214" i="1"/>
  <c r="F3214" i="1"/>
  <c r="I3213" i="1"/>
  <c r="F3213" i="1"/>
  <c r="I3212" i="1"/>
  <c r="F3212" i="1"/>
  <c r="I3211" i="1"/>
  <c r="I3210" i="1"/>
  <c r="F3210" i="1"/>
  <c r="I3209" i="1"/>
  <c r="F3209" i="1"/>
  <c r="I3207" i="1"/>
  <c r="I3206" i="1"/>
  <c r="F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F3190" i="1"/>
  <c r="I3189" i="1"/>
  <c r="I3188" i="1"/>
  <c r="I3187" i="1"/>
  <c r="I3186" i="1"/>
  <c r="F3186" i="1"/>
  <c r="I3185" i="1"/>
  <c r="F3185" i="1"/>
  <c r="I3184" i="1"/>
  <c r="I3183" i="1"/>
  <c r="I3182" i="1"/>
  <c r="I3181" i="1"/>
  <c r="F3181" i="1"/>
  <c r="I3180" i="1"/>
  <c r="I3179" i="1"/>
  <c r="I3178" i="1"/>
  <c r="F3178" i="1"/>
  <c r="I3176" i="1"/>
  <c r="F3176" i="1"/>
  <c r="I3175" i="1"/>
  <c r="F3175" i="1"/>
  <c r="I3174" i="1"/>
  <c r="I3173" i="1"/>
  <c r="F3173" i="1"/>
  <c r="H3172" i="1"/>
  <c r="I3172" i="1" s="1"/>
  <c r="F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F3155" i="1"/>
  <c r="I3154" i="1"/>
  <c r="I3153" i="1"/>
  <c r="I3152" i="1"/>
  <c r="I3151" i="1"/>
  <c r="I3150" i="1"/>
  <c r="I3149" i="1"/>
  <c r="F3149" i="1"/>
  <c r="I3148" i="1"/>
  <c r="F3148" i="1"/>
  <c r="I3147" i="1"/>
  <c r="F3147" i="1"/>
  <c r="I3145" i="1"/>
  <c r="F3145" i="1"/>
  <c r="I3144" i="1"/>
  <c r="F3144" i="1"/>
  <c r="I3143" i="1"/>
  <c r="F3143" i="1"/>
  <c r="I3142" i="1"/>
  <c r="F3142" i="1"/>
  <c r="I3141" i="1"/>
  <c r="F3141" i="1"/>
  <c r="I3140" i="1"/>
  <c r="F3140" i="1"/>
  <c r="I3139" i="1"/>
  <c r="F3139" i="1"/>
  <c r="I3138" i="1"/>
  <c r="F3138" i="1"/>
  <c r="I3137" i="1"/>
  <c r="I3136" i="1"/>
  <c r="I3135" i="1"/>
  <c r="I3134" i="1"/>
  <c r="I3133" i="1"/>
  <c r="I3132" i="1"/>
  <c r="I3131" i="1"/>
  <c r="I3129" i="1"/>
  <c r="I3128" i="1"/>
  <c r="I3127" i="1"/>
  <c r="I3126" i="1"/>
  <c r="I3125" i="1"/>
  <c r="I3124" i="1"/>
  <c r="I3123" i="1"/>
  <c r="I3122" i="1"/>
  <c r="I3120" i="1"/>
  <c r="I3119" i="1"/>
  <c r="I3118" i="1"/>
  <c r="I3117" i="1"/>
  <c r="I3116" i="1"/>
  <c r="F3116" i="1"/>
  <c r="I3114" i="1"/>
  <c r="F3114" i="1"/>
  <c r="I3113" i="1"/>
  <c r="I3112" i="1"/>
  <c r="F3112" i="1"/>
  <c r="I3111" i="1"/>
  <c r="F3111" i="1"/>
  <c r="I3110" i="1"/>
  <c r="F3110" i="1"/>
  <c r="I3109" i="1"/>
  <c r="I3108" i="1"/>
  <c r="F3108" i="1"/>
  <c r="I3107" i="1"/>
  <c r="F3107" i="1"/>
  <c r="I3106" i="1"/>
  <c r="F3106" i="1"/>
  <c r="I3105" i="1"/>
  <c r="F3105" i="1"/>
  <c r="I3104" i="1"/>
  <c r="F3104" i="1"/>
  <c r="I3103" i="1"/>
  <c r="F3103" i="1"/>
  <c r="I3102" i="1"/>
  <c r="I3101" i="1"/>
  <c r="F3101" i="1"/>
  <c r="I3100" i="1"/>
  <c r="I3099" i="1"/>
  <c r="I3098" i="1"/>
  <c r="I3097" i="1"/>
  <c r="I3096" i="1"/>
  <c r="I3095" i="1"/>
  <c r="I3094" i="1"/>
  <c r="F3094" i="1"/>
  <c r="I3093" i="1"/>
  <c r="F3093" i="1"/>
  <c r="I3092" i="1"/>
  <c r="F3092" i="1"/>
  <c r="I3091" i="1"/>
  <c r="F3091" i="1"/>
  <c r="I3090" i="1"/>
  <c r="F3090" i="1"/>
  <c r="I3089" i="1"/>
  <c r="F3089" i="1"/>
  <c r="I3088" i="1"/>
  <c r="F3088" i="1"/>
  <c r="I3087" i="1"/>
  <c r="F3087" i="1"/>
  <c r="I3086" i="1"/>
  <c r="F3086" i="1"/>
  <c r="I3085" i="1"/>
  <c r="I3083" i="1"/>
  <c r="F3083" i="1"/>
  <c r="I3082" i="1"/>
  <c r="F3082" i="1"/>
  <c r="I3081" i="1"/>
  <c r="I3080" i="1"/>
  <c r="F3080" i="1"/>
  <c r="I3079" i="1"/>
  <c r="F3079" i="1"/>
  <c r="I3078" i="1"/>
  <c r="F3078" i="1"/>
  <c r="I3077" i="1"/>
  <c r="F3077" i="1"/>
  <c r="I3076" i="1"/>
  <c r="F3076" i="1"/>
  <c r="I3075" i="1"/>
  <c r="F3075" i="1"/>
  <c r="I3074" i="1"/>
  <c r="I3073" i="1"/>
  <c r="F3073" i="1"/>
  <c r="I3072" i="1"/>
  <c r="F3072" i="1"/>
  <c r="I3071" i="1"/>
  <c r="F3071" i="1"/>
  <c r="I3070" i="1"/>
  <c r="F3070" i="1"/>
  <c r="I3069" i="1"/>
  <c r="F3069" i="1"/>
  <c r="I3068" i="1"/>
  <c r="F3068" i="1"/>
  <c r="I3067" i="1"/>
  <c r="F306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09" i="1"/>
  <c r="I3008" i="1"/>
  <c r="I3007" i="1"/>
  <c r="I3006" i="1"/>
  <c r="I3005" i="1"/>
  <c r="I3004" i="1"/>
  <c r="I3003" i="1"/>
  <c r="I3002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2" i="1"/>
  <c r="I2521" i="1"/>
  <c r="I2520" i="1"/>
  <c r="I2519" i="1"/>
  <c r="I2518" i="1"/>
  <c r="I2517" i="1"/>
  <c r="I2516" i="1"/>
  <c r="I2515" i="1"/>
  <c r="I2514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0" i="1"/>
  <c r="I2259" i="1"/>
  <c r="I2258" i="1"/>
  <c r="I2257" i="1"/>
  <c r="I2256" i="1"/>
  <c r="I2255" i="1"/>
  <c r="I2254" i="1"/>
  <c r="I2253" i="1"/>
  <c r="I2252" i="1"/>
  <c r="I2251" i="1"/>
  <c r="I2250" i="1"/>
  <c r="I2133" i="1"/>
  <c r="I2098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G3844" i="1" l="1"/>
  <c r="I3381" i="1"/>
  <c r="I3314" i="1"/>
  <c r="H3844" i="1"/>
  <c r="I2031" i="1"/>
  <c r="I2008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3" i="1"/>
  <c r="I1992" i="1"/>
  <c r="I1991" i="1"/>
  <c r="I1990" i="1"/>
  <c r="I1989" i="1"/>
  <c r="I1988" i="1"/>
  <c r="I1987" i="1"/>
  <c r="I1986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7" i="1"/>
  <c r="H1890" i="1"/>
  <c r="G1890" i="1"/>
  <c r="I1889" i="1"/>
  <c r="I1888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6" i="1"/>
  <c r="I1865" i="1"/>
  <c r="I1864" i="1"/>
  <c r="I1863" i="1"/>
  <c r="I1862" i="1"/>
  <c r="I1861" i="1"/>
  <c r="I1860" i="1"/>
  <c r="I1859" i="1"/>
  <c r="I1858" i="1"/>
  <c r="I1857" i="1"/>
  <c r="I1856" i="1"/>
  <c r="I1018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07" i="1"/>
  <c r="I1606" i="1"/>
  <c r="I1605" i="1"/>
  <c r="I1604" i="1"/>
  <c r="I1603" i="1"/>
  <c r="I1602" i="1"/>
  <c r="I1601" i="1"/>
  <c r="I1600" i="1"/>
  <c r="I1599" i="1"/>
  <c r="I1598" i="1"/>
  <c r="I1597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39" i="1"/>
  <c r="I1536" i="1"/>
  <c r="I1535" i="1"/>
  <c r="I1534" i="1"/>
  <c r="I1533" i="1"/>
  <c r="I1532" i="1"/>
  <c r="I1531" i="1"/>
  <c r="I1530" i="1"/>
  <c r="I1529" i="1"/>
  <c r="I1528" i="1"/>
  <c r="I1527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3" i="1"/>
  <c r="I1502" i="1"/>
  <c r="I1501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7" i="1"/>
  <c r="I1475" i="1"/>
  <c r="I1473" i="1"/>
  <c r="I1472" i="1"/>
  <c r="I1471" i="1"/>
  <c r="I1470" i="1"/>
  <c r="I1468" i="1"/>
  <c r="I1467" i="1"/>
  <c r="I1466" i="1"/>
  <c r="I1465" i="1"/>
  <c r="I1464" i="1"/>
  <c r="I1461" i="1"/>
  <c r="I1460" i="1"/>
  <c r="I1436" i="1"/>
  <c r="I1435" i="1"/>
  <c r="I1433" i="1"/>
  <c r="I1432" i="1"/>
  <c r="I1431" i="1"/>
  <c r="I1428" i="1"/>
  <c r="I1427" i="1"/>
  <c r="I1426" i="1"/>
  <c r="I1424" i="1"/>
  <c r="I1423" i="1"/>
  <c r="I1422" i="1"/>
  <c r="I1417" i="1"/>
  <c r="I1413" i="1"/>
  <c r="I1412" i="1"/>
  <c r="I1411" i="1"/>
  <c r="I1410" i="1"/>
  <c r="I1409" i="1"/>
  <c r="I1408" i="1"/>
  <c r="H1373" i="1"/>
  <c r="G1373" i="1"/>
  <c r="I1341" i="1"/>
  <c r="I1340" i="1"/>
  <c r="I1339" i="1"/>
  <c r="I1338" i="1"/>
  <c r="I1337" i="1"/>
  <c r="I1336" i="1"/>
  <c r="I1335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59" i="1"/>
  <c r="I458" i="1"/>
  <c r="I457" i="1"/>
  <c r="I456" i="1"/>
  <c r="I455" i="1"/>
  <c r="I454" i="1"/>
  <c r="I453" i="1"/>
  <c r="I452" i="1"/>
  <c r="I451" i="1"/>
  <c r="I450" i="1"/>
  <c r="I449" i="1"/>
  <c r="I339" i="1"/>
  <c r="I332" i="1"/>
  <c r="G242" i="1"/>
  <c r="I241" i="1"/>
  <c r="I240" i="1"/>
  <c r="I239" i="1"/>
  <c r="I238" i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1" i="1"/>
  <c r="I230" i="1"/>
  <c r="I229" i="1"/>
  <c r="I228" i="1"/>
  <c r="I227" i="1"/>
  <c r="I226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8" i="1"/>
  <c r="I17" i="1"/>
  <c r="I16" i="1"/>
  <c r="I15" i="1"/>
  <c r="I3844" i="1" l="1"/>
  <c r="I1890" i="1"/>
  <c r="I1373" i="1"/>
  <c r="H242" i="1"/>
  <c r="I232" i="1"/>
  <c r="I2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A2800" authorId="0" shapeId="0" xr:uid="{979E38E0-6BA2-4FB5-92C5-CBE7BAE4B988}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<sst xmlns="http://schemas.openxmlformats.org/spreadsheetml/2006/main" count="20543" uniqueCount="10419">
  <si>
    <t>Obrazac PS 1</t>
  </si>
  <si>
    <t>Korisnik pokretnih stvari u državnoj svojini</t>
  </si>
  <si>
    <t>(državni organi, organi lokalne samouprave i javne službe čiji je osnivač Crna Gora, odnosno lokalna samouprava)</t>
  </si>
  <si>
    <t>Sjedište (mjesto, opština) NIKŠIĆ</t>
  </si>
  <si>
    <t>POKRETNE STVARI</t>
  </si>
  <si>
    <t>Red. Br.</t>
  </si>
  <si>
    <t xml:space="preserve">Vrsta (oprema, prevozna sredstva i druge pokretne stvari za obavljanje funkcije) </t>
  </si>
  <si>
    <t>Količina, komad i broj</t>
  </si>
  <si>
    <t>Invent. Broj</t>
  </si>
  <si>
    <t>Vijek trajanja (god.)</t>
  </si>
  <si>
    <t>Nabavna vrijednost</t>
  </si>
  <si>
    <t>Ispravka vrijednosti (ispravka/otpis vrijednosti prethodnih godina plus amortiz.)</t>
  </si>
  <si>
    <t>Broj i datum odluke o utvrđ. manjku, višku ili rashodovanju stvari</t>
  </si>
  <si>
    <t>Napomena</t>
  </si>
  <si>
    <t>Radni sto</t>
  </si>
  <si>
    <t>Način sticanja (br. i datum računa o nabavci) stečena na dr. način (pokl. donacija, steč. imov. u skladu sa zakonom o staranju o privr. i trajno oduzetoj imovini i dr.)</t>
  </si>
  <si>
    <t>Frižider</t>
  </si>
  <si>
    <t>Stolica</t>
  </si>
  <si>
    <t>Vješaonik</t>
  </si>
  <si>
    <t>Donacija</t>
  </si>
  <si>
    <t xml:space="preserve">Donacija </t>
  </si>
  <si>
    <t>5 god</t>
  </si>
  <si>
    <t>Laptop</t>
  </si>
  <si>
    <t>Ukupno</t>
  </si>
  <si>
    <t>Adresa (Ulica, broj, sprat i kancelarija) VI CRNOGORSKE</t>
  </si>
  <si>
    <t>Djelatnost (šifra) 85322</t>
  </si>
  <si>
    <t xml:space="preserve">Kompjuterski sto </t>
  </si>
  <si>
    <t>00001</t>
  </si>
  <si>
    <t>Donacija 01.06.2010. SO Nikšić</t>
  </si>
  <si>
    <t>10god</t>
  </si>
  <si>
    <t>Klub sto</t>
  </si>
  <si>
    <t>00002</t>
  </si>
  <si>
    <t>Klub fotelje</t>
  </si>
  <si>
    <t>00003</t>
  </si>
  <si>
    <t>00004</t>
  </si>
  <si>
    <t>Stalaža kancelarijska</t>
  </si>
  <si>
    <t>00005</t>
  </si>
  <si>
    <t>Komoda kancelarijska</t>
  </si>
  <si>
    <t>00006</t>
  </si>
  <si>
    <t>Lap top računar</t>
  </si>
  <si>
    <t>00007</t>
  </si>
  <si>
    <t>EG Inzenjering Rn 22-11-2011 23,11,2011</t>
  </si>
  <si>
    <t>Rashod 6/24, od 10.01.2024</t>
  </si>
  <si>
    <t xml:space="preserve">Muzička linija </t>
  </si>
  <si>
    <t>00008</t>
  </si>
  <si>
    <t>Promet montaža Rn 29-11 23.11.2011.</t>
  </si>
  <si>
    <t>Rashod 01-427/25-20/2, 04.02.2025.</t>
  </si>
  <si>
    <t>Klima uređaj VIVAX</t>
  </si>
  <si>
    <t>00009</t>
  </si>
  <si>
    <t xml:space="preserve">KD Promet montaža 17.06.2010.Rn 28/06 </t>
  </si>
  <si>
    <t>LCD Televizor</t>
  </si>
  <si>
    <t>00010</t>
  </si>
  <si>
    <t xml:space="preserve">KD Promet montaža 24.08.2012.Rn 31/08 </t>
  </si>
  <si>
    <t>00011</t>
  </si>
  <si>
    <t xml:space="preserve">EG Inzenjering Rn 13-06-2014-1 </t>
  </si>
  <si>
    <t>00012</t>
  </si>
  <si>
    <t xml:space="preserve">Stolica </t>
  </si>
  <si>
    <t>00013</t>
  </si>
  <si>
    <t>Stolica kompjuterska</t>
  </si>
  <si>
    <t>00014</t>
  </si>
  <si>
    <t>Računar TRENDSONIC</t>
  </si>
  <si>
    <t>00015</t>
  </si>
  <si>
    <t>Fax PANASONIC KX-FP207</t>
  </si>
  <si>
    <t>00017</t>
  </si>
  <si>
    <t>Računar HP</t>
  </si>
  <si>
    <t>00018</t>
  </si>
  <si>
    <t xml:space="preserve">Donacija 01.06.2011.DELTA HOLDING </t>
  </si>
  <si>
    <t>Telefon Panasonic sistemski</t>
  </si>
  <si>
    <t>00019</t>
  </si>
  <si>
    <t>01.11.2011. Telemont Rn 001/1665</t>
  </si>
  <si>
    <t>119/17      27.02.2017.</t>
  </si>
  <si>
    <t>Tele. Centrala Panasonic</t>
  </si>
  <si>
    <t>00020</t>
  </si>
  <si>
    <t>10 god</t>
  </si>
  <si>
    <t>00021</t>
  </si>
  <si>
    <t>00022</t>
  </si>
  <si>
    <t>Navigacija za automobil</t>
  </si>
  <si>
    <t>00023</t>
  </si>
  <si>
    <t>EG Inženjering 08.04.205.</t>
  </si>
  <si>
    <t>00024</t>
  </si>
  <si>
    <t>IPA 2015.</t>
  </si>
  <si>
    <t>Sto za ručavanje</t>
  </si>
  <si>
    <t>00025</t>
  </si>
  <si>
    <t>Klupa</t>
  </si>
  <si>
    <t>00026</t>
  </si>
  <si>
    <t>00027</t>
  </si>
  <si>
    <t xml:space="preserve">Ugradna el. ploča </t>
  </si>
  <si>
    <t>00028</t>
  </si>
  <si>
    <t>52/16 05.02.2016.</t>
  </si>
  <si>
    <t>00029</t>
  </si>
  <si>
    <t xml:space="preserve">12.11.2015.           Rn 399/99          Ramond </t>
  </si>
  <si>
    <t>Ugradna el. pećnica</t>
  </si>
  <si>
    <t>00030</t>
  </si>
  <si>
    <t>00031</t>
  </si>
  <si>
    <t>Mašina za suđe</t>
  </si>
  <si>
    <t>00032</t>
  </si>
  <si>
    <t>Kuhinjski elementi</t>
  </si>
  <si>
    <t>00033</t>
  </si>
  <si>
    <t>Posude za transport hrane 15 l</t>
  </si>
  <si>
    <t>00034</t>
  </si>
  <si>
    <t xml:space="preserve">03.06.2010.           Rn 03062010-4       GT Tehniques </t>
  </si>
  <si>
    <t>00035</t>
  </si>
  <si>
    <t xml:space="preserve">03.06.2010.            Rn 03062010-4      GT Tehniques </t>
  </si>
  <si>
    <t>Termos posuda</t>
  </si>
  <si>
    <t>00036</t>
  </si>
  <si>
    <t xml:space="preserve">03.06.2010.           Rn 01092010         GT Tehniques </t>
  </si>
  <si>
    <t>Nutribulet PRO</t>
  </si>
  <si>
    <t>00039</t>
  </si>
  <si>
    <t xml:space="preserve"> 15.10.2015.             Rn 8915031470 Studio Moderna </t>
  </si>
  <si>
    <t>00040</t>
  </si>
  <si>
    <t>Police za obucu</t>
  </si>
  <si>
    <t>00041</t>
  </si>
  <si>
    <t>Ormar trodjelni</t>
  </si>
  <si>
    <t>00042</t>
  </si>
  <si>
    <t>21.09.2010.   Kompanija Jovanovic  Rn 001-133</t>
  </si>
  <si>
    <t>Ormar dvodjelni</t>
  </si>
  <si>
    <t>00043</t>
  </si>
  <si>
    <t>00044</t>
  </si>
  <si>
    <t>Sto mali</t>
  </si>
  <si>
    <t>00045</t>
  </si>
  <si>
    <t>Polica zidna</t>
  </si>
  <si>
    <t>00048</t>
  </si>
  <si>
    <t>Dekor iva</t>
  </si>
  <si>
    <t>Pano za slike-tronožac</t>
  </si>
  <si>
    <t>00049</t>
  </si>
  <si>
    <t>Strunjača sa pomoćnim elementima</t>
  </si>
  <si>
    <t>00050</t>
  </si>
  <si>
    <t>00051</t>
  </si>
  <si>
    <t>Trakaste zavjese</t>
  </si>
  <si>
    <t>00052</t>
  </si>
  <si>
    <t>Nikplast</t>
  </si>
  <si>
    <t>Stoni fudbal</t>
  </si>
  <si>
    <t>00053</t>
  </si>
  <si>
    <t>Mercator</t>
  </si>
  <si>
    <t xml:space="preserve">Ljuljaška </t>
  </si>
  <si>
    <t>00056</t>
  </si>
  <si>
    <t>Tobogan</t>
  </si>
  <si>
    <t>00057</t>
  </si>
  <si>
    <t>Mini trampolina</t>
  </si>
  <si>
    <t>00058</t>
  </si>
  <si>
    <t xml:space="preserve">16.10.2015.   Stambeno d.o.o. </t>
  </si>
  <si>
    <t>Radni sto sa fiokama</t>
  </si>
  <si>
    <t>00059</t>
  </si>
  <si>
    <t xml:space="preserve">Donacija 01.08.2010. Uprava šuma </t>
  </si>
  <si>
    <t>00060</t>
  </si>
  <si>
    <t>Tapacirana stolica</t>
  </si>
  <si>
    <t>00061</t>
  </si>
  <si>
    <t>Televizor BIRA</t>
  </si>
  <si>
    <t>00062</t>
  </si>
  <si>
    <t>Donacija          Sindikat žena prav. I upr.</t>
  </si>
  <si>
    <t>DVD Bira</t>
  </si>
  <si>
    <t>00063</t>
  </si>
  <si>
    <t>Strunjača greda</t>
  </si>
  <si>
    <t>00064</t>
  </si>
  <si>
    <t>Zidni ormar sa policama</t>
  </si>
  <si>
    <t>00065</t>
  </si>
  <si>
    <t>Računar</t>
  </si>
  <si>
    <t>00067</t>
  </si>
  <si>
    <t>Jonizator Ivnik</t>
  </si>
  <si>
    <t>00068</t>
  </si>
  <si>
    <t>Ležaj Maja</t>
  </si>
  <si>
    <t>00070</t>
  </si>
  <si>
    <t>Vreća za sjeđenje</t>
  </si>
  <si>
    <t>00071</t>
  </si>
  <si>
    <t>Strunjača tanka</t>
  </si>
  <si>
    <t>00072</t>
  </si>
  <si>
    <t>Donaccija</t>
  </si>
  <si>
    <t>00073</t>
  </si>
  <si>
    <t>Štampani tabure</t>
  </si>
  <si>
    <t>00074</t>
  </si>
  <si>
    <t>00075</t>
  </si>
  <si>
    <t>Sto bez fioka</t>
  </si>
  <si>
    <t>00076</t>
  </si>
  <si>
    <t>Komoda mala pokretna</t>
  </si>
  <si>
    <t>00077</t>
  </si>
  <si>
    <t>Stolica tapacirana</t>
  </si>
  <si>
    <t>00078</t>
  </si>
  <si>
    <t>LCD televizor</t>
  </si>
  <si>
    <t>00079</t>
  </si>
  <si>
    <t>Stolica velika u boji</t>
  </si>
  <si>
    <t>00080</t>
  </si>
  <si>
    <t>00081</t>
  </si>
  <si>
    <t>Ivnik jonizator</t>
  </si>
  <si>
    <t>00082</t>
  </si>
  <si>
    <t>Ivnik</t>
  </si>
  <si>
    <t>Vivax cool apc09ha25</t>
  </si>
  <si>
    <t>00083</t>
  </si>
  <si>
    <t>Promet montaža</t>
  </si>
  <si>
    <t>Stona bušilica</t>
  </si>
  <si>
    <t>00084</t>
  </si>
  <si>
    <t xml:space="preserve">5 god </t>
  </si>
  <si>
    <t>Stacionarna testera</t>
  </si>
  <si>
    <t>00085</t>
  </si>
  <si>
    <t>Modelarska testera</t>
  </si>
  <si>
    <t>00086</t>
  </si>
  <si>
    <t>Vibraciona bušilica</t>
  </si>
  <si>
    <t>00087</t>
  </si>
  <si>
    <t>Glodalica</t>
  </si>
  <si>
    <t>00088</t>
  </si>
  <si>
    <t>Kutije za alat</t>
  </si>
  <si>
    <t>00089</t>
  </si>
  <si>
    <t>Pištolj za plastiku</t>
  </si>
  <si>
    <t>00090</t>
  </si>
  <si>
    <t>Set burgija</t>
  </si>
  <si>
    <t>00091</t>
  </si>
  <si>
    <t>Sto na rasklapanje</t>
  </si>
  <si>
    <t>00092</t>
  </si>
  <si>
    <t>00093</t>
  </si>
  <si>
    <t>Muzička linija SONY</t>
  </si>
  <si>
    <t>00094</t>
  </si>
  <si>
    <t>Peko Kilibarda</t>
  </si>
  <si>
    <t>LCD Televizor SONY</t>
  </si>
  <si>
    <t>00095</t>
  </si>
  <si>
    <t>Donacija 01.06.2010. Messer</t>
  </si>
  <si>
    <t>DVD SONY</t>
  </si>
  <si>
    <t>00096</t>
  </si>
  <si>
    <t>Komode verikalne</t>
  </si>
  <si>
    <t>00097</t>
  </si>
  <si>
    <t>Komoda horizontalna</t>
  </si>
  <si>
    <t>00098</t>
  </si>
  <si>
    <t>Sto veliki</t>
  </si>
  <si>
    <t>00100</t>
  </si>
  <si>
    <t>Rashod 01-427/25-20/2, 04.02.2025. (1 komad)</t>
  </si>
  <si>
    <t>00101</t>
  </si>
  <si>
    <t>Stolica velika</t>
  </si>
  <si>
    <t>00102</t>
  </si>
  <si>
    <t>00103</t>
  </si>
  <si>
    <t>Rashod 01-427/25-20/2, 04.02.2025. (4 stolice)</t>
  </si>
  <si>
    <t>00104</t>
  </si>
  <si>
    <t>00105</t>
  </si>
  <si>
    <t>Strunjača deblja</t>
  </si>
  <si>
    <t>00106</t>
  </si>
  <si>
    <t>Tepih Mondotropic</t>
  </si>
  <si>
    <t>00108</t>
  </si>
  <si>
    <t>PŽ "Lucku"</t>
  </si>
  <si>
    <t>Ležaj Jefimija</t>
  </si>
  <si>
    <t>00109</t>
  </si>
  <si>
    <t>Dvosjed Cuba.</t>
  </si>
  <si>
    <t>00110</t>
  </si>
  <si>
    <t xml:space="preserve">Rashod 01-427/25-20/2, 04.02.2025. </t>
  </si>
  <si>
    <t>00111</t>
  </si>
  <si>
    <t>Terapeutski sto</t>
  </si>
  <si>
    <t>00113</t>
  </si>
  <si>
    <t>Strunjača</t>
  </si>
  <si>
    <t>00114</t>
  </si>
  <si>
    <t>Ljestve za vježbanje</t>
  </si>
  <si>
    <t>00115</t>
  </si>
  <si>
    <t>Sobni bicikl</t>
  </si>
  <si>
    <t>00117</t>
  </si>
  <si>
    <t>00118</t>
  </si>
  <si>
    <t>00119</t>
  </si>
  <si>
    <t>Kompjuter</t>
  </si>
  <si>
    <t>00120</t>
  </si>
  <si>
    <t xml:space="preserve">Komoda </t>
  </si>
  <si>
    <t>00123</t>
  </si>
  <si>
    <t>Klima VIVAX 12</t>
  </si>
  <si>
    <t>00124</t>
  </si>
  <si>
    <t>KD Promet montaža Rn 36/10 22.10.2013.</t>
  </si>
  <si>
    <t>Balans daska</t>
  </si>
  <si>
    <t>00125</t>
  </si>
  <si>
    <t>00129</t>
  </si>
  <si>
    <t>Muzički CD stereo</t>
  </si>
  <si>
    <t>00132</t>
  </si>
  <si>
    <t>Donacija UNICEF 2013.</t>
  </si>
  <si>
    <t>Panel sa ogledalima</t>
  </si>
  <si>
    <t>00144</t>
  </si>
  <si>
    <t xml:space="preserve">Platforma </t>
  </si>
  <si>
    <t>00145</t>
  </si>
  <si>
    <t xml:space="preserve">Stolica mala </t>
  </si>
  <si>
    <t>00146</t>
  </si>
  <si>
    <t>Projektno platno</t>
  </si>
  <si>
    <t>00147</t>
  </si>
  <si>
    <t>DIS 23.11.2010.      Rn FA-2212-0/10</t>
  </si>
  <si>
    <t>120/17      27.02.2017</t>
  </si>
  <si>
    <t>Mašina za pranje veša</t>
  </si>
  <si>
    <t>00148</t>
  </si>
  <si>
    <t>Mašina za sušenje veša</t>
  </si>
  <si>
    <t>00149</t>
  </si>
  <si>
    <t>KIRBY mašina za čišćenje</t>
  </si>
  <si>
    <t>00150</t>
  </si>
  <si>
    <t>27/19      14.02.2019.</t>
  </si>
  <si>
    <t>00151</t>
  </si>
  <si>
    <t>Sto komp. CT-2848</t>
  </si>
  <si>
    <t>00152</t>
  </si>
  <si>
    <t>Ramond Rn 343/99 23.08.2013.</t>
  </si>
  <si>
    <t>Stolica ISO N/R</t>
  </si>
  <si>
    <t>00153</t>
  </si>
  <si>
    <t>HP Laser Jet M1132mfp</t>
  </si>
  <si>
    <t>00154</t>
  </si>
  <si>
    <t>Eletronik Rn 22/08-2013-01 22.08.2013.</t>
  </si>
  <si>
    <t>00155</t>
  </si>
  <si>
    <t>Pegla</t>
  </si>
  <si>
    <t>00156</t>
  </si>
  <si>
    <t>Projektor</t>
  </si>
  <si>
    <t>00157</t>
  </si>
  <si>
    <t>Rešo First</t>
  </si>
  <si>
    <t>00158</t>
  </si>
  <si>
    <t>Plastične stolice</t>
  </si>
  <si>
    <t>00159</t>
  </si>
  <si>
    <t>120/17     27.02.2017</t>
  </si>
  <si>
    <t>00160</t>
  </si>
  <si>
    <t>00162</t>
  </si>
  <si>
    <t>HP Laser Jet Color</t>
  </si>
  <si>
    <t>00163</t>
  </si>
  <si>
    <t>EG Inženjering 2019</t>
  </si>
  <si>
    <t>Baštenska kućica 2014.</t>
  </si>
  <si>
    <t>00164</t>
  </si>
  <si>
    <t>Donacija " Budi odgovoran"</t>
  </si>
  <si>
    <t>121/17 17.02.2017.</t>
  </si>
  <si>
    <t>Baštenska kućica mala 2015. sa poligonom</t>
  </si>
  <si>
    <t>00165</t>
  </si>
  <si>
    <t>Donacija IPA</t>
  </si>
  <si>
    <t>Odluka o ustupanju bez nadoknade broj 19/23, od 28.02.2023</t>
  </si>
  <si>
    <t>Kombi vozilo Renault Trafic Passenger NKCG -121</t>
  </si>
  <si>
    <t>00166</t>
  </si>
  <si>
    <t>Alliance Podgorica Rn 125 17.03.2011.</t>
  </si>
  <si>
    <t>5 godina</t>
  </si>
  <si>
    <t>105/17 17.02.2017.</t>
  </si>
  <si>
    <t>Putničko vozilo ŠKODA RAPID NKCG -178</t>
  </si>
  <si>
    <t>00167</t>
  </si>
  <si>
    <t>VIŠNI D.O.O. Rn 137 17.03.2015.</t>
  </si>
  <si>
    <t>Usisivač Gorenje</t>
  </si>
  <si>
    <t>00168</t>
  </si>
  <si>
    <t>18.01.2016.           Rn 12/01                      KD Prometmontaža</t>
  </si>
  <si>
    <t>Klima uređaj TESLA</t>
  </si>
  <si>
    <t>00169</t>
  </si>
  <si>
    <t xml:space="preserve">KD Promet montaža 30.10.2017.Rn 87/10 </t>
  </si>
  <si>
    <t>Montesori materijal</t>
  </si>
  <si>
    <t>00170</t>
  </si>
  <si>
    <t>Kompanija Jovanovic   Rn 05/16             16.04.2016.</t>
  </si>
  <si>
    <t>SET za PECS metodu</t>
  </si>
  <si>
    <t>00171</t>
  </si>
  <si>
    <t xml:space="preserve">13.06.2017.           Rn 071-17          Kompanija Jovanović </t>
  </si>
  <si>
    <t>Strunjače zidne i podne</t>
  </si>
  <si>
    <t>set</t>
  </si>
  <si>
    <t>00172</t>
  </si>
  <si>
    <t>Kompanija Jovanović Rn 117-17 31.08.2017.</t>
  </si>
  <si>
    <t>Ljuljaška sa tendom</t>
  </si>
  <si>
    <t>00173</t>
  </si>
  <si>
    <t xml:space="preserve">31.08.2017.           Rn 117-17          Kompanija Jovanović </t>
  </si>
  <si>
    <t>Konefencijska  stolica plava</t>
  </si>
  <si>
    <t>00174</t>
  </si>
  <si>
    <t>Ramond Rn 544/99 17.02.2018.</t>
  </si>
  <si>
    <t>Providna plastična cijev sa balonima 1,5m ROMPA</t>
  </si>
  <si>
    <t>00182</t>
  </si>
  <si>
    <t xml:space="preserve">Rn 040-18 23.04.2018.     Kompanija Jovanović   </t>
  </si>
  <si>
    <t>Optičke vlakna sa kutijom</t>
  </si>
  <si>
    <t>00186</t>
  </si>
  <si>
    <t>Tuba</t>
  </si>
  <si>
    <t>00180</t>
  </si>
  <si>
    <t xml:space="preserve">Rn 084-18 24.08.2018.     Kompanija Jovanović   </t>
  </si>
  <si>
    <t>Kutija sa prekidačima RO</t>
  </si>
  <si>
    <t>00181</t>
  </si>
  <si>
    <t>Masažni jastuk za stop</t>
  </si>
  <si>
    <t>00184</t>
  </si>
  <si>
    <t>Reflektor sa rotirajućim spektrom boja</t>
  </si>
  <si>
    <t>00183</t>
  </si>
  <si>
    <t>Fotelja Jumbo Savana</t>
  </si>
  <si>
    <t>00185</t>
  </si>
  <si>
    <t>Ramond Rn 544/99      17.12.2018</t>
  </si>
  <si>
    <t>Fotelja Bordo</t>
  </si>
  <si>
    <t>Ramond  Rn 482/99    06.11.2018.</t>
  </si>
  <si>
    <t>Projektor Snoezelen</t>
  </si>
  <si>
    <t>00187</t>
  </si>
  <si>
    <t>Difuzer za aromaterapiju</t>
  </si>
  <si>
    <t>00188</t>
  </si>
  <si>
    <t>Disk kugla sa ogledalima</t>
  </si>
  <si>
    <t>00189</t>
  </si>
  <si>
    <t>Vibrirajući muzički lejzi beg</t>
  </si>
  <si>
    <t>00190</t>
  </si>
  <si>
    <t>Vibrirajući muzički lejzi beg za ćošak</t>
  </si>
  <si>
    <t>00191</t>
  </si>
  <si>
    <t>Tabure Roller Sotex</t>
  </si>
  <si>
    <t>00175</t>
  </si>
  <si>
    <t xml:space="preserve">17.12.2018.           Rn 544/99          Ramond </t>
  </si>
  <si>
    <t>Vreća za sjeđenje Corny</t>
  </si>
  <si>
    <t>Ljuljaška Rimini</t>
  </si>
  <si>
    <t xml:space="preserve">13.09.2019.           Rn 342/99          Ramond </t>
  </si>
  <si>
    <t xml:space="preserve">05.09.2019.           Rn 328/99          Ramond </t>
  </si>
  <si>
    <t>00192</t>
  </si>
  <si>
    <t xml:space="preserve">01.10.2019.           Rn 19-313-670          Elektrofrigo </t>
  </si>
  <si>
    <t>Desk top računar</t>
  </si>
  <si>
    <t>00193</t>
  </si>
  <si>
    <t>Donacija Montenegrogolf klub         2019.</t>
  </si>
  <si>
    <t>Štampač u boji</t>
  </si>
  <si>
    <t>00194</t>
  </si>
  <si>
    <t>Štampač crnobijeli</t>
  </si>
  <si>
    <t>00195</t>
  </si>
  <si>
    <t>Televizor LOBOD</t>
  </si>
  <si>
    <t>00196</t>
  </si>
  <si>
    <t>Automatika za kliznu kapiju</t>
  </si>
  <si>
    <t>00197</t>
  </si>
  <si>
    <t>Paročistač</t>
  </si>
  <si>
    <t>00198</t>
  </si>
  <si>
    <t>Okov 2020</t>
  </si>
  <si>
    <t>Usisivač Gas Aku</t>
  </si>
  <si>
    <t>00199</t>
  </si>
  <si>
    <t>Lap to računar</t>
  </si>
  <si>
    <t>00200</t>
  </si>
  <si>
    <t>EG Inženjering 2020.</t>
  </si>
  <si>
    <t>00201</t>
  </si>
  <si>
    <t>Ljuljaška jaje</t>
  </si>
  <si>
    <t>00202</t>
  </si>
  <si>
    <t>Okov 2020.</t>
  </si>
  <si>
    <t>Mašina za šivenje</t>
  </si>
  <si>
    <t>00203</t>
  </si>
  <si>
    <t>Tehno plus 2020.</t>
  </si>
  <si>
    <t>Klima VIVAX</t>
  </si>
  <si>
    <t>00204</t>
  </si>
  <si>
    <t>KD Promet Montaža 2020.</t>
  </si>
  <si>
    <t>Ekscentar brusilica</t>
  </si>
  <si>
    <t>00205</t>
  </si>
  <si>
    <t>Kružna testera</t>
  </si>
  <si>
    <t>00206</t>
  </si>
  <si>
    <t>Zvučnik</t>
  </si>
  <si>
    <t>00207</t>
  </si>
  <si>
    <t>Vreće za sjeđenje</t>
  </si>
  <si>
    <t>00208</t>
  </si>
  <si>
    <t>Ramond 2020.</t>
  </si>
  <si>
    <t>tabure Cube sptex</t>
  </si>
  <si>
    <t>00209</t>
  </si>
  <si>
    <t>Hodalica sa točkovima</t>
  </si>
  <si>
    <t>00210</t>
  </si>
  <si>
    <t>Rudo 2020.</t>
  </si>
  <si>
    <t>Zglobna hodalica</t>
  </si>
  <si>
    <t>00211</t>
  </si>
  <si>
    <t>00212</t>
  </si>
  <si>
    <t>Ramond 2021</t>
  </si>
  <si>
    <t>Televizor Sony KDL</t>
  </si>
  <si>
    <t>00213</t>
  </si>
  <si>
    <t>Tehnomax 2021</t>
  </si>
  <si>
    <t>Usisivač Karcher</t>
  </si>
  <si>
    <t>00214</t>
  </si>
  <si>
    <t>Okov 2021</t>
  </si>
  <si>
    <t>Zvučnici</t>
  </si>
  <si>
    <t>00215</t>
  </si>
  <si>
    <t>Multikom</t>
  </si>
  <si>
    <t>00216</t>
  </si>
  <si>
    <t>EG Inženjering 2021</t>
  </si>
  <si>
    <t>Štampač HP</t>
  </si>
  <si>
    <t>Set za asistivnu tehnologiju</t>
  </si>
  <si>
    <t>00217</t>
  </si>
  <si>
    <t>CFCU/MNE /116 2020</t>
  </si>
  <si>
    <t>Specijalno vozilo VW CADY PG - KM 069</t>
  </si>
  <si>
    <t>00218</t>
  </si>
  <si>
    <t>Kupovina Zdravko Radošević 2021.</t>
  </si>
  <si>
    <t>Električni trotinet Shaomi</t>
  </si>
  <si>
    <t>00219</t>
  </si>
  <si>
    <t>Donacija Opština Nikšić 2021.</t>
  </si>
  <si>
    <t>Električni trotinet MS Energy</t>
  </si>
  <si>
    <t>00220</t>
  </si>
  <si>
    <t>Električno biciklo XPLORERER</t>
  </si>
  <si>
    <t>00221</t>
  </si>
  <si>
    <t>Donacija EPCG 2022</t>
  </si>
  <si>
    <t>Vozilo Peugeot 5008 NK -DH 431</t>
  </si>
  <si>
    <t>00222</t>
  </si>
  <si>
    <t>Kupovina Savo Milović 2023</t>
  </si>
  <si>
    <t>00233</t>
  </si>
  <si>
    <t>Kupovina LTH Nikšić, 09.06.2023.</t>
  </si>
  <si>
    <t>00234</t>
  </si>
  <si>
    <t>Kombi vozilo Citroen NK - CG 728</t>
  </si>
  <si>
    <t>00235</t>
  </si>
  <si>
    <t>Projekat Granice koje spajaju            05.2023.</t>
  </si>
  <si>
    <t xml:space="preserve">Lap top Asuss </t>
  </si>
  <si>
    <t>00236</t>
  </si>
  <si>
    <t>Projekat Granice koje spajaju            06.2023.</t>
  </si>
  <si>
    <t>Ubodna testera BOSH</t>
  </si>
  <si>
    <t>00237</t>
  </si>
  <si>
    <t>Okov  2021</t>
  </si>
  <si>
    <t>Aku bušilica BOSH</t>
  </si>
  <si>
    <t>00238</t>
  </si>
  <si>
    <t>Televizor LG</t>
  </si>
  <si>
    <t>00239</t>
  </si>
  <si>
    <t>Sim comerce 2022</t>
  </si>
  <si>
    <t>Desktop računar</t>
  </si>
  <si>
    <t>00240</t>
  </si>
  <si>
    <t>Mainframe  Rn 205/008, 14.02.2024.</t>
  </si>
  <si>
    <t>00241</t>
  </si>
  <si>
    <t>Ribnica Commerce Rn 205/008, 06.09.2024.</t>
  </si>
  <si>
    <t>Nordijski steper</t>
  </si>
  <si>
    <t>00242</t>
  </si>
  <si>
    <t>Donacija Healthy Life 06. 2024.</t>
  </si>
  <si>
    <t>Sobno biciklo</t>
  </si>
  <si>
    <t>00243</t>
  </si>
  <si>
    <t>Set za sito štampu</t>
  </si>
  <si>
    <t>00244</t>
  </si>
  <si>
    <t>Projekat pametno zapošljavanje Difol Montenegro 05.2024.</t>
  </si>
  <si>
    <t>Laser Jet Pro Mfp 4102</t>
  </si>
  <si>
    <t>00245</t>
  </si>
  <si>
    <t>Donatorsko veče UNICEF 12.2024.</t>
  </si>
  <si>
    <t>Promet Montaža</t>
  </si>
  <si>
    <t>00252</t>
  </si>
  <si>
    <t>00254</t>
  </si>
  <si>
    <t>00256</t>
  </si>
  <si>
    <t>Rashod 01-427/26-32, 26.01.2026.</t>
  </si>
  <si>
    <t>Donacija LTH Nikšić, 09.06.2023.</t>
  </si>
  <si>
    <t>Klima Tesla</t>
  </si>
  <si>
    <t>00246</t>
  </si>
  <si>
    <t>IPA 2023 Multicom br 340, 16.01.2025</t>
  </si>
  <si>
    <t xml:space="preserve">Računar desktop </t>
  </si>
  <si>
    <t>00247</t>
  </si>
  <si>
    <t>IPA 2023 Mainframe  br , 16.01.2025</t>
  </si>
  <si>
    <t>Stolica PISA</t>
  </si>
  <si>
    <t>00248</t>
  </si>
  <si>
    <t>Ramond Rn 1379, 27.02.2025</t>
  </si>
  <si>
    <t>Stolica LORA</t>
  </si>
  <si>
    <t>00249</t>
  </si>
  <si>
    <t xml:space="preserve">Televizor </t>
  </si>
  <si>
    <t>00250</t>
  </si>
  <si>
    <t>Komoda</t>
  </si>
  <si>
    <t>00251</t>
  </si>
  <si>
    <t>Star Šped 2025</t>
  </si>
  <si>
    <t>Kancelarijska fotelja 6158HE</t>
  </si>
  <si>
    <t>00253</t>
  </si>
  <si>
    <t>Ramond Rn 8517, 15.10.2025.</t>
  </si>
  <si>
    <t>Kancelarijska fotelja 879</t>
  </si>
  <si>
    <t>Sobno biciklo INSPORTLINE</t>
  </si>
  <si>
    <t>Donacija 24.12.2025.             EVROPA SAD</t>
  </si>
  <si>
    <t>Knjigovodstvena vrijednost/ fer vrijednost (procijenjena vrijednost)</t>
  </si>
  <si>
    <t>knjigovodstvena vrijednost/ fer vrijednost (procijenjena vrijednost)</t>
  </si>
  <si>
    <t>Adresa (Ulica, broj, sprat i kancelarija) NJEGOŠEVA BR. 18, SPRAT II, ZGRADA OPŠTINE</t>
  </si>
  <si>
    <t>Djelatnost (šifra) 52.21</t>
  </si>
  <si>
    <t>Štampač</t>
  </si>
  <si>
    <t>Mobilni telefon</t>
  </si>
  <si>
    <t>Radijator</t>
  </si>
  <si>
    <t>Klima</t>
  </si>
  <si>
    <t>Monitor kompjutera</t>
  </si>
  <si>
    <t>Laserski štampač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</si>
  <si>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</si>
  <si>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</si>
  <si>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</si>
  <si>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</si>
  <si>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</si>
  <si>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</si>
  <si>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</si>
  <si>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</si>
  <si>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</si>
  <si>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</si>
  <si>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</si>
  <si>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</si>
  <si>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</si>
  <si>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</si>
  <si>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</si>
  <si>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</si>
  <si>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</si>
  <si>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Oprema od RB 1 do RB 18 je otpisana 2021. godine, ali se i dalje koristi</t>
  </si>
  <si>
    <t xml:space="preserve">Rn br. 93/15  25. 9. 2015. </t>
  </si>
  <si>
    <t xml:space="preserve">Rn br. 116/15  17. 11. 2015. </t>
  </si>
  <si>
    <t xml:space="preserve">Rn br. 14/12  8. 12. 2015. </t>
  </si>
  <si>
    <t xml:space="preserve">Rn br. 13/08  8. 8. 2017. </t>
  </si>
  <si>
    <t xml:space="preserve">Rn br. 30.08  30. 3. 2017. </t>
  </si>
  <si>
    <t xml:space="preserve">                            </t>
  </si>
  <si>
    <t>0019/0020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</si>
  <si>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</si>
  <si>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</si>
  <si>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</si>
  <si>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</si>
  <si>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</si>
  <si>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</si>
  <si>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</si>
  <si>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</si>
  <si>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</si>
  <si>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</si>
  <si>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</si>
  <si>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</si>
  <si>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</si>
  <si>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</si>
  <si>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</si>
  <si>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</si>
  <si>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</si>
  <si>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38</t>
  </si>
  <si>
    <t>39</t>
  </si>
  <si>
    <t>40</t>
  </si>
  <si>
    <t>0018</t>
  </si>
  <si>
    <t>Kancelarijski namještaj</t>
  </si>
  <si>
    <t>Sto + 4 fotelje</t>
  </si>
  <si>
    <t>Kancelarijski namještaj - plakari</t>
  </si>
  <si>
    <t>Zavjese sa garnišlama</t>
  </si>
  <si>
    <t>Štampač (rampa 1 i 2)</t>
  </si>
  <si>
    <t>Centralni server</t>
  </si>
  <si>
    <t>Video nadzor</t>
  </si>
  <si>
    <t>Ulazni distributer kartica</t>
  </si>
  <si>
    <t>Izlazni čitač kartica</t>
  </si>
  <si>
    <t>Rampa</t>
  </si>
  <si>
    <t>Automatska stanica</t>
  </si>
  <si>
    <t>Info tabla</t>
  </si>
  <si>
    <t>Mašina za obilježavanje parking mjesta</t>
  </si>
  <si>
    <t>Specijalno vozilo - pauk</t>
  </si>
  <si>
    <t>Centralni server podataka ZR/POS</t>
  </si>
  <si>
    <t>Automatska stanica za plaćanje</t>
  </si>
  <si>
    <t>Rampa AS 40</t>
  </si>
  <si>
    <t>Ručni vlidator kartica</t>
  </si>
  <si>
    <t>Interfon</t>
  </si>
  <si>
    <t>Esir</t>
  </si>
  <si>
    <t xml:space="preserve">Rn br. 59/21  16. 9. 2021. </t>
  </si>
  <si>
    <t xml:space="preserve">Rn br. 22-312-000527  2. 6. 2022. </t>
  </si>
  <si>
    <t xml:space="preserve">Rn br. 002.1184-1988  11. 4. 2023. </t>
  </si>
  <si>
    <t xml:space="preserve">Rn br. 214  27. 4. 2023. </t>
  </si>
  <si>
    <t xml:space="preserve">Rn br. 155/05-2023  4. 5. 2023. </t>
  </si>
  <si>
    <t xml:space="preserve">Rn br. 2896/2023  19. 7. 2023. </t>
  </si>
  <si>
    <t xml:space="preserve">Rn br. 019/23  24. 10. 2023. </t>
  </si>
  <si>
    <t xml:space="preserve">Rn br. 5086/23  27. 11. 2023. </t>
  </si>
  <si>
    <t xml:space="preserve">24. 10. 2023. </t>
  </si>
  <si>
    <t xml:space="preserve">Rn br. 23-312-001309  25. 11. 2023. </t>
  </si>
  <si>
    <t xml:space="preserve">Rn br. 23-1-6  21. 9. 2023. </t>
  </si>
  <si>
    <t xml:space="preserve">Rn br. 022/2024  10. 12. 2024. </t>
  </si>
  <si>
    <t xml:space="preserve">Rn br. FK 24-159  7. 5. 2024. </t>
  </si>
  <si>
    <t xml:space="preserve">Rn br. 43/2025  6. 11. 2025. </t>
  </si>
  <si>
    <t xml:space="preserve">Rn br. 44/2025  6. 11. 2025. </t>
  </si>
  <si>
    <t xml:space="preserve">Rn br. 45/2025  6. 11. 2025. </t>
  </si>
  <si>
    <t>Adresa (Ulica, broj, sprat i kancelarija) TRG ŠAKA PETROVIĆA BR. 1</t>
  </si>
  <si>
    <t>Djelatnost (šifra) 9101</t>
  </si>
  <si>
    <t>Klime -  Grad. Kuća</t>
  </si>
  <si>
    <t>RN 23-31.08.2007</t>
  </si>
  <si>
    <t>Elektro servis</t>
  </si>
  <si>
    <t>Termo peci</t>
  </si>
  <si>
    <t>Rn-kupovina</t>
  </si>
  <si>
    <t>Nabavka-ranije</t>
  </si>
  <si>
    <t>Štednjak za bife</t>
  </si>
  <si>
    <t xml:space="preserve">Plakari </t>
  </si>
  <si>
    <t xml:space="preserve">Police za knjige </t>
  </si>
  <si>
    <t>Regali za knjige</t>
  </si>
  <si>
    <t>Stolovi u kancelarijama</t>
  </si>
  <si>
    <t>Usisivac</t>
  </si>
  <si>
    <t>Računari- 6 kom.za biblio.</t>
  </si>
  <si>
    <t>Rn 05-05/1 od 5.5.2014</t>
  </si>
  <si>
    <t>Mils computers</t>
  </si>
  <si>
    <t>Fotokopir aparat</t>
  </si>
  <si>
    <t>NVO"Civis diver"</t>
  </si>
  <si>
    <t>Komjuteri LG</t>
  </si>
  <si>
    <t>LDS CHARITIES Amerika</t>
  </si>
  <si>
    <t>TEH.opremlj.</t>
  </si>
  <si>
    <t>Štampač HP laser JET P1102</t>
  </si>
  <si>
    <t>Dječiji stolovi</t>
  </si>
  <si>
    <t>proj.dj.čit.igr.</t>
  </si>
  <si>
    <t>Dječija stolica</t>
  </si>
  <si>
    <t>Interaktivna tabla</t>
  </si>
  <si>
    <t>Tablet</t>
  </si>
  <si>
    <t>Dječiji plakari</t>
  </si>
  <si>
    <t>Police niske</t>
  </si>
  <si>
    <t>Kancelarijski sto</t>
  </si>
  <si>
    <t>Kalorifer</t>
  </si>
  <si>
    <t>Promet montaža Nikšić</t>
  </si>
  <si>
    <t>Kamere</t>
  </si>
  <si>
    <t>Rn-br.726/19 19.09.19.</t>
  </si>
  <si>
    <t>topforce sistem</t>
  </si>
  <si>
    <t>Računar  I5</t>
  </si>
  <si>
    <t xml:space="preserve">RN-br.620196 </t>
  </si>
  <si>
    <t>Hardnet D.O.O.</t>
  </si>
  <si>
    <t>Štampač HP MLJ M203dw</t>
  </si>
  <si>
    <t>KB Clevy Keyboard black white</t>
  </si>
  <si>
    <t>Pearl sa open sofware</t>
  </si>
  <si>
    <t>RN-br.420134</t>
  </si>
  <si>
    <t>AnReader softver za sin.govora</t>
  </si>
  <si>
    <t>Notebook AC A 515-43-RODG</t>
  </si>
  <si>
    <t>RN-br. 620183</t>
  </si>
  <si>
    <t>Štampač HP laser MFP135a</t>
  </si>
  <si>
    <t xml:space="preserve">RN-br.620183 </t>
  </si>
  <si>
    <t xml:space="preserve">Video nadzor b.odrasli </t>
  </si>
  <si>
    <t>RN-br.407/03-21</t>
  </si>
  <si>
    <t>Guardian D.O.O.</t>
  </si>
  <si>
    <t>Štampač HP laser MFP137fn</t>
  </si>
  <si>
    <t>RN-br.4247/2021</t>
  </si>
  <si>
    <t>Teretna kolica</t>
  </si>
  <si>
    <t>RN-br.610K151335</t>
  </si>
  <si>
    <t>04.06.2020.</t>
  </si>
  <si>
    <t>OKOV doo</t>
  </si>
  <si>
    <t>RN-br.001-89</t>
  </si>
  <si>
    <t>21.07.2020.</t>
  </si>
  <si>
    <t>Labudović doo</t>
  </si>
  <si>
    <t>Radna stolica</t>
  </si>
  <si>
    <t>Polica</t>
  </si>
  <si>
    <t>Pult</t>
  </si>
  <si>
    <t>RN-br.001-1</t>
  </si>
  <si>
    <t>29.01.2021.</t>
  </si>
  <si>
    <t>Staza</t>
  </si>
  <si>
    <t>RN-br.31/02</t>
  </si>
  <si>
    <t>23.02.2021.</t>
  </si>
  <si>
    <t>MOND salon doo</t>
  </si>
  <si>
    <t>Ljestva</t>
  </si>
  <si>
    <t>RN-br.6100101418</t>
  </si>
  <si>
    <t>26.02.2021.</t>
  </si>
  <si>
    <t>Ormar</t>
  </si>
  <si>
    <t>RN-br.001-18</t>
  </si>
  <si>
    <t>02.03.2021.</t>
  </si>
  <si>
    <t>Police</t>
  </si>
  <si>
    <t>Tepih</t>
  </si>
  <si>
    <t>RN-br.220-09-2021</t>
  </si>
  <si>
    <t>23.09.2021.</t>
  </si>
  <si>
    <t>Staza 1</t>
  </si>
  <si>
    <t>RN-br.265/10-2021</t>
  </si>
  <si>
    <t>21.10.2021.</t>
  </si>
  <si>
    <t>Grb</t>
  </si>
  <si>
    <t>RN-br.218-2021</t>
  </si>
  <si>
    <t>22.10.2021.</t>
  </si>
  <si>
    <t>PETEX doo</t>
  </si>
  <si>
    <t>RN-br.280/11-21</t>
  </si>
  <si>
    <t>02.11.2021.</t>
  </si>
  <si>
    <t>Konvektor</t>
  </si>
  <si>
    <t>RN-br.227/78928/21</t>
  </si>
  <si>
    <t>02.12.2021.</t>
  </si>
  <si>
    <t>RN-br.337/12-21</t>
  </si>
  <si>
    <t>16.12.2021.</t>
  </si>
  <si>
    <t>Kamera-upravna zgrada</t>
  </si>
  <si>
    <t>RN-br.2456/21</t>
  </si>
  <si>
    <t>06.12.2021.</t>
  </si>
  <si>
    <t>Jelka</t>
  </si>
  <si>
    <t>RN-br.21-3109-000420</t>
  </si>
  <si>
    <t>30.11.2021.</t>
  </si>
  <si>
    <t>CUNGU doo</t>
  </si>
  <si>
    <t>RN-br.21-3109-000473</t>
  </si>
  <si>
    <t>22.12.2021.</t>
  </si>
  <si>
    <t>Rn-br.22313-000358</t>
  </si>
  <si>
    <t>15.06.2022.</t>
  </si>
  <si>
    <t xml:space="preserve">Elektro frigo doo </t>
  </si>
  <si>
    <t>Fotelje 2 i 1sto</t>
  </si>
  <si>
    <t>Rn-br.420/61</t>
  </si>
  <si>
    <t>15.12.2022.</t>
  </si>
  <si>
    <t>Monte store doo</t>
  </si>
  <si>
    <t>Usisivač</t>
  </si>
  <si>
    <t>Rn-br.227/14717</t>
  </si>
  <si>
    <t>21.02.2022.</t>
  </si>
  <si>
    <t>Fotelja</t>
  </si>
  <si>
    <t>Rn-br.072/112</t>
  </si>
  <si>
    <t>10.03.2022.</t>
  </si>
  <si>
    <t>Ruter</t>
  </si>
  <si>
    <t>Rn-br.346/01</t>
  </si>
  <si>
    <t>04.04.2022.</t>
  </si>
  <si>
    <t>Altek doo</t>
  </si>
  <si>
    <t>Rn-br. 22313/000271</t>
  </si>
  <si>
    <t>17.05.2022.</t>
  </si>
  <si>
    <t>Plakari 2 (vitrina)</t>
  </si>
  <si>
    <t>Rn-br.002-1184-29</t>
  </si>
  <si>
    <t>02.06.2022.</t>
  </si>
  <si>
    <t>Ramond doo</t>
  </si>
  <si>
    <t>Kuhinja</t>
  </si>
  <si>
    <t>Rn-br.002-1184-607</t>
  </si>
  <si>
    <t>14.06.2022.</t>
  </si>
  <si>
    <t>Sudopera</t>
  </si>
  <si>
    <t>Rn-br.1052/22</t>
  </si>
  <si>
    <t>Metalka doo</t>
  </si>
  <si>
    <t>Ventilator</t>
  </si>
  <si>
    <t>Rn-br.227/76000</t>
  </si>
  <si>
    <t>27.07.2022.</t>
  </si>
  <si>
    <t>Rn-br.22-3109-000509</t>
  </si>
  <si>
    <t>13.09.2022.</t>
  </si>
  <si>
    <t>Rn-br.479/22</t>
  </si>
  <si>
    <t>Petex doo</t>
  </si>
  <si>
    <t>Lampa</t>
  </si>
  <si>
    <t>Rn-br.22-3109-000513</t>
  </si>
  <si>
    <t>14.09.2022.</t>
  </si>
  <si>
    <t>Rn-br.354/09-22</t>
  </si>
  <si>
    <t>16.09.2022.</t>
  </si>
  <si>
    <t>MOND doo</t>
  </si>
  <si>
    <t>Stalak sa pločicom</t>
  </si>
  <si>
    <t>Rn-br.924/22</t>
  </si>
  <si>
    <t>Komo doo</t>
  </si>
  <si>
    <t>Garnišle</t>
  </si>
  <si>
    <t>Rn-br.477/11</t>
  </si>
  <si>
    <t>23.11.2022.</t>
  </si>
  <si>
    <t>Česma</t>
  </si>
  <si>
    <t>Rn-br.007-19</t>
  </si>
  <si>
    <t>14.10.2022.</t>
  </si>
  <si>
    <t>Moderna doo</t>
  </si>
  <si>
    <t>Rn-br.1014/22</t>
  </si>
  <si>
    <t>07.10.2022.</t>
  </si>
  <si>
    <t>Rn-br.22-312-001185</t>
  </si>
  <si>
    <t>18.10.2022.</t>
  </si>
  <si>
    <t>Rn-br.473/11</t>
  </si>
  <si>
    <t>22.11.2022.</t>
  </si>
  <si>
    <t>Rn-br.22-3108-000712</t>
  </si>
  <si>
    <t>09.12.2022.</t>
  </si>
  <si>
    <t>Globus</t>
  </si>
  <si>
    <t>Sat</t>
  </si>
  <si>
    <t>Rn-br.1739</t>
  </si>
  <si>
    <t>14.11.2022.</t>
  </si>
  <si>
    <t>TEHNOMAX doo</t>
  </si>
  <si>
    <t>Rešo</t>
  </si>
  <si>
    <t>Rn 227/4055/23</t>
  </si>
  <si>
    <t>18.01.2023.</t>
  </si>
  <si>
    <t>Pumpa</t>
  </si>
  <si>
    <t>Rn 227/15903/23</t>
  </si>
  <si>
    <t>24.02.2023.</t>
  </si>
  <si>
    <t>Stepenice</t>
  </si>
  <si>
    <t>Rn 227/24566/23</t>
  </si>
  <si>
    <t>22.03.2023.</t>
  </si>
  <si>
    <t>Rn 227/20402/23</t>
  </si>
  <si>
    <t>06.06.2023.</t>
  </si>
  <si>
    <t>Rn 23-313-000317</t>
  </si>
  <si>
    <t>07.06.2023.</t>
  </si>
  <si>
    <t>Rn 227/43703/23</t>
  </si>
  <si>
    <t>16.10.2023.</t>
  </si>
  <si>
    <t>Vitrina bijela</t>
  </si>
  <si>
    <t>Rn 23-3110-000062</t>
  </si>
  <si>
    <t>28.11.2023.</t>
  </si>
  <si>
    <t>Furnitureland doo</t>
  </si>
  <si>
    <t>50/24</t>
  </si>
  <si>
    <t>Labudovic doo</t>
  </si>
  <si>
    <t>Merdevine</t>
  </si>
  <si>
    <t>227/123</t>
  </si>
  <si>
    <t>Okov</t>
  </si>
  <si>
    <t>Stolovi barski</t>
  </si>
  <si>
    <t>24-0109</t>
  </si>
  <si>
    <t>Cungu doo</t>
  </si>
  <si>
    <t>Kompjuteri</t>
  </si>
  <si>
    <t>639/24</t>
  </si>
  <si>
    <t>Mb com</t>
  </si>
  <si>
    <t>Grijalica</t>
  </si>
  <si>
    <t>227/107476/2025</t>
  </si>
  <si>
    <t>Cesma</t>
  </si>
  <si>
    <t>25-3109-000700</t>
  </si>
  <si>
    <t>Frizider</t>
  </si>
  <si>
    <t>790/3361/2025</t>
  </si>
  <si>
    <t>Prometmontaza</t>
  </si>
  <si>
    <t>Usisivac kecer</t>
  </si>
  <si>
    <t>103/51886/25</t>
  </si>
  <si>
    <t>25-300-001259</t>
  </si>
  <si>
    <t>Mb com office</t>
  </si>
  <si>
    <t>199/1194/2025</t>
  </si>
  <si>
    <t>25.05.2024.</t>
  </si>
  <si>
    <t>25.11.2024.</t>
  </si>
  <si>
    <t>30.12.2024.</t>
  </si>
  <si>
    <t>15.12.2024.</t>
  </si>
  <si>
    <t>06.10.2025.</t>
  </si>
  <si>
    <t>16.10.2025.</t>
  </si>
  <si>
    <t>22.08.2025.</t>
  </si>
  <si>
    <t>12.09.2025.</t>
  </si>
  <si>
    <t>07.08.2025.</t>
  </si>
  <si>
    <t>18.12.2025.</t>
  </si>
  <si>
    <t>donacija 2018.</t>
  </si>
  <si>
    <t>donacija 2015.</t>
  </si>
  <si>
    <t>Adresa (Ulica, broj, sprat i kancelarija) DRAGICE PRAVICE BB</t>
  </si>
  <si>
    <t>Djelatnost (šifra) 3811</t>
  </si>
  <si>
    <t>PEC LIVENA</t>
  </si>
  <si>
    <t>2003011301</t>
  </si>
  <si>
    <t>2003011302</t>
  </si>
  <si>
    <t>TA PEC SA POSTOLJEM 3.5 KW</t>
  </si>
  <si>
    <t>2003121601</t>
  </si>
  <si>
    <t>KOMODA</t>
  </si>
  <si>
    <t>2003040801</t>
  </si>
  <si>
    <t>STALAZA SA PET TABLI-MONTAZNE</t>
  </si>
  <si>
    <t>2003032701</t>
  </si>
  <si>
    <t>PLAKAR</t>
  </si>
  <si>
    <t>2004012401</t>
  </si>
  <si>
    <t>TOPLING-TOPLI POD M2</t>
  </si>
  <si>
    <t>2004051801</t>
  </si>
  <si>
    <t>2004051802</t>
  </si>
  <si>
    <t>2004051803</t>
  </si>
  <si>
    <t>AUTOSMECAR-NK-CG-130 ZAPREMI.V-8M3-EUROPEAN AGENCY</t>
  </si>
  <si>
    <t>2004041501</t>
  </si>
  <si>
    <t>KONTEJNERI  V-1.1 M3 -DONACIJA</t>
  </si>
  <si>
    <t>2004050101</t>
  </si>
  <si>
    <t>TV-SAMSUNG TV-</t>
  </si>
  <si>
    <t>2004072301</t>
  </si>
  <si>
    <t>OGLASNA TABLA</t>
  </si>
  <si>
    <t>2005051801</t>
  </si>
  <si>
    <t>MASINA KALKULATOR</t>
  </si>
  <si>
    <t>2005072101</t>
  </si>
  <si>
    <t>FAP-NK-CG-168  A15*P BR.SASIJE 113332 BR.MOTORA 147KW</t>
  </si>
  <si>
    <t>2005111001</t>
  </si>
  <si>
    <t>KLIMA UREDJAJ -BELKOR-20000 CL 25</t>
  </si>
  <si>
    <t>2005113001</t>
  </si>
  <si>
    <t>VENECIJANER ZAVJESE</t>
  </si>
  <si>
    <t>2005083001</t>
  </si>
  <si>
    <t>TERETNO VOZILO  - GAZ TIP. 2705-541KOMBI FURGON -NKCG 120</t>
  </si>
  <si>
    <t>2005082001</t>
  </si>
  <si>
    <t>CAROBNA PEC</t>
  </si>
  <si>
    <t>2005120601</t>
  </si>
  <si>
    <t>ZVUCNICI  103N</t>
  </si>
  <si>
    <t>2005101202</t>
  </si>
  <si>
    <t>APARAT VATROGASNI</t>
  </si>
  <si>
    <t>2005120901</t>
  </si>
  <si>
    <t>2005120902</t>
  </si>
  <si>
    <t>MASINA ZA CISCENJE SNIJEGA</t>
  </si>
  <si>
    <t>2006012701</t>
  </si>
  <si>
    <t>PUTNICKO VOZILO  VW GOLF 2-POLOVNO-REG.OZN.NK-340-37</t>
  </si>
  <si>
    <t>2006032401</t>
  </si>
  <si>
    <t>NATPISNA PLOCA - SPOLJNA</t>
  </si>
  <si>
    <t>2006011001</t>
  </si>
  <si>
    <t>NATPISNA PLOCA - UNUTRASNJA</t>
  </si>
  <si>
    <t>2006011002</t>
  </si>
  <si>
    <t>KLIMA 12-CA</t>
  </si>
  <si>
    <t>2006070701</t>
  </si>
  <si>
    <t>KLIMA 9-CA</t>
  </si>
  <si>
    <t>2006070702</t>
  </si>
  <si>
    <t>STAMPAC EPSON LX 300 + IRINA</t>
  </si>
  <si>
    <t>2006100501</t>
  </si>
  <si>
    <t>BROJILO EDB 3020 10-40 A  SA SKLOPKOM FID 63/05 A ETI</t>
  </si>
  <si>
    <t>2006101601</t>
  </si>
  <si>
    <t>STAMPAC EPSON LQ -300 + ANA</t>
  </si>
  <si>
    <t>2006110601</t>
  </si>
  <si>
    <t>REKLAMA</t>
  </si>
  <si>
    <t>2006111301</t>
  </si>
  <si>
    <t>TA PEC 3.5KW</t>
  </si>
  <si>
    <t>2006120701</t>
  </si>
  <si>
    <t>NOSAC TA PECI</t>
  </si>
  <si>
    <t>2006120702</t>
  </si>
  <si>
    <t>KONTEJNERI 1.1M3</t>
  </si>
  <si>
    <t>2006092501</t>
  </si>
  <si>
    <t>VRATA ULAZNA</t>
  </si>
  <si>
    <t>2006051301</t>
  </si>
  <si>
    <t>CISTAC SNIJEGA SA OPRUGAMA D5-3 KA-KOSI NOZ ZA CISCENJE SNIJ</t>
  </si>
  <si>
    <t>2006123102</t>
  </si>
  <si>
    <t>PODOVI ZA SVE PIJACNE TEZGE / UKUPNO 125/</t>
  </si>
  <si>
    <t>2007071601</t>
  </si>
  <si>
    <t>RASHLADNA VITRINA 2000MM 110011</t>
  </si>
  <si>
    <t>2007062001</t>
  </si>
  <si>
    <t>PRIKOLICA 3,5T IMT 635.35 5002032</t>
  </si>
  <si>
    <t>2007082401</t>
  </si>
  <si>
    <t>TRAKTOR IMT 539.1632 O.I 50001632 SA RUDOM U KOMPLETU</t>
  </si>
  <si>
    <t>2007090301</t>
  </si>
  <si>
    <t>FRIZIDER-MRTVACKI/DVODJELNI/</t>
  </si>
  <si>
    <t>2007071201</t>
  </si>
  <si>
    <t>KOMBINOVANI ROVOKOPAC - UTOVARIVAC MARKE JCB TIPA 4CX,SNAGA</t>
  </si>
  <si>
    <t>2007071301</t>
  </si>
  <si>
    <t>KOMPJURERSKI STO MAX</t>
  </si>
  <si>
    <t>2007011501</t>
  </si>
  <si>
    <t>STOLICA MALNE</t>
  </si>
  <si>
    <t>2007011502</t>
  </si>
  <si>
    <t>ZVUCNICI ML-828W</t>
  </si>
  <si>
    <t>2007012302</t>
  </si>
  <si>
    <t>ZAVJESA</t>
  </si>
  <si>
    <t>2007100402</t>
  </si>
  <si>
    <t>BOJLER 10 L OR-BIFE</t>
  </si>
  <si>
    <t>2007101802</t>
  </si>
  <si>
    <t>FOTELJA MISEL-LJESKOVIC</t>
  </si>
  <si>
    <t>2007101901</t>
  </si>
  <si>
    <t>IVC-TOPLI POD</t>
  </si>
  <si>
    <t>2007102201</t>
  </si>
  <si>
    <t>PUTNICKO VOZILO-VW PASSAT-NKCG-090-SASIJ.WVWZZZ3BZ2P078877</t>
  </si>
  <si>
    <t>2007103001</t>
  </si>
  <si>
    <t>KVARCNA PEC -PIJACA</t>
  </si>
  <si>
    <t>2007110901</t>
  </si>
  <si>
    <t>VPS-ZNN-27 VUCENI POSIPAC  -POCINKOVANI</t>
  </si>
  <si>
    <t>2007113001</t>
  </si>
  <si>
    <t>REGISTAR POLICA</t>
  </si>
  <si>
    <t>2007091001</t>
  </si>
  <si>
    <t>STANDARDNI PLAKAR</t>
  </si>
  <si>
    <t>2007091002</t>
  </si>
  <si>
    <t>BIFE- LAZAREVIC</t>
  </si>
  <si>
    <t>2007091003</t>
  </si>
  <si>
    <t>STAKLENA VITRINA-LAZAREVIC</t>
  </si>
  <si>
    <t>2007091004</t>
  </si>
  <si>
    <t>KLUB STO-LAZAREVIC</t>
  </si>
  <si>
    <t>2007091005</t>
  </si>
  <si>
    <t>PLAKAR ZA REDNO ZAKLJUCAVANJE</t>
  </si>
  <si>
    <t>2007091006</t>
  </si>
  <si>
    <t>RACUNARSKA I TELEFONSKA INSTALACIJA</t>
  </si>
  <si>
    <t>2007113002</t>
  </si>
  <si>
    <t>SVIC-24-PORT 10/100+4PORT GIGABIT SWIT</t>
  </si>
  <si>
    <t>2007121202</t>
  </si>
  <si>
    <t>KONTEJNERI  1,1M3</t>
  </si>
  <si>
    <t>2007091501</t>
  </si>
  <si>
    <t>KLIMA VIVAX 9 SA UGRADNJOM</t>
  </si>
  <si>
    <t>2007062501</t>
  </si>
  <si>
    <t>AUTO CD DEH-5900 -  PASAT</t>
  </si>
  <si>
    <t>2007120403</t>
  </si>
  <si>
    <t>ACP 09CH25GACA2C VIVAX</t>
  </si>
  <si>
    <t>2007071802</t>
  </si>
  <si>
    <t>SOFTVER ZA ELEKTRONSKO BANKARSTVO</t>
  </si>
  <si>
    <t>2007101804</t>
  </si>
  <si>
    <t>RACUNAR HARDNET BUSINES-INTEGRISANA - B.PEJOVIC</t>
  </si>
  <si>
    <t>2008022602</t>
  </si>
  <si>
    <t>FOTELJA MISEL</t>
  </si>
  <si>
    <t>2008033101</t>
  </si>
  <si>
    <t>STOLICE -DRVENE</t>
  </si>
  <si>
    <t>2008082801</t>
  </si>
  <si>
    <t>ROUTER ZA INTERNET  -U KUTIJU SA INSTALACIJAMA ZA RACUNARE-</t>
  </si>
  <si>
    <t>2008082501</t>
  </si>
  <si>
    <t>VISECA VITRINA</t>
  </si>
  <si>
    <t>2008100701</t>
  </si>
  <si>
    <t>STOLICE</t>
  </si>
  <si>
    <t>2008103102</t>
  </si>
  <si>
    <t>ELEKTRO GREJNO TJELO MODEL 1004  1500W-KANCELARIJA DIREKTORA</t>
  </si>
  <si>
    <t>2008121501</t>
  </si>
  <si>
    <t>ORMAR ZA STRUJU SA UGRADJENOM SKLIPKOM,DVOTARIFNIM BROJILOM,</t>
  </si>
  <si>
    <t>2008071001</t>
  </si>
  <si>
    <t>STOLOVI MRTVACKI</t>
  </si>
  <si>
    <t>49</t>
  </si>
  <si>
    <t>ELEKTRO SVAJS APARAT</t>
  </si>
  <si>
    <t>30</t>
  </si>
  <si>
    <t>BUSILICA STUBNA</t>
  </si>
  <si>
    <t>54</t>
  </si>
  <si>
    <t>STOLARSKA KOMBINIRKA</t>
  </si>
  <si>
    <t>45</t>
  </si>
  <si>
    <t>BRZI PUNJAC AKUMULATORA</t>
  </si>
  <si>
    <t>BOCE ZA KISEONIK</t>
  </si>
  <si>
    <t>232</t>
  </si>
  <si>
    <t>NOSAC ZA VIJENCE</t>
  </si>
  <si>
    <t>52</t>
  </si>
  <si>
    <t>STO PISACI</t>
  </si>
  <si>
    <t>123</t>
  </si>
  <si>
    <t>PLAKAR POD PROZOR</t>
  </si>
  <si>
    <t>121</t>
  </si>
  <si>
    <t>BUBNJAR-NKCG 153/NADGRADNJA AUTOPODIZACA-FAP/</t>
  </si>
  <si>
    <t>11</t>
  </si>
  <si>
    <t>FAP - AUTOPODIZAC 1414-NKCG 139</t>
  </si>
  <si>
    <t>24</t>
  </si>
  <si>
    <t>AUTOCISTIJERNA FAP 1414-NKCG 140</t>
  </si>
  <si>
    <t>25</t>
  </si>
  <si>
    <t>AUTOCISTILICA MERCEDESA 1213-NKCG -171</t>
  </si>
  <si>
    <t>6</t>
  </si>
  <si>
    <t>VJESAONIK</t>
  </si>
  <si>
    <t>154</t>
  </si>
  <si>
    <t>PRIKOLICA ZA TRAKTOR</t>
  </si>
  <si>
    <t>19</t>
  </si>
  <si>
    <t>TRAKTOR TOCKAS</t>
  </si>
  <si>
    <t>18</t>
  </si>
  <si>
    <t>STO</t>
  </si>
  <si>
    <t>91</t>
  </si>
  <si>
    <t>KOLICA ZA PREVOZ MRTVACA</t>
  </si>
  <si>
    <t>115</t>
  </si>
  <si>
    <t>STOLICA</t>
  </si>
  <si>
    <t>150</t>
  </si>
  <si>
    <t>TA-PEC</t>
  </si>
  <si>
    <t>155</t>
  </si>
  <si>
    <t>APARAT ZA AUTOGENO VARENJE</t>
  </si>
  <si>
    <t>31</t>
  </si>
  <si>
    <t>PEC MBT-C</t>
  </si>
  <si>
    <t>110</t>
  </si>
  <si>
    <t>149</t>
  </si>
  <si>
    <t>STALAK ZA KISOBRAN</t>
  </si>
  <si>
    <t>148</t>
  </si>
  <si>
    <t>147</t>
  </si>
  <si>
    <t>POSTOLJE ZA PEC</t>
  </si>
  <si>
    <t>297</t>
  </si>
  <si>
    <t>TERMO-PEC</t>
  </si>
  <si>
    <t>165</t>
  </si>
  <si>
    <t>STOLICE C.T-</t>
  </si>
  <si>
    <t>168</t>
  </si>
  <si>
    <t>120</t>
  </si>
  <si>
    <t>383</t>
  </si>
  <si>
    <t>RADNI STO RS-2</t>
  </si>
  <si>
    <t>484</t>
  </si>
  <si>
    <t>STO M-F</t>
  </si>
  <si>
    <t>178</t>
  </si>
  <si>
    <t>STO-JADRAN</t>
  </si>
  <si>
    <t>179</t>
  </si>
  <si>
    <t>STOLOVI RAZNI</t>
  </si>
  <si>
    <t>190</t>
  </si>
  <si>
    <t>KALKULATOR ELEKTRICNI</t>
  </si>
  <si>
    <t>261</t>
  </si>
  <si>
    <t>ORMAR F-8</t>
  </si>
  <si>
    <t>181</t>
  </si>
  <si>
    <t>RESTORANSKE STOLICE</t>
  </si>
  <si>
    <t>198</t>
  </si>
  <si>
    <t>VITRINA B-23</t>
  </si>
  <si>
    <t>182</t>
  </si>
  <si>
    <t>RADNI STO RS - 1</t>
  </si>
  <si>
    <t>443</t>
  </si>
  <si>
    <t>TA - PEC 2,5KW</t>
  </si>
  <si>
    <t>433</t>
  </si>
  <si>
    <t>STO-ME-141</t>
  </si>
  <si>
    <t>183</t>
  </si>
  <si>
    <t>TA - PEC 6KW</t>
  </si>
  <si>
    <t>193</t>
  </si>
  <si>
    <t>VITRINA K-20</t>
  </si>
  <si>
    <t>135</t>
  </si>
  <si>
    <t>FOTELJA DF</t>
  </si>
  <si>
    <t>137</t>
  </si>
  <si>
    <t>FOTELJA K-716</t>
  </si>
  <si>
    <t>139</t>
  </si>
  <si>
    <t>224</t>
  </si>
  <si>
    <t>TERMO PEC</t>
  </si>
  <si>
    <t>141</t>
  </si>
  <si>
    <t>ORMAR DVOKRILNI</t>
  </si>
  <si>
    <t>103</t>
  </si>
  <si>
    <t>TELEFON PANASONIK KX-T 7030</t>
  </si>
  <si>
    <t>204</t>
  </si>
  <si>
    <t>107</t>
  </si>
  <si>
    <t>STOLICE S-700</t>
  </si>
  <si>
    <t>169</t>
  </si>
  <si>
    <t>FOTELJA F-723</t>
  </si>
  <si>
    <t>134</t>
  </si>
  <si>
    <t>STO NK - 135</t>
  </si>
  <si>
    <t>170</t>
  </si>
  <si>
    <t>PEC</t>
  </si>
  <si>
    <t>171</t>
  </si>
  <si>
    <t>172</t>
  </si>
  <si>
    <t>TA - PEC 5KW</t>
  </si>
  <si>
    <t>186</t>
  </si>
  <si>
    <t>173</t>
  </si>
  <si>
    <t>STO - 128</t>
  </si>
  <si>
    <t>174</t>
  </si>
  <si>
    <t>192</t>
  </si>
  <si>
    <t>STO - MP-139</t>
  </si>
  <si>
    <t>175</t>
  </si>
  <si>
    <t>207</t>
  </si>
  <si>
    <t>176</t>
  </si>
  <si>
    <t>177</t>
  </si>
  <si>
    <t>142</t>
  </si>
  <si>
    <t>FOTELJA 7-24</t>
  </si>
  <si>
    <t>138</t>
  </si>
  <si>
    <t>645</t>
  </si>
  <si>
    <t>647</t>
  </si>
  <si>
    <t>RADNI STO</t>
  </si>
  <si>
    <t>210</t>
  </si>
  <si>
    <t>646</t>
  </si>
  <si>
    <t>FRIZIDER</t>
  </si>
  <si>
    <t>490</t>
  </si>
  <si>
    <t>KASA GVOZDENA</t>
  </si>
  <si>
    <t>590</t>
  </si>
  <si>
    <t>604</t>
  </si>
  <si>
    <t>STO KLUB</t>
  </si>
  <si>
    <t>603</t>
  </si>
  <si>
    <t>VITRINA</t>
  </si>
  <si>
    <t>611</t>
  </si>
  <si>
    <t>608</t>
  </si>
  <si>
    <t>ORMAR KANCELARIJSKI</t>
  </si>
  <si>
    <t>589</t>
  </si>
  <si>
    <t>STO KANCELARIJSKI</t>
  </si>
  <si>
    <t>599</t>
  </si>
  <si>
    <t>RADNI STO PS-1</t>
  </si>
  <si>
    <t>497</t>
  </si>
  <si>
    <t>597</t>
  </si>
  <si>
    <t>VAGA  500 KG</t>
  </si>
  <si>
    <t>596</t>
  </si>
  <si>
    <t>VAGA DECIMAL 200 KG</t>
  </si>
  <si>
    <t>595</t>
  </si>
  <si>
    <t>KX-TS TELEFON PANASONIK 10</t>
  </si>
  <si>
    <t>528</t>
  </si>
  <si>
    <t>PANEL RADIJATOR 1200 KW</t>
  </si>
  <si>
    <t>573</t>
  </si>
  <si>
    <t>638</t>
  </si>
  <si>
    <t>RADNA STOLICA</t>
  </si>
  <si>
    <t>2000041301</t>
  </si>
  <si>
    <t>BELLCONT MT-21 APARAT ZA DETEKCIJU FALSIFIKOVANOG NOVCA</t>
  </si>
  <si>
    <t>2000012001</t>
  </si>
  <si>
    <t>TELEFON PANASONIK KX-TS 15</t>
  </si>
  <si>
    <t>2001090701</t>
  </si>
  <si>
    <t>TA-PEC 2.5 KW</t>
  </si>
  <si>
    <t>2001121301</t>
  </si>
  <si>
    <t>KONTEJNER 1,1 M/3</t>
  </si>
  <si>
    <t>2002040201</t>
  </si>
  <si>
    <t>MOBILNI STAND ZA GRADSKI TRRG  - DONACIJA OPSTINE</t>
  </si>
  <si>
    <t>2008123102</t>
  </si>
  <si>
    <t>FS 120 MOTORNA KOSACICA STIHL</t>
  </si>
  <si>
    <t>2009072401</t>
  </si>
  <si>
    <t>SET ZA VARENJE 250 A 25MM2 3+2M DX25</t>
  </si>
  <si>
    <t>2009090701</t>
  </si>
  <si>
    <t>STOLICA D-2</t>
  </si>
  <si>
    <t>2009100201</t>
  </si>
  <si>
    <t>KOMPJUTERSKI STO 0-2</t>
  </si>
  <si>
    <t>2009100202</t>
  </si>
  <si>
    <t>MONITOR ASUS VH 196D 19/RADA,GARA R.,/</t>
  </si>
  <si>
    <t>2009072002</t>
  </si>
  <si>
    <t>SOFTWARE GETGENINE WINXP PRO S / GARA LJ./</t>
  </si>
  <si>
    <t>2009072803</t>
  </si>
  <si>
    <t>SOFTWARE GETGENINE WINXP PRO S / POGREB /</t>
  </si>
  <si>
    <t>2009072805</t>
  </si>
  <si>
    <t>OTVORENI PLAKAR ZA RACUNAR /N.GRGUREVIC/</t>
  </si>
  <si>
    <t>2009123101</t>
  </si>
  <si>
    <t>POLICA ZA RACUNAR /DODATAK UZ STO/-NIKOLA G.</t>
  </si>
  <si>
    <t>2009123102</t>
  </si>
  <si>
    <t>POLICA ZA RACUNAR /DODATAK UZ STO/</t>
  </si>
  <si>
    <t>2009123103</t>
  </si>
  <si>
    <t>KLUPA</t>
  </si>
  <si>
    <t>2009123104</t>
  </si>
  <si>
    <t>PLAKAR ZA INKASANTE SA 20 ZATVORENIH  POLICA SA KLJUCEVIMA</t>
  </si>
  <si>
    <t>2009123105</t>
  </si>
  <si>
    <t>500 KX TS PANASONIK /FIKSNI TELEFON/R.DJORDJIJE</t>
  </si>
  <si>
    <t>2010052501</t>
  </si>
  <si>
    <t>SOFTWER -SISTEM ZA NAPLATU RACUNA DOMACINSTAVA-</t>
  </si>
  <si>
    <t>2010010501</t>
  </si>
  <si>
    <t>KLUPE SA NASLONOM</t>
  </si>
  <si>
    <t>2010112801</t>
  </si>
  <si>
    <t>KOMPRESOR ZA VAZDUH 50L-VA55</t>
  </si>
  <si>
    <t>2011050601</t>
  </si>
  <si>
    <t>MOTORNA TESTERA 0M 956</t>
  </si>
  <si>
    <t>2011060901</t>
  </si>
  <si>
    <t>MOT.KOSA STIL PS 120</t>
  </si>
  <si>
    <t>2011060902</t>
  </si>
  <si>
    <t>MONITOR B2230N</t>
  </si>
  <si>
    <t>2011021501</t>
  </si>
  <si>
    <t>HDD TS EXT 640GB STOREJET 25M /HARD DISK/</t>
  </si>
  <si>
    <t>2011021503</t>
  </si>
  <si>
    <t>FID-OVE SKLOPKE NA GLAVNI RAZVODNI ORMAR</t>
  </si>
  <si>
    <t>2011020401</t>
  </si>
  <si>
    <t>RAZVODNA TABLA SA 4 AUTOM.OSIGU.-STRAZARA-DUKLO</t>
  </si>
  <si>
    <t>2011020402</t>
  </si>
  <si>
    <t>KOLICA ZA PREVOZ MRTV.SANDUKA</t>
  </si>
  <si>
    <t>2011083001</t>
  </si>
  <si>
    <t>RASHLADNI POKLOPAC POSMRTNOG KOVCEGA SA RADUCIROM</t>
  </si>
  <si>
    <t>2011080801</t>
  </si>
  <si>
    <t>2011083101</t>
  </si>
  <si>
    <t>BRAK 121 BEKO /KLIMA/-PEJOVIC</t>
  </si>
  <si>
    <t>2011081001</t>
  </si>
  <si>
    <t>ZAVJESA TRAKASTA</t>
  </si>
  <si>
    <t>2011081701</t>
  </si>
  <si>
    <t>KANCELARIJSKI STO A718-107</t>
  </si>
  <si>
    <t>2011091601</t>
  </si>
  <si>
    <t>DODATAK ZA KOMPJUTERSKI STO</t>
  </si>
  <si>
    <t>2011091602</t>
  </si>
  <si>
    <t>KABINET STO 200*100*76</t>
  </si>
  <si>
    <t>2011091603</t>
  </si>
  <si>
    <t>2011092201</t>
  </si>
  <si>
    <t>MOTOKULTIVATOR -MAESTRAL 4/3 DIZEL 3 DL 510-12.5KS BEZ IZLA-</t>
  </si>
  <si>
    <t>2011121401</t>
  </si>
  <si>
    <t>ROTO FREZA 75CM,SER.BR.11025</t>
  </si>
  <si>
    <t>2011121402</t>
  </si>
  <si>
    <t>FREZA ZA SNIJEG 80CM,SER.,BR.11030</t>
  </si>
  <si>
    <t>2011121403</t>
  </si>
  <si>
    <t>MULJCAR 80 CM SER.BR.11025</t>
  </si>
  <si>
    <t>2011121404</t>
  </si>
  <si>
    <t>ROTACIONI PLUG SER.BR.11054</t>
  </si>
  <si>
    <t>2011121405</t>
  </si>
  <si>
    <t>MASINA ZA OBILJEZAVANJE KOLOVOZA TIP.CMC.MODEL L 90 ITP</t>
  </si>
  <si>
    <t>2011100401</t>
  </si>
  <si>
    <t>SMART TEAM PLUS 15-24MJE.-067205848</t>
  </si>
  <si>
    <t>2011121601</t>
  </si>
  <si>
    <t>KOMPRESOR B 2800B/100CM3</t>
  </si>
  <si>
    <t>2011101003</t>
  </si>
  <si>
    <t>DUVAC BG 86D SA SETOM ZA USISAVANJEM</t>
  </si>
  <si>
    <t>2011101201</t>
  </si>
  <si>
    <t>MIJESALICA ZA BETON 330-L-POLOVNA</t>
  </si>
  <si>
    <t>2011112801</t>
  </si>
  <si>
    <t>2011113001</t>
  </si>
  <si>
    <t>2011093001</t>
  </si>
  <si>
    <t>DRZAC KRSTOVA I PIRAMIDA</t>
  </si>
  <si>
    <t>2011102201</t>
  </si>
  <si>
    <t>KOLICA ZA PREVOZ VENACA</t>
  </si>
  <si>
    <t>2011102202</t>
  </si>
  <si>
    <t>RADIJATOR-KONVEKTOR 1500W</t>
  </si>
  <si>
    <t>2011112401</t>
  </si>
  <si>
    <t>2011112601</t>
  </si>
  <si>
    <t>PUTNICKO MOTORNO VOZILO,MERCEDES BENZ,NKCG-112-TIP VITO</t>
  </si>
  <si>
    <t>2011101701</t>
  </si>
  <si>
    <t>STAKLENI ORMARI-U AL RAMU DIM.100X60X300/H/CM</t>
  </si>
  <si>
    <t>2011110102</t>
  </si>
  <si>
    <t>STAKLENI ORMARI-U AL RAMU DIM.130X60X300/H/CM</t>
  </si>
  <si>
    <t>2011110103</t>
  </si>
  <si>
    <t>SKRINJE ZA FRIZIDER  - NA NOVO GROBLJE</t>
  </si>
  <si>
    <t>2011110105</t>
  </si>
  <si>
    <t>2011110106</t>
  </si>
  <si>
    <t>KLINASTI NOZ ZA CISCENJE SNIJEGA</t>
  </si>
  <si>
    <t>2012012601</t>
  </si>
  <si>
    <t>STALAK ZA KOVCEGE</t>
  </si>
  <si>
    <t>2012012301</t>
  </si>
  <si>
    <t>KONTEJNERI 1.1M3 BEZ POKLOPCA</t>
  </si>
  <si>
    <t>2012033102</t>
  </si>
  <si>
    <t>NOZ ZA SNIJEG/DASKA ZA SNIJEG-T.V SA MONT./</t>
  </si>
  <si>
    <t>2012031201</t>
  </si>
  <si>
    <t>FOTOAPARAT DIGITALNI-N.GRGUREVIC</t>
  </si>
  <si>
    <t>2012011201</t>
  </si>
  <si>
    <t>KLIMA 18VIVAX SA INVERTEROM</t>
  </si>
  <si>
    <t>2012011601</t>
  </si>
  <si>
    <t>RADNI STO /ZD 1600 RADNI STO 160*80/</t>
  </si>
  <si>
    <t>2012012701</t>
  </si>
  <si>
    <t>KABINETSKI STO  /ZD-2063/ KOD SEKLETARICE</t>
  </si>
  <si>
    <t>2012020201</t>
  </si>
  <si>
    <t>KASETA SA DODATKOM-KOD SEKLETARICE</t>
  </si>
  <si>
    <t>2012020202</t>
  </si>
  <si>
    <t>FOTELJA ALBERT KANCELARIJSKA-KOD SEKLETARICE</t>
  </si>
  <si>
    <t>2012020203</t>
  </si>
  <si>
    <t>DVOSJED OSKAR - KOD SEKLETARICE</t>
  </si>
  <si>
    <t>2012020204</t>
  </si>
  <si>
    <t>KLUB STO /ZD 6602/ - KOD SEKLETARICE</t>
  </si>
  <si>
    <t>2012021001</t>
  </si>
  <si>
    <t>KALKULATOR CANON MP-121 /RADA,OLJA K./</t>
  </si>
  <si>
    <t>2012031601</t>
  </si>
  <si>
    <t>SOFTVER ZA PLATE -  N.GRGUREVIC</t>
  </si>
  <si>
    <t>2012053101</t>
  </si>
  <si>
    <t>RASHLADNI UREDJAJ -IBERNSALM- PRENOSIVI HLADNJAK</t>
  </si>
  <si>
    <t>2012070601</t>
  </si>
  <si>
    <t>SPECIJALNO VOZILO- BR.MOTORA 11272073 -NOVO-NKCG-055</t>
  </si>
  <si>
    <t>2012093003</t>
  </si>
  <si>
    <t>SPECIJALNO VOZILO-MARKA I TIP VOLVO FFF 64R 26T-NKCG-047/NOV</t>
  </si>
  <si>
    <t>2012093004</t>
  </si>
  <si>
    <t>SPECIJALNO VOZILO-MARKA I TIP VOLVO FLL 42R,NKCG-037/NOVO</t>
  </si>
  <si>
    <t>2012093005</t>
  </si>
  <si>
    <t>TRAKASTE ZAVJESE/ZARUBICA,SLUZ.RAZVOJA,PRAVNI SEK,DOBRILOVIC</t>
  </si>
  <si>
    <t>2012051401</t>
  </si>
  <si>
    <t>TROKRILNA KOMODA -NINA-  KANCELARIJA SEKRETARICE</t>
  </si>
  <si>
    <t>2012052801</t>
  </si>
  <si>
    <t>TRAKASTE ZAVJESE/KANCEL.BLAGAJNE,SEKRETARICE,DIREKTORA I PRO</t>
  </si>
  <si>
    <t>2012052802</t>
  </si>
  <si>
    <t>TEPIH-/VECI I MALI-KANC.SEKRETARICE/</t>
  </si>
  <si>
    <t>2012061101</t>
  </si>
  <si>
    <t>STOLICA OMEGA SHANGRILA CRVENA</t>
  </si>
  <si>
    <t>2012081001</t>
  </si>
  <si>
    <t>PLOCA STOLA - IZRADA</t>
  </si>
  <si>
    <t>2012081601</t>
  </si>
  <si>
    <t>RADIJATOR-KONVEKTOR RIO MECH 1500W THERMOR</t>
  </si>
  <si>
    <t>2012092601</t>
  </si>
  <si>
    <t>PULT ZA STAMPAC I KOMPJUTER U KANCELARIJI PRODAVACA</t>
  </si>
  <si>
    <t>2012010101</t>
  </si>
  <si>
    <t>PROGRAM ZA OBRACUN ZARADA</t>
  </si>
  <si>
    <t>2012100801</t>
  </si>
  <si>
    <t>BUNAR SA POTOPNOM PUMPOM/Q-4-6L/CX-112P-5.5KW/IZRADA I UGRAD</t>
  </si>
  <si>
    <t>2012071701</t>
  </si>
  <si>
    <t>DVOSJED MATRIKS</t>
  </si>
  <si>
    <t>2012120301</t>
  </si>
  <si>
    <t>ELEKTRICNA PNEUMATSKA BUSILICA GBH</t>
  </si>
  <si>
    <t>2012101701</t>
  </si>
  <si>
    <t>KANTE ZA SMECE-PLASTICNA 120L</t>
  </si>
  <si>
    <t>2012103101</t>
  </si>
  <si>
    <t>KONTEJNERI 1.1M3/DONACIJA/S.AUTOBUSKA,DRVOINPEKS,PIVNICA,IBO</t>
  </si>
  <si>
    <t>2011113002</t>
  </si>
  <si>
    <t>RACUNAR BEZ MONITORA - ZELJO V./MC VELIKI GAMER-3400,6570,</t>
  </si>
  <si>
    <t>2012122001</t>
  </si>
  <si>
    <t>PLAKAR-264X255X42 - IZRADA</t>
  </si>
  <si>
    <t>2012081602</t>
  </si>
  <si>
    <t>RACUNAR/KUCISTE/ - PETAR R. FM1/A4X2 ,SA NOVIM DISKOM SSD240</t>
  </si>
  <si>
    <t>2013012801</t>
  </si>
  <si>
    <t>INFO TABLA</t>
  </si>
  <si>
    <t>2013041101</t>
  </si>
  <si>
    <t>ELEKTRONSKA VAGA 100KG. TAC-05OGR.-M.LJESKOVIC</t>
  </si>
  <si>
    <t>2013042501</t>
  </si>
  <si>
    <t>KONTEJNERI 1.1M3 SA POKLOPCEM-DONACIJA</t>
  </si>
  <si>
    <t>2013033101</t>
  </si>
  <si>
    <t>KLIMA - MIDEA -12,</t>
  </si>
  <si>
    <t>2013022601</t>
  </si>
  <si>
    <t>SH 86 STIL SITNILICA</t>
  </si>
  <si>
    <t>2013081301</t>
  </si>
  <si>
    <t>KONTEJNERI  1,1M3 SA POKLOPCEM -DONACIJA</t>
  </si>
  <si>
    <t>2013083101</t>
  </si>
  <si>
    <t>2013090101</t>
  </si>
  <si>
    <t>KONTEJNERI  1,1M3  -DONACIJA</t>
  </si>
  <si>
    <t>2013070101</t>
  </si>
  <si>
    <t>2013100101</t>
  </si>
  <si>
    <t>2013110101</t>
  </si>
  <si>
    <t>ELEKTRICNI CEKRK 300/600K</t>
  </si>
  <si>
    <t>2013050601</t>
  </si>
  <si>
    <t>SPECIJA.POGRE.VOZILO SA UGRADJE.PREGRADOM-MERCEDES-NKCG 114</t>
  </si>
  <si>
    <t>2013081901</t>
  </si>
  <si>
    <t>2013040101</t>
  </si>
  <si>
    <t>KLIMA - GWH24ND-K3NNB1A GREE /MLIJECNA HALA/</t>
  </si>
  <si>
    <t>2013010101</t>
  </si>
  <si>
    <t>SEF DEPOZIT</t>
  </si>
  <si>
    <t>2013051001</t>
  </si>
  <si>
    <t>KLIMA VIVAX INV.ACP18CH50GEC</t>
  </si>
  <si>
    <t>2013071501</t>
  </si>
  <si>
    <t>STAMPAC HP LASERJET PRO P1102 PRINTER-R.CICMIL</t>
  </si>
  <si>
    <t>2013071901</t>
  </si>
  <si>
    <t>LAPTOP- /SEKRETARICA</t>
  </si>
  <si>
    <t>2013103101</t>
  </si>
  <si>
    <t>STAMPAC HP LASERJET PRO P1102 PRINTER-TODOROVIC</t>
  </si>
  <si>
    <t>2013103102</t>
  </si>
  <si>
    <t>STAMPAC HP LASERJET PRO P1102 PRINTER- OLJA KOSTIC</t>
  </si>
  <si>
    <t>2013102802</t>
  </si>
  <si>
    <t>MONITOR SAMSUNG LED PLS MONITOR 23, S23B -LJ.DOBRILOVIC</t>
  </si>
  <si>
    <t>2013102803</t>
  </si>
  <si>
    <t>RACUNAR/KUCISTE/ -WBS GAMER PCG2030/H61/8GB - LJ.DOBRILOVIC</t>
  </si>
  <si>
    <t>2013102804</t>
  </si>
  <si>
    <t>MONITOR SAMSUNG S22C150N-BLAGAJNA INKASANTI</t>
  </si>
  <si>
    <t>2013111402</t>
  </si>
  <si>
    <t>KONTEJNERI  1,1M3 SA POKLOPCEM -DONACIJA-GORNJE POLJE/4/KOD</t>
  </si>
  <si>
    <t>2013010102</t>
  </si>
  <si>
    <t>KONTEJNERI  1,1M3 SA POKLOPCEM -DONACIJA-</t>
  </si>
  <si>
    <t>2013020101</t>
  </si>
  <si>
    <t>2013060102</t>
  </si>
  <si>
    <t>2013120101</t>
  </si>
  <si>
    <t>RACUNAR/KUCISTE/ -WBS A5120MPAG5E -IRINA PESIC</t>
  </si>
  <si>
    <t>2013122701</t>
  </si>
  <si>
    <t>SOFTVER ZA FINANSIJSKO KNJIGOVODSTVO/ZA PRAVNA LICA I DOMACI</t>
  </si>
  <si>
    <t>2013070401</t>
  </si>
  <si>
    <t>TRAKTOR ATM 50TK-DONACIJA-BR.MOTORA A130-100 20 156 ,TEZINA</t>
  </si>
  <si>
    <t>2013040103</t>
  </si>
  <si>
    <t>TRAKTOR TERION ATM 4200 SA FREZOM I NOZEM -SNIJEZNI PLUG</t>
  </si>
  <si>
    <t>2013010105</t>
  </si>
  <si>
    <t>KANCELARIJSKI STO,DIM.120*70*75CM</t>
  </si>
  <si>
    <t>2014061901</t>
  </si>
  <si>
    <t>KANCELARIJSKA FOTELJA 6158HE-B CRNA</t>
  </si>
  <si>
    <t>2014061601</t>
  </si>
  <si>
    <t>FOTELJA 9081 CRNA</t>
  </si>
  <si>
    <t>2014061602</t>
  </si>
  <si>
    <t>SAMSUNG LED MONITOR S22C300BS /RADA VUJOVIC/</t>
  </si>
  <si>
    <t>2014051501</t>
  </si>
  <si>
    <t>SKENER-CANON LIDE 110 -INKASANTI ZA PRAVNA LICA-M.BULATOVIC</t>
  </si>
  <si>
    <t>2014033102</t>
  </si>
  <si>
    <t>RACUNAR/KUCISTE/ -ASUS K5130 13 SA TASTATUROM -S GARDASEVIC</t>
  </si>
  <si>
    <t>2014022801</t>
  </si>
  <si>
    <t>MONITOR-LG IPS237L 23-S.GARDASEVIC</t>
  </si>
  <si>
    <t>2014022802</t>
  </si>
  <si>
    <t>2014020601</t>
  </si>
  <si>
    <t>VISECE POLICE ZA AKTA ZATVORENOG TIPA</t>
  </si>
  <si>
    <t>2014013001</t>
  </si>
  <si>
    <t>KONTEJNERI  1,1M3 SA POKLOPCEM-DONACIJA</t>
  </si>
  <si>
    <t>2014033103</t>
  </si>
  <si>
    <t>2014013101</t>
  </si>
  <si>
    <t>RACUNAR SA TASTATUROM - R.VUJOVIC</t>
  </si>
  <si>
    <t>2014070901</t>
  </si>
  <si>
    <t>LASERSKI STAMPAC HP P1102-GRGUREVIC N.</t>
  </si>
  <si>
    <t>2014070902</t>
  </si>
  <si>
    <t>APARAT VATROGASNI S-6A PASTOR</t>
  </si>
  <si>
    <t>2014062401</t>
  </si>
  <si>
    <t>APARAT VATROGASNI S-9P PASTOR-DEPONIJA</t>
  </si>
  <si>
    <t>2014062501</t>
  </si>
  <si>
    <t>KONTEJNERI  1,1M3 SA POKLOPCEM/-DONACIJA IZ MAGACINA/</t>
  </si>
  <si>
    <t>2014073101</t>
  </si>
  <si>
    <t>2014063001</t>
  </si>
  <si>
    <t>OGLEDALO 193*153-1 /U HOLU PREDUZECA/</t>
  </si>
  <si>
    <t>2014112801</t>
  </si>
  <si>
    <t>TOPLI POD-SPRTA/OLIMPIK/ EVOLUT-V.CVOROVIC</t>
  </si>
  <si>
    <t>2014113001</t>
  </si>
  <si>
    <t>MERCEDES VITO 110CDI-NKCG 173  BOJA METALIK SIVA.GOD.2001</t>
  </si>
  <si>
    <t>2014103101</t>
  </si>
  <si>
    <t>UNIVERZALNA VERTIKALNA PRESA BALIRKA-TIP TEHNIX VPB 15</t>
  </si>
  <si>
    <t>2014063002</t>
  </si>
  <si>
    <t>BETONSKE KANTE SA METALNIMULOSKOM-TRG.SAVE KOVACEVIC</t>
  </si>
  <si>
    <t>2014121202</t>
  </si>
  <si>
    <t>BETONSKE KANTE SA METALNIMULOSKOM-UL.NJEGOSEVA</t>
  </si>
  <si>
    <t>2014121204</t>
  </si>
  <si>
    <t>BETONSKE KANTE SA METALNIMULOSKOM-UL.NARODNE OMLADINE</t>
  </si>
  <si>
    <t>2014121601</t>
  </si>
  <si>
    <t>BETONSKE KANTE SA METALNIMULOSKOM- ZGRADA MONTEKSA</t>
  </si>
  <si>
    <t>2014121603</t>
  </si>
  <si>
    <t>BETONSKE KANTE SA METALNIMULOSKOM- SETALISTE A.BACKOVICA</t>
  </si>
  <si>
    <t>2014121604</t>
  </si>
  <si>
    <t>BETONSKE KANTE SA METALNIMULOSKOM- RUDO POLJE II</t>
  </si>
  <si>
    <t>2014121605</t>
  </si>
  <si>
    <t>BETONSKE KANTE SA METALNIMULOSKOM- UL.PEKA PAVLOVICA</t>
  </si>
  <si>
    <t>2014121606</t>
  </si>
  <si>
    <t>BETONSKE KANTE SA METALNIMULOSKOM- SETALISTE CANA KOPRIVICE</t>
  </si>
  <si>
    <t>2014121607</t>
  </si>
  <si>
    <t>BETONSKE KANTE SA METALNIMULOSKOM- POGREBNO-KAPELA</t>
  </si>
  <si>
    <t>2014121608</t>
  </si>
  <si>
    <t>BETONSKE KANTE SA METALNIMULOSKOM- IV CRNOGORSKA</t>
  </si>
  <si>
    <t>2014121609</t>
  </si>
  <si>
    <t>BETONSKE KANTE SA METALNIMULOSKOM- UL. VOJA DERETICA</t>
  </si>
  <si>
    <t>2014121610</t>
  </si>
  <si>
    <t>BETONSKE KANTE SA METALNIMULOSKOM- ZGRADA INDZIJE FOND PIO</t>
  </si>
  <si>
    <t>2014121611</t>
  </si>
  <si>
    <t>BETONSKE KANTE SA METALNIMULOSKOM- FONTANA</t>
  </si>
  <si>
    <t>2014121612</t>
  </si>
  <si>
    <t>2014121614</t>
  </si>
  <si>
    <t>BETONSKE KANTE SA METALNIMULOSKOM-/..MICUN.-2,N.TESLE-1,N.MI</t>
  </si>
  <si>
    <t>2014121615</t>
  </si>
  <si>
    <t>KONTEJNER SA POKLOPCEM/IZ MAGACINA*/</t>
  </si>
  <si>
    <t>2014121616</t>
  </si>
  <si>
    <t>KONTEJNERI  1,1M3 SA POKLOPCEM -DONACIJA/IZ MAGACINA/</t>
  </si>
  <si>
    <t>2014121617</t>
  </si>
  <si>
    <t>KONTEJNERI  1,1M3 ZA PAPIR     -DONACIJA/IZ MAGACINA/</t>
  </si>
  <si>
    <t>2014121618</t>
  </si>
  <si>
    <t>KONTEJNERI  1,1M3 ZA PLASTIKU  -DONACIJA/IZ MAGACINA/</t>
  </si>
  <si>
    <t>2014121619</t>
  </si>
  <si>
    <t>KONTEJNERI  1,1M3 ZA STAKLO    -DONACIJA/IZ MAGACINA/</t>
  </si>
  <si>
    <t>2014121620</t>
  </si>
  <si>
    <t>KONTEJNERI  1,1M3 SIVI ZA METAL-DONACIJA/IZ MAGACINA/</t>
  </si>
  <si>
    <t>2014121621</t>
  </si>
  <si>
    <t>2014121622</t>
  </si>
  <si>
    <t>2014121623</t>
  </si>
  <si>
    <t>2014121624</t>
  </si>
  <si>
    <t>2014121625</t>
  </si>
  <si>
    <t>2014121626</t>
  </si>
  <si>
    <t>2014121627</t>
  </si>
  <si>
    <t>BETONSKE KANTE SA METALNIMULOSKOM- GRADSKI PARK</t>
  </si>
  <si>
    <t>2014121628</t>
  </si>
  <si>
    <t>BETONSKE KANTE SA METALNIMULOSKOM- BULEVAR V.MICUNOVICA</t>
  </si>
  <si>
    <t>2014121629</t>
  </si>
  <si>
    <t>BETONSKE KANTE SA METALNIMULOSKOM- SETALISTE V.NIKOLICA</t>
  </si>
  <si>
    <t>2014121630</t>
  </si>
  <si>
    <t>RAZGLAS-ROLAND BA 55 BK</t>
  </si>
  <si>
    <t>2014121901</t>
  </si>
  <si>
    <t>2014123101</t>
  </si>
  <si>
    <t>BETONSKE KANTE SA METALNIMULOSKOM-VUKA MICUNOVICA</t>
  </si>
  <si>
    <t>2014121632</t>
  </si>
  <si>
    <t>MOTORNI CISTAC SNIJEGA VST 130 /DONACIJA/</t>
  </si>
  <si>
    <t>2014123102</t>
  </si>
  <si>
    <t>PLUG ZA SNIJEG PU2200E</t>
  </si>
  <si>
    <t>2015020601</t>
  </si>
  <si>
    <t>KONTEJNERI  1,1M3 ZA PAPIR -DONACIJA/IZ MAGACINA/</t>
  </si>
  <si>
    <t>2015013101</t>
  </si>
  <si>
    <t>SKENER EPSON V37 A4-VUJOVIC RADA</t>
  </si>
  <si>
    <t>2015011901</t>
  </si>
  <si>
    <t>KUCISTE I NAPOJNA JEDINICA/POS PC SPEED I MAGNUM PRO 225/ANA</t>
  </si>
  <si>
    <t>2015030301</t>
  </si>
  <si>
    <t>STO SA JEDNIM REDOM FIOKA O UNIVERA /IZRADA/</t>
  </si>
  <si>
    <t>2015033001</t>
  </si>
  <si>
    <t>STO SA DVA REDA FIOKA OD UNIVERA /IZRADA/</t>
  </si>
  <si>
    <t>2015033002</t>
  </si>
  <si>
    <t>FOTELJA ART.RJ-7307/BLACK</t>
  </si>
  <si>
    <t>2015040201</t>
  </si>
  <si>
    <t>KONTEJNERI  V-1.1 M3-ZA PAPIR-DONACIJA-IZ MAGACINA</t>
  </si>
  <si>
    <t>2015063001</t>
  </si>
  <si>
    <t>BETONSKE KANTE SA METALNIM ULOSKOM</t>
  </si>
  <si>
    <t>2015073101</t>
  </si>
  <si>
    <t>KONTEJNERI  1,1M3  ZA PLASTIKU</t>
  </si>
  <si>
    <t>2015083101</t>
  </si>
  <si>
    <t>ELEKTRONSKA BUSILICA GWS 22</t>
  </si>
  <si>
    <t>2015082101</t>
  </si>
  <si>
    <t>RACUNAR/VIEWSONIC VA2445M-LED/KUCISTE-PC SPEED/TAS-</t>
  </si>
  <si>
    <t>2015060601</t>
  </si>
  <si>
    <t>UREDJAJ ZA STABILIZACIJU NAPAJANJA- APC BACK-UPS950VA</t>
  </si>
  <si>
    <t>2015062001</t>
  </si>
  <si>
    <t>ZVUCNICI ZA KOMPJUTER-QUATRO 2 B COOL GREY-M.LJESKOVIC</t>
  </si>
  <si>
    <t>2015083102</t>
  </si>
  <si>
    <t>PUTNICKO TERETNO VOZILO *LADA NIVA 4X4*NKCG-185  PROIZVEDEN</t>
  </si>
  <si>
    <t>2015051901</t>
  </si>
  <si>
    <t>DUVAC -BG 56-42410111730</t>
  </si>
  <si>
    <t>2015110501</t>
  </si>
  <si>
    <t>2015093001</t>
  </si>
  <si>
    <t>RACUNAR/KUCISTE-IDEACENTE H30-00+TASTATURA+MIS/-O.KOSTIC</t>
  </si>
  <si>
    <t>2015092501</t>
  </si>
  <si>
    <t>RACUNAR ZA DOMACINSTVA/B.CIPRANIC/PIN PENTIJUMSMART,KINGSTON</t>
  </si>
  <si>
    <t>2015122402</t>
  </si>
  <si>
    <t>KONTEJNERI  1,1M3  ZA PLASTIKU-DONACIJA</t>
  </si>
  <si>
    <t>2016013101</t>
  </si>
  <si>
    <t>KONTEJNERI  1,1M3  ZA STAKLOKU-DONACIJA</t>
  </si>
  <si>
    <t>2016013102</t>
  </si>
  <si>
    <t>BETONSKA KANTA SA METALNIM ULOSKOM-DONACIJA</t>
  </si>
  <si>
    <t>2016022901</t>
  </si>
  <si>
    <t>KONTEJNERI METALNI SA POKLOPCEM 1.1M3-DONACIJA</t>
  </si>
  <si>
    <t>2016033101</t>
  </si>
  <si>
    <t>KONTEJNERI METALNI BEZ POKLOPCA 1.1M3-DONACIJA</t>
  </si>
  <si>
    <t>2016033102</t>
  </si>
  <si>
    <t>2016053101</t>
  </si>
  <si>
    <t>2016053102</t>
  </si>
  <si>
    <t>2016063001</t>
  </si>
  <si>
    <t>2016073101</t>
  </si>
  <si>
    <t>2016083101</t>
  </si>
  <si>
    <t>MOTORNA KOSA FS 120</t>
  </si>
  <si>
    <t>2016053103</t>
  </si>
  <si>
    <t>OPEL INSIGNIA 2.0 CDTI-DIREKTOR/MILATOVIC</t>
  </si>
  <si>
    <t>2016061301</t>
  </si>
  <si>
    <t>ALUMINIJSKE LJESTVE VISENAMJENSKE 3X11</t>
  </si>
  <si>
    <t>2016011301</t>
  </si>
  <si>
    <t>RACUNAR-MONITOR-VIEWSONIC VA2445M-LED/LJESKOVIC M./TASTA.MIS</t>
  </si>
  <si>
    <t>2016052301</t>
  </si>
  <si>
    <t>SKENER EPSIN V19-M.ZARUBICA</t>
  </si>
  <si>
    <t>2016052302</t>
  </si>
  <si>
    <t>SKENER EPSIN V19-M.RADONJIC</t>
  </si>
  <si>
    <t>2016052303</t>
  </si>
  <si>
    <t>RACUNAR-KUCISTE RX491 - M.ZARUBICA</t>
  </si>
  <si>
    <t>2016081901</t>
  </si>
  <si>
    <t>STAMPAC HP LASERJET PRO P1102W -M.ZARUBICA</t>
  </si>
  <si>
    <t>2013103103</t>
  </si>
  <si>
    <t>KONTEJNER METAL.BEZ POKLOPCA 1.1M3</t>
  </si>
  <si>
    <t>2016103101</t>
  </si>
  <si>
    <t>KONTEJNER METALNI SA POKLOPCEM 1.1M3</t>
  </si>
  <si>
    <t>2016093001</t>
  </si>
  <si>
    <t>KONTEJNER METALNI BEZ POKLOPCA 1.1M3</t>
  </si>
  <si>
    <t>2016093002</t>
  </si>
  <si>
    <t>2016113001</t>
  </si>
  <si>
    <t>STAMPAC-EPSON L 130</t>
  </si>
  <si>
    <t>2016112901</t>
  </si>
  <si>
    <t>2016123101</t>
  </si>
  <si>
    <t>KONTEJNER ZA PAPIR</t>
  </si>
  <si>
    <t>2016022902</t>
  </si>
  <si>
    <t>KONTEJNER ZA PLASTIKU</t>
  </si>
  <si>
    <t>2016022903</t>
  </si>
  <si>
    <t>RASHLADNI UREDJAJ NA MRTVACKI SANDUK-MODEL CEAIB01</t>
  </si>
  <si>
    <t>2016112101</t>
  </si>
  <si>
    <t>VOLVO-NK-BR-702 TIP.DAMPER SNOWPLOUGH,GOD.PROIZ.2000,BR.SASE</t>
  </si>
  <si>
    <t>2016123102</t>
  </si>
  <si>
    <t>2017013101</t>
  </si>
  <si>
    <t>2017032801</t>
  </si>
  <si>
    <t>2017022801</t>
  </si>
  <si>
    <t>2017043001</t>
  </si>
  <si>
    <t>2017053101</t>
  </si>
  <si>
    <t>2017063001</t>
  </si>
  <si>
    <t>2017073101</t>
  </si>
  <si>
    <t>2017083101</t>
  </si>
  <si>
    <t>2017093001</t>
  </si>
  <si>
    <t>2017093002</t>
  </si>
  <si>
    <t>MASINA ZA REZANJE BETONA</t>
  </si>
  <si>
    <t>2017010501</t>
  </si>
  <si>
    <t>MOTORNA KOSA FS 350-41342000399</t>
  </si>
  <si>
    <t>2017041101</t>
  </si>
  <si>
    <t>MOTORNA KOSA FS 120 -DM250-3 41342000234</t>
  </si>
  <si>
    <t>2017041102</t>
  </si>
  <si>
    <t>DUVAC BG 86 42410111732</t>
  </si>
  <si>
    <t>2017061401</t>
  </si>
  <si>
    <t>MOTORNA TESTERA MS 260 40CM/1611212000398</t>
  </si>
  <si>
    <t>2017090601</t>
  </si>
  <si>
    <t>RADIJATOR-PANEL KONVEKTOR SA MEH.TERMOS. CN 03 200 MIS 2000W</t>
  </si>
  <si>
    <t>2017010901</t>
  </si>
  <si>
    <t>RADIJATOR FD-OR17TF-11R FD /ZA PIJACU-SETAJUCI/</t>
  </si>
  <si>
    <t>2017012001</t>
  </si>
  <si>
    <t>RACUNAR-DESK TOP -MAGNUM PRO 225MAX 600W,GA-H81M-S-INKASANTI</t>
  </si>
  <si>
    <t>2017031502</t>
  </si>
  <si>
    <t>FRIZIDER-HLADNJAK GORENJE R 6191 FX/DX-S.JELIC</t>
  </si>
  <si>
    <t>2017051101</t>
  </si>
  <si>
    <t>KLIMA 18 -GOR.KL.KAS53NDCINVFT-728210/KAPELA NOVO GROBLJE/</t>
  </si>
  <si>
    <t>2017061201</t>
  </si>
  <si>
    <t>UREDJAJ ZA ZASTITU OD VIRUSA I KONFIGURACIJA FEREWA-GRGUREVC</t>
  </si>
  <si>
    <t>2017090801</t>
  </si>
  <si>
    <t>ZA SERVER-DISK 2X I MEMORIJA 16GB-GRGUREVIC</t>
  </si>
  <si>
    <t>2017090802</t>
  </si>
  <si>
    <t>DUVAC BG 86D-42410111732</t>
  </si>
  <si>
    <t>2017101801</t>
  </si>
  <si>
    <t>APARAT ZA PRANJE 5500W 400V DEWALT</t>
  </si>
  <si>
    <t>2017101901</t>
  </si>
  <si>
    <t>ELEKTRONSKE TRGOVACKE VAGE</t>
  </si>
  <si>
    <t>2017100401</t>
  </si>
  <si>
    <t>MONITOR-DELL P2418HT TOUSH LED - B.KECOJEVIC</t>
  </si>
  <si>
    <t>2017111601</t>
  </si>
  <si>
    <t>2017123101</t>
  </si>
  <si>
    <t>DUVAC BG 56BG</t>
  </si>
  <si>
    <t>2018061501</t>
  </si>
  <si>
    <t>RACUNAR-KUCISTE - N.GRGUREVIC</t>
  </si>
  <si>
    <t>2018053101</t>
  </si>
  <si>
    <t>STO ZA KNJIGU ZALBI/TROUGLASTI/</t>
  </si>
  <si>
    <t>2018062801</t>
  </si>
  <si>
    <t>2018022801</t>
  </si>
  <si>
    <t>2018033101</t>
  </si>
  <si>
    <t>2018043001</t>
  </si>
  <si>
    <t>2018053102</t>
  </si>
  <si>
    <t>2018063001</t>
  </si>
  <si>
    <t>MASINA ZA CISCENJE SNIJEGA-BR.SASIJE 79600024-GOD.PRO.1982-</t>
  </si>
  <si>
    <t>2018020501</t>
  </si>
  <si>
    <t>SPECIJ.TERET.VOZILO MAN-SLEPER 16.170 FL/BL,BR.SA.WMA4981345</t>
  </si>
  <si>
    <t>2018093001</t>
  </si>
  <si>
    <t>2018081601</t>
  </si>
  <si>
    <t>OGLEDALO ZIDNO  PRAVOUGAONO 60*45CM</t>
  </si>
  <si>
    <t>2018080701</t>
  </si>
  <si>
    <t>OGLEDALO ETAZER 45 * 60 CM</t>
  </si>
  <si>
    <t>2018080702</t>
  </si>
  <si>
    <t>SUDOPERA NA 1L 800600FPF6</t>
  </si>
  <si>
    <t>2018071001</t>
  </si>
  <si>
    <t>PLAKAR ZA KUPATILO</t>
  </si>
  <si>
    <t>2018072301</t>
  </si>
  <si>
    <t>KUHINJA FIONA D80 SUDOPER</t>
  </si>
  <si>
    <t>2018071002</t>
  </si>
  <si>
    <t>STAMPAC -PRN MLJ HP M102A  - M.LJESKOVIC</t>
  </si>
  <si>
    <t>2018072302</t>
  </si>
  <si>
    <t>KLIMA VISION 18 ,ZIDNI MODEL ASH-18BIV SA WIFI MODULOM</t>
  </si>
  <si>
    <t>2018082201</t>
  </si>
  <si>
    <t>RACUNAR/KUCISTE/ - RADONJIC-MAGNUM PRO 2525MAX 600W,GA-H81M-</t>
  </si>
  <si>
    <t>2018090401</t>
  </si>
  <si>
    <t>PEC DORA 10N ZELENA 7KW PLAMEN</t>
  </si>
  <si>
    <t>2018100201</t>
  </si>
  <si>
    <t>DETEKTOR NOVCA-OLIMPIA</t>
  </si>
  <si>
    <t>2018101801</t>
  </si>
  <si>
    <t>2018101802</t>
  </si>
  <si>
    <t>TERETNO VOZILO IVECO DAILY 35C12D-NOVO-BR.MOT.3188022,BR.SAS</t>
  </si>
  <si>
    <t>2018060102</t>
  </si>
  <si>
    <t>2018073101</t>
  </si>
  <si>
    <t>2018083101</t>
  </si>
  <si>
    <t>2018083102</t>
  </si>
  <si>
    <t>KONTEJNERI  1,1M3  SA POKLOPCEM</t>
  </si>
  <si>
    <t>2018103101</t>
  </si>
  <si>
    <t>2018113001</t>
  </si>
  <si>
    <t>2018103103</t>
  </si>
  <si>
    <t>AKUMUL BUSILICA ODVIJAC 14.4 V-DONACIJA</t>
  </si>
  <si>
    <t>2018061901</t>
  </si>
  <si>
    <t>SAMOHODNA KOSACICA -DONACIJA</t>
  </si>
  <si>
    <t>2018051601</t>
  </si>
  <si>
    <t>TRIMER -DONACIJA</t>
  </si>
  <si>
    <t>2018051603</t>
  </si>
  <si>
    <t>SAMOHODNA KOSACICA-OBICNA-DONACIJA</t>
  </si>
  <si>
    <t>2018042601</t>
  </si>
  <si>
    <t>EKSCENTRICNA BRUSILICA-DONACIJA</t>
  </si>
  <si>
    <t>2018010101</t>
  </si>
  <si>
    <t>RUCNA KRUZNA TESTERA-DONACIJA</t>
  </si>
  <si>
    <t>2018010102</t>
  </si>
  <si>
    <t>LASER LIHIJSKI CRVENI-DONACIJA</t>
  </si>
  <si>
    <t>2018010103</t>
  </si>
  <si>
    <t>SAMOHODNA KOSACICA-DONACIJA</t>
  </si>
  <si>
    <t>2018010104</t>
  </si>
  <si>
    <t>KOSACICA SA LETVOM ZA KOSENJE-DONACIJA</t>
  </si>
  <si>
    <t>2018010105</t>
  </si>
  <si>
    <t>MASINA ZA REZANJE KERAMIKE-DONACIJA</t>
  </si>
  <si>
    <t>2018010106</t>
  </si>
  <si>
    <t>USISIVAC ZA MOKRO I SUVO-DONACIJA</t>
  </si>
  <si>
    <t>2018010108</t>
  </si>
  <si>
    <t>USISIVAC ZA DUBINSKO PRANJE -DONACIJA</t>
  </si>
  <si>
    <t>2018010109</t>
  </si>
  <si>
    <t>PROFESIONALNA ELEKTRICNA SAJLA-DONACIJA</t>
  </si>
  <si>
    <t>2018010113</t>
  </si>
  <si>
    <t>PEGLA ZA PLASTICNE CIJEVI-DONACIJA -ZIROJEVIC</t>
  </si>
  <si>
    <t>2018010114</t>
  </si>
  <si>
    <t>2018010115</t>
  </si>
  <si>
    <t>2018120101</t>
  </si>
  <si>
    <t>POSIPAC SOLI-MIN. GNOJIVA RG 400</t>
  </si>
  <si>
    <t>2018121301</t>
  </si>
  <si>
    <t>2018061902</t>
  </si>
  <si>
    <t>RADIJATOR-KONVEKTOR 2500WBOSCH-TODOROVIC</t>
  </si>
  <si>
    <t>2018120701</t>
  </si>
  <si>
    <t>RABLJENI KAMION ZA SMECE-IVECO EUROCARGO ML 120 E 24.GOD.PRO</t>
  </si>
  <si>
    <t>2018110701</t>
  </si>
  <si>
    <t>AUTOSMECAR BUBNJAR FAP 1620-NK-CG 221,BR.SASIJE 1921BK361123</t>
  </si>
  <si>
    <t>2018060401</t>
  </si>
  <si>
    <t>KUCISTE RAC10665 EWE PC INTEL I3-4170-SEKA KONTIC</t>
  </si>
  <si>
    <t>2019011101</t>
  </si>
  <si>
    <t>TELEFON MOBILNI XIAOMI REDMI 5 PLUS 32 GB-V.DJUROVIC</t>
  </si>
  <si>
    <t>2019020701</t>
  </si>
  <si>
    <t>RASHLADNA VITRINA /DUG-DOO NORA/DUZ-160 CM,SIR.80 CM,VIS.12C</t>
  </si>
  <si>
    <t>2019020702</t>
  </si>
  <si>
    <t>PLAKAR DIMENZIJA 4.5M X 2.5M X 0.42</t>
  </si>
  <si>
    <t>2019031501</t>
  </si>
  <si>
    <t>2019022801</t>
  </si>
  <si>
    <t>2019033101</t>
  </si>
  <si>
    <t>2019022802</t>
  </si>
  <si>
    <t>KONTEJNERI 1.1M3 BEZ POKLOPCA-ZA GRAHOVO</t>
  </si>
  <si>
    <t>2019040201</t>
  </si>
  <si>
    <t>KONTEJNER 1.1M3 BEZ POKLOPCA-KOD GROBLJA U ZUPI-</t>
  </si>
  <si>
    <t>2019070201</t>
  </si>
  <si>
    <t>KONTEJNER 1.1M3 BEZ POKLOPCA-KAPINO POLJE-</t>
  </si>
  <si>
    <t>2019061901</t>
  </si>
  <si>
    <t>2019060501</t>
  </si>
  <si>
    <t>MOTORNA KOSA FS 350 2.2 KS</t>
  </si>
  <si>
    <t>2019050801</t>
  </si>
  <si>
    <t>MOTORNA TESTERA MS 291 C-BE</t>
  </si>
  <si>
    <t>2019050802</t>
  </si>
  <si>
    <t>FOTOKOPIR APARAT-MUL.FUK.APARAT MF421D-SLAVKA J.</t>
  </si>
  <si>
    <t>2019052401</t>
  </si>
  <si>
    <t>SKENER EPSIN V19 A4 4800X4800 -N.GRGUREVIC</t>
  </si>
  <si>
    <t>2019070101</t>
  </si>
  <si>
    <t>STAMPAC-PRN MLJ HP M102W</t>
  </si>
  <si>
    <t>2019070401</t>
  </si>
  <si>
    <t>TRAKASTE ZAVJESE/I MONTAZA ISTIH/MUCALICA O.KOSTIC O.DOBRILC</t>
  </si>
  <si>
    <t>2019080601</t>
  </si>
  <si>
    <t>2019043001</t>
  </si>
  <si>
    <t>2019053101</t>
  </si>
  <si>
    <t>2019073101</t>
  </si>
  <si>
    <t>2019083101</t>
  </si>
  <si>
    <t>FAP 1314-NK-CG 234,BR.SASIJE 1314SV-AV59333,GOD.PROI.1976</t>
  </si>
  <si>
    <t>2019062602</t>
  </si>
  <si>
    <t>VOLKSWAGEN TOURAN 2.0 TDI-NK-CG 238,GOD.PRIZ.2004,BOJA SIVA</t>
  </si>
  <si>
    <t>2019080901</t>
  </si>
  <si>
    <t>MAKAZE ZA ZIVU OGRADU HS 82R</t>
  </si>
  <si>
    <t>2019092601</t>
  </si>
  <si>
    <t>KONTEJNERI 1.1M3 BEZ POKLOPCA - ZUPA</t>
  </si>
  <si>
    <t>2019090301</t>
  </si>
  <si>
    <t>2019101601</t>
  </si>
  <si>
    <t>2019100701</t>
  </si>
  <si>
    <t>VEZENA ZASTAVA 200 X 100</t>
  </si>
  <si>
    <t>2019092401</t>
  </si>
  <si>
    <t>PLAKARI - RADA ,ANA,IRINA</t>
  </si>
  <si>
    <t>2019041501</t>
  </si>
  <si>
    <t>PLAKARI - ZARUBICA,KONTIC</t>
  </si>
  <si>
    <t>2019053102</t>
  </si>
  <si>
    <t>TELEFON PANASONIK KX-TG1611FXJ CRNI BEZICNI -V.DJUROVIC</t>
  </si>
  <si>
    <t>2019101701</t>
  </si>
  <si>
    <t>ZIDNI KONVEKTOR 2500 W</t>
  </si>
  <si>
    <t>2019112801</t>
  </si>
  <si>
    <t>RACUNAR- KUCISTE,MONITOR,USB ADAPTER-JELENA</t>
  </si>
  <si>
    <t>2019112601</t>
  </si>
  <si>
    <t>KONTEJNERI BEZ POKLOPCA 1.1M3-KIPS LAKOVICI</t>
  </si>
  <si>
    <t>2019121201</t>
  </si>
  <si>
    <t>KONTEJNERI SA  POKLOPCOM 1.1M3 - SLANO</t>
  </si>
  <si>
    <t>2019102701</t>
  </si>
  <si>
    <t>TOPLI POD</t>
  </si>
  <si>
    <t>2019122401</t>
  </si>
  <si>
    <t>LASERSKI STAMPAC M 15 W-LASER PRINTER 600 X 600 DPI</t>
  </si>
  <si>
    <t>2019123101</t>
  </si>
  <si>
    <t>STAMPAC EPSON 300+ -KORISCENI- GRGUREVIC-ZA DOMACINSTVA</t>
  </si>
  <si>
    <t>2019123102</t>
  </si>
  <si>
    <t>DUVAC -BG 56 VAKUM USISIVAC</t>
  </si>
  <si>
    <t>2020022401</t>
  </si>
  <si>
    <t>KULTIVATOR KOMBI,LOMBARDINI MOTOR,15LD 350M UTA</t>
  </si>
  <si>
    <t>2020052901</t>
  </si>
  <si>
    <t>KONTEJNERI SA  POKLOPCOM 1.1M3 - GAGA-NK-CG-153</t>
  </si>
  <si>
    <t>2020070803</t>
  </si>
  <si>
    <t>KONTEJNERI SA PLAST.POKLOPCEM 1,1M3 -PAPOVICI-NK-CG-047</t>
  </si>
  <si>
    <t>2020070805</t>
  </si>
  <si>
    <t>KONTEJNER /POLOVNI/-VIDROVAN NK-CG-1125-NISAN</t>
  </si>
  <si>
    <t>2020070807</t>
  </si>
  <si>
    <t>KONTEJNER /POLOVNI/1,1M3 NK-CG-125 NISAN-SUME</t>
  </si>
  <si>
    <t>2020070808</t>
  </si>
  <si>
    <t>RADIJATOR-KONVEKTOR 2500WBOSCH -CVOROVIC-</t>
  </si>
  <si>
    <t>2020011001</t>
  </si>
  <si>
    <t>ZIDNI SAT FI 25.5CM SA DIG.TERMOMETROM VALEX</t>
  </si>
  <si>
    <t>2020012801</t>
  </si>
  <si>
    <t>BEZICNI TELEFON PANASONIK KX-TG1611FXR PLAVI</t>
  </si>
  <si>
    <t>2020013101</t>
  </si>
  <si>
    <t>FOTELJA ART.RJ-7307-LJESKOVIC,LAZAREVIC</t>
  </si>
  <si>
    <t>2020012901</t>
  </si>
  <si>
    <t>STAMPAC PRN MLJ HP M15A -ZELJO</t>
  </si>
  <si>
    <t>2020021901</t>
  </si>
  <si>
    <t>MONITOR-MONO1374 21.5 E2216HV LED-KOSTIC</t>
  </si>
  <si>
    <t>2020021701</t>
  </si>
  <si>
    <t>MONITOR -MONO1270 DELL 24 E2417H IPS -LAZAREVIC</t>
  </si>
  <si>
    <t>2020022201</t>
  </si>
  <si>
    <t>JARBOL,G-NOSAC ZA ZASTAVU I ZASTAVA</t>
  </si>
  <si>
    <t>2020022402</t>
  </si>
  <si>
    <t>UREDJAJ ZA NEPREKIDNO NAPAJANJE INFORM SINUS PREMIUM LCD2000</t>
  </si>
  <si>
    <t>2020051501</t>
  </si>
  <si>
    <t>SERVER HPE ML110GEN10 4210 1P 16G 8SFF-NIKOLA G.</t>
  </si>
  <si>
    <t>2020051502</t>
  </si>
  <si>
    <t>RACUNAR COMTRADE BLUE PC G4930 H310M -RADENKO K.</t>
  </si>
  <si>
    <t>2020060501</t>
  </si>
  <si>
    <t>STAMPAC LASERSKI HP PRO M15A PRINTER 600X600DPI</t>
  </si>
  <si>
    <t>2020061201</t>
  </si>
  <si>
    <t>DETEKTOR OLIMPIA-BLAGAJNA</t>
  </si>
  <si>
    <t>2020060901</t>
  </si>
  <si>
    <t>DETEKTOR OLIMPIA- PIJACA</t>
  </si>
  <si>
    <t>2020072001</t>
  </si>
  <si>
    <t>ZIDNA FONTANA BREMA 52X47X105CM SA BASTENSKOM CESMOM</t>
  </si>
  <si>
    <t>2020042201</t>
  </si>
  <si>
    <t>PRESA ZA IZBIJANJE LEZAJEVA - RADIONICA</t>
  </si>
  <si>
    <t>2020011002</t>
  </si>
  <si>
    <t>MONITOR- YASHI MATRIX 24 -NIKOLA G.</t>
  </si>
  <si>
    <t>2020081401</t>
  </si>
  <si>
    <t>TELEFONSKA SEKLETARICA,500 KX-NS BASIC UNIT CENT/SA NOSACEM</t>
  </si>
  <si>
    <t>2020052501</t>
  </si>
  <si>
    <t>PRENAPON.ZASTI.-DIGITALNI SISTEM 521 KX-DT/B PANASONIC/SEKLE</t>
  </si>
  <si>
    <t>2020052502</t>
  </si>
  <si>
    <t>TELEFON PANASONIK CRVENI KXTG1611FX -SAVA L.</t>
  </si>
  <si>
    <t>2020083101</t>
  </si>
  <si>
    <t>TELEFON PANASONIK CRNI KXTG1611FX -PEJOVIC B.</t>
  </si>
  <si>
    <t>2020083102</t>
  </si>
  <si>
    <t>KONTEJNERI SA PLAST.POKLOPCEM 1,1M3 -NK-CG-230</t>
  </si>
  <si>
    <t>2020011501</t>
  </si>
  <si>
    <t>2020011502</t>
  </si>
  <si>
    <t>KONTEJNERI SA PLAST.POKLOPCEM 1,1M3 -NK-CG-047-MILOCANI</t>
  </si>
  <si>
    <t>2020021902</t>
  </si>
  <si>
    <t>KONTEJNERI SA PLAST.POKLOPCEM 1,1M3 -NK-CG-037-BREZOVIK</t>
  </si>
  <si>
    <t>2020021903</t>
  </si>
  <si>
    <t>KONTEJNERI SA PLAST.POKLOPCEM 1,1M3 -NK-CG-047</t>
  </si>
  <si>
    <t>2020081901</t>
  </si>
  <si>
    <t>2020042301</t>
  </si>
  <si>
    <t>2020042302</t>
  </si>
  <si>
    <t>TELEFON MOBILNI /WIKO LUBI4 DS BLACK/ -NOVO GROBLJE</t>
  </si>
  <si>
    <t>2020090301</t>
  </si>
  <si>
    <t>PLAKARI SA NASTAVCIMA-KOSTIC O.,BULATOVIC N,CIPRANIC B.</t>
  </si>
  <si>
    <t>2020103001</t>
  </si>
  <si>
    <t>RACUNAR SA KUCISTEM SA TASTATUROM-MILJA K.-INTEL 8 GB,256SSD</t>
  </si>
  <si>
    <t>2020102601</t>
  </si>
  <si>
    <t>RACUNAR - INTEL G4930 ,RAM 8GB,SSD 240GB,HDD - NINA BULATOVC</t>
  </si>
  <si>
    <t>2020110601</t>
  </si>
  <si>
    <t>STOLICE KANCELARIJSKE NETY CRNE PU CRNA MREZA-OLJA,BILJA,NIN</t>
  </si>
  <si>
    <t>2020112702</t>
  </si>
  <si>
    <t>KUCISTE PIN NET1 CASE - SCEPOVIC S.</t>
  </si>
  <si>
    <t>2020113001</t>
  </si>
  <si>
    <t>KAUC-LEZAJ BARBARA HUGO 13</t>
  </si>
  <si>
    <t>2020121801</t>
  </si>
  <si>
    <t>KONTEJNERI SA PLAST.POKLOPCEM 1,1M3 -NK-CG-047-RASTOCI N.Z.</t>
  </si>
  <si>
    <t>2020101801</t>
  </si>
  <si>
    <t>KONTEJNER OTVORENI 5M3</t>
  </si>
  <si>
    <t>2020120101</t>
  </si>
  <si>
    <t>BETONSKE KANTE SA METALNIMULOSKOM-NJEGOSEVA</t>
  </si>
  <si>
    <t>2020121401</t>
  </si>
  <si>
    <t>KONTEJNERI SA PLAST.POKLOPCEM 1,1M3-BREZOVIK-VIR/NERIC,RADUL</t>
  </si>
  <si>
    <t>2020112501</t>
  </si>
  <si>
    <t>KONTEJNERI SA PLAST.POKLOPCEM 1,1M3-BREZOVIK-BOLNICA</t>
  </si>
  <si>
    <t>2020121101</t>
  </si>
  <si>
    <t>KONTEJNERI SA PLAST.POKLOPCEM 1,1M3-ZUPA-OBLATNO</t>
  </si>
  <si>
    <t>2020122501</t>
  </si>
  <si>
    <t>KONTEJNER OTVORENI 5M3-GVOZDENICE,CAREV MOST,PARK BLACE,R.SI</t>
  </si>
  <si>
    <t>2020122101</t>
  </si>
  <si>
    <t>GENERATOR DIZEL 6100XE 230V SNAGA 5.5KW RADNA 5 KW ITC</t>
  </si>
  <si>
    <t>2021031101</t>
  </si>
  <si>
    <t>PARNO GRIJANJE ZA AZIL-KOTAO ETAZNI BIO-CET 29/B,EKSPANZIONA</t>
  </si>
  <si>
    <t>2021021001</t>
  </si>
  <si>
    <t>APARAT ZA ZAVARIVANJE WD 200IC2</t>
  </si>
  <si>
    <t>2021050401</t>
  </si>
  <si>
    <t>MOTORNA TESTERA TELESKOP,ZA GRANE 1.4KS MAC.HT 75 BENZ</t>
  </si>
  <si>
    <t>2021042001</t>
  </si>
  <si>
    <t>KONTEJNERI SA PLAST.POKLOPCEM 1,1M3 /KVART NOVI-POLICI.ZGRAD</t>
  </si>
  <si>
    <t>2021011201</t>
  </si>
  <si>
    <t>KONTEJNERI SA PLAST.POKLOPCEM 1,1M3 /GRAD/</t>
  </si>
  <si>
    <t>2021020901</t>
  </si>
  <si>
    <t>KONTEJNERI SA PLAST.POKLOPCEM 1,1M3 /STRASEVINA/</t>
  </si>
  <si>
    <t>2021021101</t>
  </si>
  <si>
    <t>KONTEJNERI SA PLAST.POKLOPCEM 1,1M3 /VUKOV MOST-KAPINO POLJE</t>
  </si>
  <si>
    <t>2021031501</t>
  </si>
  <si>
    <t>KONTEJNERI - VELIKI- 5M3</t>
  </si>
  <si>
    <t>2021033101</t>
  </si>
  <si>
    <t>KONTEJNERI SA PLAST.POKLOPCEM 1,1M3 /KOCANI-RASTOCI/</t>
  </si>
  <si>
    <t>2021063001</t>
  </si>
  <si>
    <t>KONTEJNERI  1,1M3  SA METALNIM POKLOPCEM /KOSTA BLECIC/</t>
  </si>
  <si>
    <t>2021060301</t>
  </si>
  <si>
    <t>KONTEJNERI SA PLAST.POKLOPCEM 1,1M3 /POD TREBJESOM/</t>
  </si>
  <si>
    <t>2021061701</t>
  </si>
  <si>
    <t>RACUNAR EWE PC G4950-4GB-256GB -VUJICIC Z.</t>
  </si>
  <si>
    <t>2021030801</t>
  </si>
  <si>
    <t>MONITOR DELL SE2417HGX -VUJICIC Z.</t>
  </si>
  <si>
    <t>2021030802</t>
  </si>
  <si>
    <t>STAMPAC SAMSUNG 3205 - AZIL</t>
  </si>
  <si>
    <t>2021030102</t>
  </si>
  <si>
    <t>MONITOR DELL E22116HV</t>
  </si>
  <si>
    <t>2021031602</t>
  </si>
  <si>
    <t>HIDROFOR JCRM2A-24CL-PSG PEDROLLOKOM</t>
  </si>
  <si>
    <t>2021032901</t>
  </si>
  <si>
    <t>INFO TABLA   /IZRADA I MONTAZA/</t>
  </si>
  <si>
    <t>2021050601</t>
  </si>
  <si>
    <t>SKENER EPSON V19-ZA SKENIRANJE CRTEZA</t>
  </si>
  <si>
    <t>2021052601</t>
  </si>
  <si>
    <t>FOTELJA KANCELARIJSKA CRNA -KRIVOKAPIC M.-ZARUBICA M.</t>
  </si>
  <si>
    <t>2021052701</t>
  </si>
  <si>
    <t>FRIZIDER MALI ZA POTREBE AMBULANTE ZA AZIL</t>
  </si>
  <si>
    <t>2021062201</t>
  </si>
  <si>
    <t>GARNISLA ROLO MEH -LJESKOVIC,PEJOVICB./</t>
  </si>
  <si>
    <t>2021061901</t>
  </si>
  <si>
    <t>OPEL-VIVARO 2.0 CDTI,NK-CG 256,ZAPREM.1997 CCM,SNA.MO 90KW</t>
  </si>
  <si>
    <t>2021053101</t>
  </si>
  <si>
    <t>FORD,MODEL-TRANSIT CUSTOM DC VAN,BR.SAS.WFOZXXTTGZMR02244</t>
  </si>
  <si>
    <t>2021072601</t>
  </si>
  <si>
    <t>MOTORNA KOSA FS 350</t>
  </si>
  <si>
    <t>2021092901</t>
  </si>
  <si>
    <t>MIJESALICA ZA BETON CE-350</t>
  </si>
  <si>
    <t>2021071601</t>
  </si>
  <si>
    <t>BRUSILICA UGAONA 230MM 2200W</t>
  </si>
  <si>
    <t>2021072101</t>
  </si>
  <si>
    <t>TELEFON SAMSUNG GALAXZ A125FD  - DIREKTOR M.MILATOVIC</t>
  </si>
  <si>
    <t>2021081301</t>
  </si>
  <si>
    <t>TASTATURA BEZICNA,WIFI 2.4GHZ,TIPKI 104,2 X AAA-B.CIPRANIC</t>
  </si>
  <si>
    <t>2021091701</t>
  </si>
  <si>
    <t>PODNI PANEL KONVEKTOR /RADIJATOR/</t>
  </si>
  <si>
    <t>2021102201</t>
  </si>
  <si>
    <t>KONTEJNERI SA PLAST.POKLOPCEM 1,1M3 /VI CRNOGORSKA/</t>
  </si>
  <si>
    <t>2021091401</t>
  </si>
  <si>
    <t>KONTEJNERI SA PLAST.POKLOPCEM 1,1M3 /MILEVA LAJOVIC/</t>
  </si>
  <si>
    <t>2021091501</t>
  </si>
  <si>
    <t>KONTEJNERI SA PLAST.POKLOPCEM 1,1M3 /DJECJI DISPANZER/</t>
  </si>
  <si>
    <t>2021092101</t>
  </si>
  <si>
    <t>KONTEJNERI SA PLAST.POKLOPCEM 1,1M3 /VATROGASNO/</t>
  </si>
  <si>
    <t>2021092301</t>
  </si>
  <si>
    <t>KONTEJNERI SA PLAST.POKLOPCEM 1,1M3 /ROJAL/</t>
  </si>
  <si>
    <t>2021092302</t>
  </si>
  <si>
    <t>KONTEJNER OTVORENI 5M3 - NOVO GROBLJE/</t>
  </si>
  <si>
    <t>2021080901</t>
  </si>
  <si>
    <t>KONTEJNERI SA PLAST.POKLOPCEM 1,1M3 /RASTOCI/</t>
  </si>
  <si>
    <t>2021071001</t>
  </si>
  <si>
    <t>KONTEJNERI SA PLAST.POKLOPCEM 1,1M3 /RASTOVAC/</t>
  </si>
  <si>
    <t>2021073002</t>
  </si>
  <si>
    <t>2021071901</t>
  </si>
  <si>
    <t>VIDEO NADZOR SA 2-KAMERE,2-RAZVODNE KUTIJE,NADZORNI REK ORMA</t>
  </si>
  <si>
    <t>2021083101</t>
  </si>
  <si>
    <t>RACUNAR PIN MONTENEGRO I3 8GB SSD256GB - N.KOSOVIC</t>
  </si>
  <si>
    <t>2021112201</t>
  </si>
  <si>
    <t>ELEKTRICNI MINI SPORET ALFA PLAM-KUHINJA</t>
  </si>
  <si>
    <t>2021052801</t>
  </si>
  <si>
    <t>METALNI KONTEJNER V-1M3 SA POKLO.- OS OLGA GOLOVIC DONACIJA</t>
  </si>
  <si>
    <t>2021111202</t>
  </si>
  <si>
    <t>METALNI KONTEJNER V-1M3 SA POKLO.CEM - U.L.VI CRNOGO.DONACIJ</t>
  </si>
  <si>
    <t>2021111203</t>
  </si>
  <si>
    <t>ULJNI RADIJATOR SA 11 REBARA 2500W</t>
  </si>
  <si>
    <t>2022021601</t>
  </si>
  <si>
    <t>LAPTOP LENEVO IDEAPAD 3 8GB 256GB-TODOROVIC</t>
  </si>
  <si>
    <t>2022040401</t>
  </si>
  <si>
    <t>RACUNAR INTEL G4900 8GB RAM 240SSD</t>
  </si>
  <si>
    <t>2022031101</t>
  </si>
  <si>
    <t>LASERSKI STAMPAC TA TRIUMPH-ADLAR P-5532DN</t>
  </si>
  <si>
    <t>2022042001</t>
  </si>
  <si>
    <t>RACUNAR EWE CR04186 INTEL CR004186</t>
  </si>
  <si>
    <t>2022080401</t>
  </si>
  <si>
    <t>SKENER LS 1203 BARCODE IVANA MICOVIC</t>
  </si>
  <si>
    <t>2022082501</t>
  </si>
  <si>
    <t>BAR COD-CITAC RADENKO KANDIC</t>
  </si>
  <si>
    <t>2022062401</t>
  </si>
  <si>
    <t>STAMPAC HL 1112E/HP PROM 15A/SLAVKA JELIC</t>
  </si>
  <si>
    <t>2022102001</t>
  </si>
  <si>
    <t>RACUNAR INTEL I3,8GB RAM,SSD(ZA STAMPU RACUNA-DOMACINSTVA)</t>
  </si>
  <si>
    <t>2022121301</t>
  </si>
  <si>
    <t>BARCOD SKENER LS1203(CITAC) CIPRANIC</t>
  </si>
  <si>
    <t>2022110901</t>
  </si>
  <si>
    <t>TELEFON SMARTPHONE C21Y3 32GB BLACE-SLJUKIC</t>
  </si>
  <si>
    <t>2022102801</t>
  </si>
  <si>
    <t>MOTORNA TESTERA MS 230</t>
  </si>
  <si>
    <t>2022092301</t>
  </si>
  <si>
    <t>MOTORNA TESTERA MS 250</t>
  </si>
  <si>
    <t>2022092302</t>
  </si>
  <si>
    <t>DUVAC BG 86 42410111752</t>
  </si>
  <si>
    <t>2022090701</t>
  </si>
  <si>
    <t>MOTORNA KOSA DM 300-3</t>
  </si>
  <si>
    <t>2022051701</t>
  </si>
  <si>
    <t>VIBRO PLOCA MS60-4 4.1 1KW 62KG NA BENZIN+PVC REZERVOAR</t>
  </si>
  <si>
    <t>2022051201</t>
  </si>
  <si>
    <t>JM CO2 PUSKA ZA OMAMLJIVANJE ZIVOTINJA+CISTILICA</t>
  </si>
  <si>
    <t>2022080801</t>
  </si>
  <si>
    <t>KONTEJNERI - VELIKI- 5M3 LAKOVIC ONOGOST</t>
  </si>
  <si>
    <t>2022013101</t>
  </si>
  <si>
    <t>KONTEJNER V-1,1M3 SA POKLOPCEM U GRAD.ZONI-DONACIJA</t>
  </si>
  <si>
    <t>2022030101</t>
  </si>
  <si>
    <t>KONTEJNER V-1,1M3 SA POKLOPCEM U PRIGRA.NASELJIMA-DONACIJA</t>
  </si>
  <si>
    <t>2022040101</t>
  </si>
  <si>
    <t>KONTEJNER V-1,1M3 SA POKLOPCEM U GRADSKOJ ZONI-DONACIJA</t>
  </si>
  <si>
    <t>2022050101</t>
  </si>
  <si>
    <t>KONTEJNER V-1,1M3 SA POKLOPCEM U PRIGRADS. NASELJU-DONACIJA</t>
  </si>
  <si>
    <t>2022060101</t>
  </si>
  <si>
    <t>KONTEJNER V-1,1M3 SA POKLOPCEM U PRIGRADS.NASELJU-DONACIJA</t>
  </si>
  <si>
    <t>2022030102</t>
  </si>
  <si>
    <t>2022040102</t>
  </si>
  <si>
    <t>2022060102</t>
  </si>
  <si>
    <t>KONTEJNERI  5M LOKACIJA BUVLJAK</t>
  </si>
  <si>
    <t>2022050102</t>
  </si>
  <si>
    <t>STAMPAC 1120-1060</t>
  </si>
  <si>
    <t>2022122501</t>
  </si>
  <si>
    <t>CISTIJERNA(REZERVOAR ZA 15000L VODE)</t>
  </si>
  <si>
    <t>2022063001</t>
  </si>
  <si>
    <t>PUMPA ZA VODU WH20-HONDA(ZA CISTIJERNU)</t>
  </si>
  <si>
    <t>2022063002</t>
  </si>
  <si>
    <t>SAJT NK-UDOMITE.ME</t>
  </si>
  <si>
    <t>2022070101</t>
  </si>
  <si>
    <t>TRAKTOR SOLIS TIP 26-4W SA KABINOM I UTOVARIVACEM SOLIS</t>
  </si>
  <si>
    <t>2022080802</t>
  </si>
  <si>
    <t>MONITOR 21 5FHD LM22 H200</t>
  </si>
  <si>
    <t>2022081901</t>
  </si>
  <si>
    <t>BAR COD-CITAC SKENER INKASANTI</t>
  </si>
  <si>
    <t>2023031601</t>
  </si>
  <si>
    <t>BAR COD-CITAC SKENER LS1203 RADENKO KANDIC</t>
  </si>
  <si>
    <t>2023030901</t>
  </si>
  <si>
    <t>MOBILNI TELEFON NOKIA 105 DJURDJEVAC VUKASIN</t>
  </si>
  <si>
    <t>2023040701</t>
  </si>
  <si>
    <t>MONITOR ACER 23.8-NIKOLA GRGUREVIC</t>
  </si>
  <si>
    <t>2023052501</t>
  </si>
  <si>
    <t>APARAT VATROGASNI S-9A</t>
  </si>
  <si>
    <t>2023051701</t>
  </si>
  <si>
    <t>APARAT VATROGASNI S-6A</t>
  </si>
  <si>
    <t>2023051702</t>
  </si>
  <si>
    <t>FRIZIDER R 1001</t>
  </si>
  <si>
    <t>2023041801</t>
  </si>
  <si>
    <t>TELEFON MOBILNI NOKIA 16 -STRAZA</t>
  </si>
  <si>
    <t>2023091501</t>
  </si>
  <si>
    <t>KLIMA 12 SUPRA-AZU (OLJA KOSTIC )</t>
  </si>
  <si>
    <t>2023071701</t>
  </si>
  <si>
    <t>RACUNAR ZA DOMACINSTVA (BILJANA CIPRANIC)</t>
  </si>
  <si>
    <t>2023053101</t>
  </si>
  <si>
    <t>STAMPAC HP</t>
  </si>
  <si>
    <t>2023090601</t>
  </si>
  <si>
    <t>STAMPAC TRIUMPH (ZELJKO VUJICIC)</t>
  </si>
  <si>
    <t>2023090602</t>
  </si>
  <si>
    <t>MOTORNA KOSA FS 120 DM 250-3</t>
  </si>
  <si>
    <t>2023082401</t>
  </si>
  <si>
    <t>2023050301</t>
  </si>
  <si>
    <t>MOTORNA KOSA ZA ZIVU OGRADU</t>
  </si>
  <si>
    <t>2023062301</t>
  </si>
  <si>
    <t>DASKA-PLUG ZA CISCENJE SNIJEGA HYDRAMET SL1.6 EURO</t>
  </si>
  <si>
    <t>2023022101</t>
  </si>
  <si>
    <t>2023051801</t>
  </si>
  <si>
    <t>ELEKTROPNEUMATSKI CEKIC -DONACIJA</t>
  </si>
  <si>
    <t>2023033101</t>
  </si>
  <si>
    <t>POLUPODZEMNI KONTENERI 5M3 DONACIJA-FORS MONTENEGRO</t>
  </si>
  <si>
    <t>2023040503</t>
  </si>
  <si>
    <t>VOLVO FL 42R 16T,SA NADGRAD.ARTIK R3PLI KRANOM FASSI F65B.02</t>
  </si>
  <si>
    <t>2023040504</t>
  </si>
  <si>
    <t>2023083001</t>
  </si>
  <si>
    <t>2023083002</t>
  </si>
  <si>
    <t>2023083003</t>
  </si>
  <si>
    <t>VRECE 5M3 ZA CETVRTASTE I OKRUGLE POPUPODZEMNE KON.-DONACIJA</t>
  </si>
  <si>
    <t>2023083004</t>
  </si>
  <si>
    <t>SISTEM VIDEO NADZORA SA MONTAZOM I PROGRAMIRANJEM-DEPONIJA</t>
  </si>
  <si>
    <t>2023102601</t>
  </si>
  <si>
    <t>MASINA ZA OBILJEZAVANJE PUTEVA,POGON.DIO MAS.ZA OBILJ.PUTEVA</t>
  </si>
  <si>
    <t>2023111701</t>
  </si>
  <si>
    <t>POLOVNI VALJAK AMMANN ARIX 12,BR.6110448/2018G.1470KG,15KW</t>
  </si>
  <si>
    <t>2023121401</t>
  </si>
  <si>
    <t>PNEUMATSKI KOMBINOVANI CEKIC-SA DONACIJA</t>
  </si>
  <si>
    <t>2023122501</t>
  </si>
  <si>
    <t>DROBILIC ZA GRANE CARAVAGGI CIPPO 15,MOTOR BENZIN</t>
  </si>
  <si>
    <t>2023122701</t>
  </si>
  <si>
    <t>STAMPAC 135W-BILJANA CIPRANIC</t>
  </si>
  <si>
    <t>2023113001</t>
  </si>
  <si>
    <t>MONITOR 23.8 INC-RADA VUJOVIC</t>
  </si>
  <si>
    <t>2023113002</t>
  </si>
  <si>
    <t>SOFTVER-FISKALIZACIJA RN.ZA DOMACINSTVA</t>
  </si>
  <si>
    <t>2023073101</t>
  </si>
  <si>
    <t>BETONSKE KANTE SA METALNIM ULOSKOM UL.KVART VI CRNOGORSKA</t>
  </si>
  <si>
    <t>2023121501</t>
  </si>
  <si>
    <t>KONTEJNER V-1,1M3 SA POKLOPCEM -GORNJE POLJE SA DONACIJA</t>
  </si>
  <si>
    <t>2023050801</t>
  </si>
  <si>
    <t>KONTEJNER V-1,1M3 SA POKLOPCEM -MONTEX SA DONACIJE</t>
  </si>
  <si>
    <t>2023041001</t>
  </si>
  <si>
    <t>KONTEJNER V-1,1M3 SA POKLOPCEM-VITALAC SA DONACIJE</t>
  </si>
  <si>
    <t>2023020701</t>
  </si>
  <si>
    <t>KONTEJNER V-1,1M3 SA POKLOPCEM-KLICEVO SA DONACIJE</t>
  </si>
  <si>
    <t>2023020702</t>
  </si>
  <si>
    <t>KONTEJNER V-1,1M3 SA POKLOPCEM-GRADSKA ZONA SA DONACIJE</t>
  </si>
  <si>
    <t>2023030902</t>
  </si>
  <si>
    <t>KONTEJNER V-1,1M3 SA POKLOPCEM-LOVCEN OSIGURANJE SA DONACIJE</t>
  </si>
  <si>
    <t>2023030903</t>
  </si>
  <si>
    <t>KONTEJNER V-1,1M3 SA POKLOPCEM-IVAN VUSOVIC SA DONACIJE</t>
  </si>
  <si>
    <t>2023030904</t>
  </si>
  <si>
    <t>KONTEJNERI  5M RUDNICI BOKSITA SA DONACIJA</t>
  </si>
  <si>
    <t>2023050302</t>
  </si>
  <si>
    <t>KONTEJNER V-1,1M3 SA POKLOPCEM -GRADSKA ZONA SA DONACIJA</t>
  </si>
  <si>
    <t>2023011601</t>
  </si>
  <si>
    <t>KONTEJNERI  5M GRADSKA ZONA SA DONACIJA</t>
  </si>
  <si>
    <t>2023011602</t>
  </si>
  <si>
    <t>POLU.KONT.MOLOK DOMINO LIFTING 5M3 SA 2KUKE(SA TVRDIM ULOSK)</t>
  </si>
  <si>
    <t>2024012901</t>
  </si>
  <si>
    <t>POLUPODZAMNI KONTENERI MOLOK DOMINO 5M3 BARANKA BAR</t>
  </si>
  <si>
    <t>2024012902</t>
  </si>
  <si>
    <t>2024012903</t>
  </si>
  <si>
    <t>2024012904</t>
  </si>
  <si>
    <t>POLUPODZAMNI KONTENERI MOLOK CLASIC 3M3 BARANKA BAR</t>
  </si>
  <si>
    <t>2024012905</t>
  </si>
  <si>
    <t>KONTEJNERI SA PLASTICNIM POKLOPCEM 1.1M3-RESOR</t>
  </si>
  <si>
    <t>2024031501</t>
  </si>
  <si>
    <t>2024031502</t>
  </si>
  <si>
    <t>2024031503</t>
  </si>
  <si>
    <t>2024031504</t>
  </si>
  <si>
    <t>KONTEJNER /POLOVNI 1.1M3 ZECEVIC CO DOO</t>
  </si>
  <si>
    <t>2024061201</t>
  </si>
  <si>
    <t>2024080901</t>
  </si>
  <si>
    <t>2024080902</t>
  </si>
  <si>
    <t>2024080903</t>
  </si>
  <si>
    <t>2024071601</t>
  </si>
  <si>
    <t>2024111701</t>
  </si>
  <si>
    <t>2024051001</t>
  </si>
  <si>
    <t>2024051002</t>
  </si>
  <si>
    <t>2024051003</t>
  </si>
  <si>
    <t>2024051004</t>
  </si>
  <si>
    <t>2024051005</t>
  </si>
  <si>
    <t>2024072001</t>
  </si>
  <si>
    <t>2024072002</t>
  </si>
  <si>
    <t>2024072003</t>
  </si>
  <si>
    <t>2024072004</t>
  </si>
  <si>
    <t>KLIMA IJLI12-SC4DWH INVERTER VOX-SA MONTAZOM</t>
  </si>
  <si>
    <t>2024073001</t>
  </si>
  <si>
    <t>VENTILATOR VOX(ROBNI)</t>
  </si>
  <si>
    <t>2024073002</t>
  </si>
  <si>
    <t>BOJLER 80L. GORENJE</t>
  </si>
  <si>
    <t>2024060501</t>
  </si>
  <si>
    <t>KLIMA GREE 12A CLIVIA GWH12AUCXB--K6DNA1A MILAN ZARUBICA</t>
  </si>
  <si>
    <t>2024070901</t>
  </si>
  <si>
    <t>KLIMA IKL12-SC4DWH INVERTER VOX SA UGRADNJOM-DEPONIJA</t>
  </si>
  <si>
    <t>2024071901</t>
  </si>
  <si>
    <t>DUVAC BG 86</t>
  </si>
  <si>
    <t>2024103001</t>
  </si>
  <si>
    <t>MOTORNA KOSA DM 250-3</t>
  </si>
  <si>
    <t>2024051501</t>
  </si>
  <si>
    <t>RACUNAR G7400/8GB/256GB SUSIC MILOVAN</t>
  </si>
  <si>
    <t>2024040401</t>
  </si>
  <si>
    <t>LAPTOP LENEVO 15.6"-TOBRA ZA LAPTOP-ZARUBICA MILAN</t>
  </si>
  <si>
    <t>2024022801</t>
  </si>
  <si>
    <t>LASERSKI STAMPAC HP M111-MILJA KRIVOKAPIC</t>
  </si>
  <si>
    <t>2024102401</t>
  </si>
  <si>
    <t>RACUNAR OFFICE I3 10105/16GB RAM/512SSD(TRGOVCI POGREB)</t>
  </si>
  <si>
    <t>2024021301</t>
  </si>
  <si>
    <t>KONFERECIJSKA STOLICA</t>
  </si>
  <si>
    <t>2024022001</t>
  </si>
  <si>
    <t>2024040501</t>
  </si>
  <si>
    <t>BRUSILICA UGAONA 900W</t>
  </si>
  <si>
    <t>2024081401</t>
  </si>
  <si>
    <t>MENGELE 220MM 721/6</t>
  </si>
  <si>
    <t>2024053001</t>
  </si>
  <si>
    <t>INDUKCIONA PLOCA ZA KUVANJE</t>
  </si>
  <si>
    <t>2024031101</t>
  </si>
  <si>
    <t>PNEUMATSKI CEKIC 1500W BOSCH</t>
  </si>
  <si>
    <t>2024052301</t>
  </si>
  <si>
    <t>AKUMULATORSKA BRUSILICA 18 SA BATERIJOM 18V I PUNJAC ZA BAT.</t>
  </si>
  <si>
    <t>2024072601</t>
  </si>
  <si>
    <t>SET AKUM.BUSILICA I BRISILICA</t>
  </si>
  <si>
    <t>2024020801</t>
  </si>
  <si>
    <t>CEKIC,BUSILICA,AKU.20V,2X4AH</t>
  </si>
  <si>
    <t>2024020802</t>
  </si>
  <si>
    <t>USISIVAC 1000W(ZA STEVKU)</t>
  </si>
  <si>
    <t>2024021501</t>
  </si>
  <si>
    <t>NADOGRADNJA SISTEMA VID.NADZORA U KRUGU FAB.ZELJEZARE</t>
  </si>
  <si>
    <t>2024110701</t>
  </si>
  <si>
    <t>MONTAZA I PROGRAMIRANJE SISTEMA VIDEO NADZORA-ZELJEZARA</t>
  </si>
  <si>
    <t>2024090901</t>
  </si>
  <si>
    <t>NABAVKA I POVEZIVANJE MON.24"NAPAJANJA ZA KAMERU-MISLOV DO</t>
  </si>
  <si>
    <t>2024090902</t>
  </si>
  <si>
    <t>APARAT VATROGASNI S-50A CERVINKA</t>
  </si>
  <si>
    <t>2024111201</t>
  </si>
  <si>
    <t>PODZMNI HIDRANT,ORMAR HIDRA,CRIJEVO VATR.HID.NAST.KLJUC,MLAZ</t>
  </si>
  <si>
    <t>2024111202</t>
  </si>
  <si>
    <t>PREDNJI TRAKTOR.UTOVARIVAC HYDRAMET XTREME-S LONG</t>
  </si>
  <si>
    <t>2024121101</t>
  </si>
  <si>
    <t>PRIKLJUCNO VOZILO ZA POLOVNI VALJAK-NK CG003/NK 446AA</t>
  </si>
  <si>
    <t>2024022002</t>
  </si>
  <si>
    <t>VIBRACIONA BUSILICA 600W BOSCH</t>
  </si>
  <si>
    <t>2024112701</t>
  </si>
  <si>
    <t>MIKSER ZA MALTER 1600W SCHULLER</t>
  </si>
  <si>
    <t>2024051006</t>
  </si>
  <si>
    <t>APARAT ZA PRANJE 2800W 230V KARCHER</t>
  </si>
  <si>
    <t>2024051007</t>
  </si>
  <si>
    <t>CAT 943-RABLJENI UTOVARIVAC GUSJENICAR(03Y01187)</t>
  </si>
  <si>
    <t>2024052801</t>
  </si>
  <si>
    <t>MOLOK DOMINO POLUPODZEMNI KONT.5M3</t>
  </si>
  <si>
    <t>2024112801</t>
  </si>
  <si>
    <t>NOVI TRAKTOR SOLIS 50RX-4WD FACELIFT SA KABINOM</t>
  </si>
  <si>
    <t>2024082201</t>
  </si>
  <si>
    <t>MOTORNA KOSA FS 120/DM 250-3</t>
  </si>
  <si>
    <t>2024052901</t>
  </si>
  <si>
    <t>METALNI KONTEJNERI V-1,1M3 -  SA POKLOPCEM SA DONACIJE</t>
  </si>
  <si>
    <t>2024081801</t>
  </si>
  <si>
    <t>METALNI KONTEJNERI V-5M3 SA DINACIJA</t>
  </si>
  <si>
    <t>2024081802</t>
  </si>
  <si>
    <t>METALNI KONTEJNERI V-1,1M3 -  SA POKLOPCEM SA DONACIJA</t>
  </si>
  <si>
    <t>2024081803</t>
  </si>
  <si>
    <t>METALNI KONTEJNERI V-1,1M3 -  SA POKLOPCEM-SA DONACIJA</t>
  </si>
  <si>
    <t>2024081804</t>
  </si>
  <si>
    <t>2024010401</t>
  </si>
  <si>
    <t>2024012906</t>
  </si>
  <si>
    <t>FUF-STOLICA SD-5135 CRNA-SLAVKA JELIC</t>
  </si>
  <si>
    <t>2024091601</t>
  </si>
  <si>
    <t>STAMPAC LASERSKI HP M111 -ZA DIREKTORA</t>
  </si>
  <si>
    <t>2024091801</t>
  </si>
  <si>
    <t>RACUNAR LENOVO-ZA DIREKTORA</t>
  </si>
  <si>
    <t>2024090401</t>
  </si>
  <si>
    <t>2024122001</t>
  </si>
  <si>
    <t>KOMNINOVANA GRADJEVINSKA MASINA HIDROMEK 102 S ALPHA A4</t>
  </si>
  <si>
    <t>2024121601</t>
  </si>
  <si>
    <t>2024122401</t>
  </si>
  <si>
    <t>2024122402</t>
  </si>
  <si>
    <t>2024122403</t>
  </si>
  <si>
    <t>2025090801</t>
  </si>
  <si>
    <t>PERAC POD PRITISKOM 2100W</t>
  </si>
  <si>
    <t>2025092601</t>
  </si>
  <si>
    <t>STAMPAC EPSON L6260 COLOR(ZA NIKOLU I BATA)</t>
  </si>
  <si>
    <t>2025091501</t>
  </si>
  <si>
    <t>STAMPAC(HP LASER) GARA</t>
  </si>
  <si>
    <t>2025061001</t>
  </si>
  <si>
    <t>KLIMA  IJL-12 (ANA,RADA,IRINA)</t>
  </si>
  <si>
    <t>2025060201</t>
  </si>
  <si>
    <t>KLIMA  IJL-12 (DRAGAMA-MILJA)</t>
  </si>
  <si>
    <t>2025060202</t>
  </si>
  <si>
    <t>KLIMA  IJL-12 (SAVA)</t>
  </si>
  <si>
    <t>2025060203</t>
  </si>
  <si>
    <t>KANCALARIJSKA STOLICA(MICO POPOVIC)</t>
  </si>
  <si>
    <t>2025051901</t>
  </si>
  <si>
    <t>STAMPAC HP(MILOS I MAJA)</t>
  </si>
  <si>
    <t>2025090201</t>
  </si>
  <si>
    <t>MONITOR 23.8( NIKOLA)</t>
  </si>
  <si>
    <t>2025043001</t>
  </si>
  <si>
    <t>LAPTOP-LENOVO 512 GB( MAJA LALATOVIC)</t>
  </si>
  <si>
    <t>2025090301</t>
  </si>
  <si>
    <t>RACUNAR 16 GB(MICO POPOVIC)</t>
  </si>
  <si>
    <t>2025082001</t>
  </si>
  <si>
    <t>LAPTOP LENOVO 512 GB(ZA DIREKTORA NEMANJU VUKOVICA)</t>
  </si>
  <si>
    <t>2025082101</t>
  </si>
  <si>
    <t>STAMPAC HP COLOR</t>
  </si>
  <si>
    <t>2025090401</t>
  </si>
  <si>
    <t>LAPTOP 8GB( GORICA GOLOVIC)</t>
  </si>
  <si>
    <t>2025062401</t>
  </si>
  <si>
    <t>RACUNAR-ARHIVA SLAVKA JELIC</t>
  </si>
  <si>
    <t>2025043002</t>
  </si>
  <si>
    <t>LAPTOP RACUNAR-BATO</t>
  </si>
  <si>
    <t>2025042201</t>
  </si>
  <si>
    <t>LAPTOP RACUNAR-SLAVOJKA STRUNJAS</t>
  </si>
  <si>
    <t>2025041501</t>
  </si>
  <si>
    <t>LASERSKI STAMPAC-SLAVOJKA STRUNJAS</t>
  </si>
  <si>
    <t>2025041502</t>
  </si>
  <si>
    <t>STAMPAC HP LASERJET(ZELJO CICMIL)</t>
  </si>
  <si>
    <t>2025043003</t>
  </si>
  <si>
    <t>RACUNAR(TRGOVCI)</t>
  </si>
  <si>
    <t>2025043004</t>
  </si>
  <si>
    <t>UREDSKA STOLOCA(SLAVOJKA STRUNJAS)</t>
  </si>
  <si>
    <t>2025041401</t>
  </si>
  <si>
    <t>KONFERECIJSKA STOLICA(SJAVOJKA STRUNJAS)</t>
  </si>
  <si>
    <t>2025041402</t>
  </si>
  <si>
    <t>MOTORNI DUVAC LISCA</t>
  </si>
  <si>
    <t>2025070101</t>
  </si>
  <si>
    <t>DETEKTOR PAPIRNOG NOVCA</t>
  </si>
  <si>
    <t>2025030601</t>
  </si>
  <si>
    <t>2025030602</t>
  </si>
  <si>
    <t>AKUMULATORSKA UGAONA BRUSILICA 18V</t>
  </si>
  <si>
    <t>2025070301</t>
  </si>
  <si>
    <t>APARAT ZA VARENJE 230V</t>
  </si>
  <si>
    <t>2025071101</t>
  </si>
  <si>
    <t>KLIMA(TESLA) SLAVOJKA STRUNJAS</t>
  </si>
  <si>
    <t>2025070302</t>
  </si>
  <si>
    <t>KLIMA TESKA TT26(SA UGRADJIVANJEM)</t>
  </si>
  <si>
    <t>2025061301</t>
  </si>
  <si>
    <t>PNEUMATSKI CEKIC 790W</t>
  </si>
  <si>
    <t>2025060501</t>
  </si>
  <si>
    <t>DUVAC 86(ZA LISCE)</t>
  </si>
  <si>
    <t>2025061002</t>
  </si>
  <si>
    <t>SET BATERIJU-PUNJAC 18V</t>
  </si>
  <si>
    <t>2025070303</t>
  </si>
  <si>
    <t>IDUKCIONA PLOCA 2000W</t>
  </si>
  <si>
    <t>2025071102</t>
  </si>
  <si>
    <t>FRIZIDER KS 1100 VOX(AZIL)</t>
  </si>
  <si>
    <t>2025070304</t>
  </si>
  <si>
    <t>KOMPIJUTERSKI STO-LEO(SUSIC MILOVAN)</t>
  </si>
  <si>
    <t>2025082901</t>
  </si>
  <si>
    <t>KOMPIJUTERSKI STO-ALFA(MAKSIM VUKICEVIC)</t>
  </si>
  <si>
    <t>2025082902</t>
  </si>
  <si>
    <t>KONFERECIJSKA STOLICA(SUSIC MILOVAN)</t>
  </si>
  <si>
    <t>2025041403</t>
  </si>
  <si>
    <t>KOMPIJUTERSKI STO-ALFA(JELENA RADOJICIC)</t>
  </si>
  <si>
    <t>2025090101</t>
  </si>
  <si>
    <t>KOMPIJUTERSKI STO-ALFA(GARA LJESKOVIC)</t>
  </si>
  <si>
    <t>2025090102</t>
  </si>
  <si>
    <t>PODNI PANEL 25W( SLAVOJKA STRUNJAS)</t>
  </si>
  <si>
    <t>2025050601</t>
  </si>
  <si>
    <t>ELEKTRICNA GRIJALICA</t>
  </si>
  <si>
    <t>2025021301</t>
  </si>
  <si>
    <t>KONFERECIJSKA STOLICA(VUKICEVIC MAKSIM)</t>
  </si>
  <si>
    <t>2025041404</t>
  </si>
  <si>
    <t>KANCALARIJSKA FOTELJA -MAJA LALATOVIC</t>
  </si>
  <si>
    <t>2025090901</t>
  </si>
  <si>
    <t>STAMPAC I LASER(MICO POPOVIC)</t>
  </si>
  <si>
    <t>2025091201</t>
  </si>
  <si>
    <t>2025050801</t>
  </si>
  <si>
    <t>VIDEO NADZOR,VIDEO REKORDER,KAMERA,ORMAR,RUTER,MONITOR-SA</t>
  </si>
  <si>
    <t>2025021101</t>
  </si>
  <si>
    <t>RUTER ZA INTERNET -CISTOCA</t>
  </si>
  <si>
    <t>2025080801</t>
  </si>
  <si>
    <t>MONITOR 23 8 INCA-IRINA PESIC</t>
  </si>
  <si>
    <t>2025103001</t>
  </si>
  <si>
    <t>KLIMA UREDJAJ 12BTU(ZA SEKRETARICU)</t>
  </si>
  <si>
    <t>2025101901</t>
  </si>
  <si>
    <t>KLIMA UREDJAJ 12BTU(ZA DIREKTORA)</t>
  </si>
  <si>
    <t>2025101902</t>
  </si>
  <si>
    <t>DUVAC LISCA 1KS</t>
  </si>
  <si>
    <t>2025102101</t>
  </si>
  <si>
    <t>MOLOK VRECE ZA VLAZNI ODPAD-MOLOK KLASIK 5M3</t>
  </si>
  <si>
    <t>2025040901</t>
  </si>
  <si>
    <t>MOLOK VRECE ZA SUVI ODPAD-MOLOK DOMINO 1/1 5M3</t>
  </si>
  <si>
    <t>2025050701</t>
  </si>
  <si>
    <t>KONTEJNER SA PLASTICNIM POKLOPCEM 1.1M3-SA RESORA NA ROBU</t>
  </si>
  <si>
    <t>2025051501</t>
  </si>
  <si>
    <t>2025051001</t>
  </si>
  <si>
    <t>2025051002</t>
  </si>
  <si>
    <t>KONTEJNER ZA KARTON,DIMENZIJE 2.5X2X1.5M-KALKULACIJA 2/25</t>
  </si>
  <si>
    <t>2025090802</t>
  </si>
  <si>
    <t>2025070102</t>
  </si>
  <si>
    <t>2025070103</t>
  </si>
  <si>
    <t>2025081301</t>
  </si>
  <si>
    <t>POLOVNI KAMION-MERCEDES BENZ AROCS 3242 SA NOVOM NADGRADNJOM</t>
  </si>
  <si>
    <t>2025012901</t>
  </si>
  <si>
    <t>CISTIJERA-PRIKOLICA TRAKTORSKA ZA VODU VOLKAN 4T</t>
  </si>
  <si>
    <t>2025060401</t>
  </si>
  <si>
    <t>PRIKOLICA TRAKTORSKA 5T VOLKAN-TROSTRANO KIPANJE</t>
  </si>
  <si>
    <t>2025010302</t>
  </si>
  <si>
    <t>MAKAZE ZA ZELJEZO SA IZMJ.NOZEVIMA 900MM 569PLUS/6G UNION</t>
  </si>
  <si>
    <t>2025091502</t>
  </si>
  <si>
    <t>REZAC VISOKIH GRANA 30CM/12 61PMM3</t>
  </si>
  <si>
    <t>2025100301</t>
  </si>
  <si>
    <t>VAKUM USITNJIVAC SH 86</t>
  </si>
  <si>
    <t>2025090803</t>
  </si>
  <si>
    <t>RUCNA KRUZNA TESTERA BOSCH</t>
  </si>
  <si>
    <t>2025082601</t>
  </si>
  <si>
    <t>MASINA OD INOXA ZA HLADNU PLASTIKU(ZA FARBANJE)</t>
  </si>
  <si>
    <t>2025070104</t>
  </si>
  <si>
    <t>KONTEJNERI ZA KARTON DIMENZIJA 2.5X2X1.5M-KALKULACIJA 2/25</t>
  </si>
  <si>
    <t>2025100401</t>
  </si>
  <si>
    <t>KONTEJNERI ZA KARTON DIMENZIJA 4X2X1.5M KALKULACIJA 2/25</t>
  </si>
  <si>
    <t>2025092301</t>
  </si>
  <si>
    <t>MONITOR ASUS LED IPS VZ24EHF 23 8INCA FHD(ANA )</t>
  </si>
  <si>
    <t>2025112401</t>
  </si>
  <si>
    <t>2025100302</t>
  </si>
  <si>
    <t>REZAC METALNIH PROFILA FI 355MM(DEWALT)</t>
  </si>
  <si>
    <t>2025082602</t>
  </si>
  <si>
    <t>MULTIFUNKCIONALNA CISTILICA URB.POVSINA/ALFRED KAERCHER</t>
  </si>
  <si>
    <t>2025020701</t>
  </si>
  <si>
    <t>2025102401</t>
  </si>
  <si>
    <t>RACUNAR EWE PC1(DJURDJEVAC VUKASIN)</t>
  </si>
  <si>
    <t>2025121201</t>
  </si>
  <si>
    <t>KLIMA 12</t>
  </si>
  <si>
    <t>2025113001</t>
  </si>
  <si>
    <t>MOBILNI TELEFON NOKIA 110</t>
  </si>
  <si>
    <t>2025120401</t>
  </si>
  <si>
    <t>DUVAC ZA LISCE EB360A 1KS FARM</t>
  </si>
  <si>
    <t>2025121202</t>
  </si>
  <si>
    <t>KOMPRESOR ZA ZRAK</t>
  </si>
  <si>
    <t>2025120201</t>
  </si>
  <si>
    <t>2025123101</t>
  </si>
  <si>
    <t>2025123102</t>
  </si>
  <si>
    <t>2025123103</t>
  </si>
  <si>
    <t>2025123104</t>
  </si>
  <si>
    <t>2025123105</t>
  </si>
  <si>
    <t>2025123106</t>
  </si>
  <si>
    <t>2025123107</t>
  </si>
  <si>
    <t>2025123108</t>
  </si>
  <si>
    <t>2025123109</t>
  </si>
  <si>
    <t>2025123110</t>
  </si>
  <si>
    <t>2025123111</t>
  </si>
  <si>
    <t>2025123112</t>
  </si>
  <si>
    <t>2025123113</t>
  </si>
  <si>
    <t>2025123114</t>
  </si>
  <si>
    <t>2025123115</t>
  </si>
  <si>
    <t>2025123116</t>
  </si>
  <si>
    <t>2025123117</t>
  </si>
  <si>
    <t>2025123118</t>
  </si>
  <si>
    <t>2025123119</t>
  </si>
  <si>
    <t>2025123120</t>
  </si>
  <si>
    <t>NADZEMNI KONTEJNER-GOMINO LIGHT 2M3-MOLOK BARANKA</t>
  </si>
  <si>
    <t>2025123121</t>
  </si>
  <si>
    <t>2025123122</t>
  </si>
  <si>
    <t>2025123123</t>
  </si>
  <si>
    <t>MONITOR 24INCA LM24-A200Y FHD(MILOS VUKOVIC)</t>
  </si>
  <si>
    <t>2025122401</t>
  </si>
  <si>
    <t>LASERSKI STAMPAC PA 5500X(MILOS VUKOVIC)</t>
  </si>
  <si>
    <t>2025122402</t>
  </si>
  <si>
    <t>LAPTOP-RACUNAR 14"(MILOS VUKOVIC)</t>
  </si>
  <si>
    <t>2025122403</t>
  </si>
  <si>
    <t>INSTALACIJA VIDEO NADZORA I SISTEMA EVID.RAD.VR.SA UGRADNJOM</t>
  </si>
  <si>
    <t>2025123124</t>
  </si>
  <si>
    <t>UDARNI PISTOLJ 1/2"</t>
  </si>
  <si>
    <t>2025122501</t>
  </si>
  <si>
    <t>AUTOČISTILICA MERCEDESBENZ SCHIMITID Atego  REG. NK CG 078</t>
  </si>
  <si>
    <t>RASHLADNE VITRINE ( Pijaca)</t>
  </si>
  <si>
    <t>PVC REZERVOAR ZA VODU 6m3</t>
  </si>
  <si>
    <t>PVC REZERVOAR ZA VODU 5m3</t>
  </si>
  <si>
    <t xml:space="preserve">BOKS ZA PSE SA JEDNIM ULAZOM </t>
  </si>
  <si>
    <t>BOKS ZA PSE SA DVA ULAZA</t>
  </si>
  <si>
    <t xml:space="preserve">DRVENE KUĆICE ZA PSE SA 1 ULAZOM </t>
  </si>
  <si>
    <t xml:space="preserve">DRVENE KUĆICE ZA PSE SA 4 ULAZA </t>
  </si>
  <si>
    <t xml:space="preserve">AMBULANTSKI STACIONAR </t>
  </si>
  <si>
    <t xml:space="preserve">BOKS-TRANSPORTER ZA PSE </t>
  </si>
  <si>
    <t xml:space="preserve">OPERACIONI STO </t>
  </si>
  <si>
    <t xml:space="preserve">OPERACIONI STO SA INSTRUMENTIMA </t>
  </si>
  <si>
    <t xml:space="preserve">VAGA ZA PSE </t>
  </si>
  <si>
    <t xml:space="preserve">RADNI STO AMBULANTSKI </t>
  </si>
  <si>
    <t xml:space="preserve">KUHINJSKI ELEMENTI SA RADNIM STOLOM I VISEĆOM </t>
  </si>
  <si>
    <t xml:space="preserve">PLAKARI </t>
  </si>
  <si>
    <t xml:space="preserve"> STO</t>
  </si>
  <si>
    <t>FRIZIDER KUHINJSKI</t>
  </si>
  <si>
    <t xml:space="preserve">TUŠ KABINA </t>
  </si>
  <si>
    <t xml:space="preserve">BOJLER </t>
  </si>
  <si>
    <t xml:space="preserve">LAVABO </t>
  </si>
  <si>
    <t xml:space="preserve">ŠPORET </t>
  </si>
  <si>
    <t xml:space="preserve">STOLICE </t>
  </si>
  <si>
    <t xml:space="preserve">TROKRILNI ODRMAR </t>
  </si>
  <si>
    <t xml:space="preserve">KAMERE </t>
  </si>
  <si>
    <t>KOMPJUTER SA MONITOROM LG 19 INCH</t>
  </si>
  <si>
    <t>ŠTAMPAČ HP LASER JET PRO M102A</t>
  </si>
  <si>
    <t>TELEVIZOR 24 INCHA TESLA</t>
  </si>
  <si>
    <t>SERVER ALHUA SA ORMAROM</t>
  </si>
  <si>
    <t>Kamion Daf, tip FAG CF 75-kamion smećar, reg. NK CG 282</t>
  </si>
  <si>
    <t>Kamion Scania, model P270 DBX2HNK-KAMION SMEĆAR I, REG. NK CG 277</t>
  </si>
  <si>
    <t>VOLVO fll 240hp4x2Rigid- snjegočistač sa posipačem soli , reg. NK CG 274</t>
  </si>
  <si>
    <t>Adresa (Ulica, broj, sprat i kancelarija) TRG SAVE KOVAČEVIĆA BROJ 5</t>
  </si>
  <si>
    <t>Djelatnost (šifra) 92310</t>
  </si>
  <si>
    <t>Rukohvat za balerine</t>
  </si>
  <si>
    <t>Donacija Dekor Iva LD gradnja 30.01.2015</t>
  </si>
  <si>
    <t>5god</t>
  </si>
  <si>
    <t>Kompjuterski sto</t>
  </si>
  <si>
    <t>Nabavka Plus commerce 2005</t>
  </si>
  <si>
    <t xml:space="preserve">Radijator </t>
  </si>
  <si>
    <t>087,088</t>
  </si>
  <si>
    <t>Nabavka Promet I montaza,2005</t>
  </si>
  <si>
    <t>Muzička linija Sony</t>
  </si>
  <si>
    <t>Donacija 05.05.2005</t>
  </si>
  <si>
    <t>Radni sto 180x80x75</t>
  </si>
  <si>
    <t>Donacija Dekor Iva ,LD Gradnja,30.01.2015</t>
  </si>
  <si>
    <t>Radni sto 160x80x75</t>
  </si>
  <si>
    <t>Komoda sa fiokama sa metalnim nogama</t>
  </si>
  <si>
    <t>Fiokar</t>
  </si>
  <si>
    <t>004-005</t>
  </si>
  <si>
    <t>Korpa za otpatke metalna</t>
  </si>
  <si>
    <t>Venecijaneri</t>
  </si>
  <si>
    <t>Nabavljeno 04.06.2015, G-reklam,rn11/15</t>
  </si>
  <si>
    <t>Stolice sa eko kožom sa metalnim sankama</t>
  </si>
  <si>
    <t>010-014</t>
  </si>
  <si>
    <t>Stolica radna od eko kože podesiva</t>
  </si>
  <si>
    <t>Radna stolica kompjuterska eko koža</t>
  </si>
  <si>
    <t>Donacija 05.09.2007,Lokalna demokratija</t>
  </si>
  <si>
    <t>Drvene stilske stolice</t>
  </si>
  <si>
    <t>017-018</t>
  </si>
  <si>
    <t>Donacija 13.02.2001,(rn 41/300)</t>
  </si>
  <si>
    <t>Klub sto "Onogošt"</t>
  </si>
  <si>
    <t>020-021</t>
  </si>
  <si>
    <t xml:space="preserve">Stakleni klub sto </t>
  </si>
  <si>
    <t>Televizor samsung</t>
  </si>
  <si>
    <t>25.09.2006, KD"Promet i montaža"rn 31/09</t>
  </si>
  <si>
    <t>Risiver Tesla</t>
  </si>
  <si>
    <t>Nabavljeno 19.06.2016,Multicom rn 174</t>
  </si>
  <si>
    <t>Telefon Panasonic</t>
  </si>
  <si>
    <t>Donacija Foresta DOO</t>
  </si>
  <si>
    <t>Fax Panasonic</t>
  </si>
  <si>
    <t>Nabavka 16.02.2009,rn 16/02</t>
  </si>
  <si>
    <t>Lap top Siemens</t>
  </si>
  <si>
    <t>Nabavka 02.03.2009,Elfon, rn FA 39-0/09</t>
  </si>
  <si>
    <t>Radni sto "Onogošt"</t>
  </si>
  <si>
    <t>DVD Toshiba</t>
  </si>
  <si>
    <t>Službeno vozilo Fiat NK CG083</t>
  </si>
  <si>
    <t>Kompezacija DOO "Brandon",20.11.2006</t>
  </si>
  <si>
    <t>Stolice za šminkanje</t>
  </si>
  <si>
    <t>150-157</t>
  </si>
  <si>
    <t>158-159</t>
  </si>
  <si>
    <t>Umivaonik sa ugradnom komodom</t>
  </si>
  <si>
    <t>160-163</t>
  </si>
  <si>
    <t>Sto za šminkanje za glumce</t>
  </si>
  <si>
    <t>164-167</t>
  </si>
  <si>
    <t>Ogledalo iznad stola za šminkanje</t>
  </si>
  <si>
    <t>168-171</t>
  </si>
  <si>
    <t>Ogledalo iznad umivaonika</t>
  </si>
  <si>
    <t>172-175</t>
  </si>
  <si>
    <t>176,177</t>
  </si>
  <si>
    <t>Bojler Tesy</t>
  </si>
  <si>
    <t>Korpa za otpatke</t>
  </si>
  <si>
    <t>180-186</t>
  </si>
  <si>
    <t>Donacija Dekor Iva ,LG Gradnja,30.01.2015</t>
  </si>
  <si>
    <t>188 I 189 I 190 I 191</t>
  </si>
  <si>
    <t>192 I 193 I 194 I 195</t>
  </si>
  <si>
    <t>196 I 197 I 198 I 199</t>
  </si>
  <si>
    <t>200 I  201 I 202 I 203</t>
  </si>
  <si>
    <t>204 I 205</t>
  </si>
  <si>
    <t>Trokrilni ormar</t>
  </si>
  <si>
    <t>31 i 38</t>
  </si>
  <si>
    <t xml:space="preserve">Donacija Dekor Iva ,LDGradnja,30.01.2015
</t>
  </si>
  <si>
    <t>Radni sto sa metalnim nogama160x80x75</t>
  </si>
  <si>
    <t>Radni sto 160x70x75</t>
  </si>
  <si>
    <t>Komoda sa fiokama i metalnim nogama</t>
  </si>
  <si>
    <t>35 i 36</t>
  </si>
  <si>
    <t>Sto drveni mali</t>
  </si>
  <si>
    <t xml:space="preserve">Stolice stilske tapacirane </t>
  </si>
  <si>
    <t>39 i 40</t>
  </si>
  <si>
    <t>Stolica od eko kože podesiva</t>
  </si>
  <si>
    <t>Stolice bez naslona štof</t>
  </si>
  <si>
    <t>Stolica sa naslonom eko koža</t>
  </si>
  <si>
    <t>Nabavka 19.05.2009,KD "Promet i montaža",rn 16;Okov  14.11.2012</t>
  </si>
  <si>
    <t xml:space="preserve">Računar Philips </t>
  </si>
  <si>
    <t>Nabavka 06.03.2014 "Promet i montaža"</t>
  </si>
  <si>
    <t>Štampač Samsung M 2022</t>
  </si>
  <si>
    <t>Lap top Fujitsu</t>
  </si>
  <si>
    <t>Nabavka 02.02.2016, Hardnet, 2-08/147-78</t>
  </si>
  <si>
    <t>Lap top Toshiba</t>
  </si>
  <si>
    <t>Donacija Filozofski fakultet,12.11.2006</t>
  </si>
  <si>
    <t>Korpa za smeće- metalna</t>
  </si>
  <si>
    <t>Nabavka 11.06.2007,07-06-884Hardnet</t>
  </si>
  <si>
    <t xml:space="preserve"> Racunar sa štampač Samsung ML 1675</t>
  </si>
  <si>
    <t xml:space="preserve">Donacija Filozofski fakultet </t>
  </si>
  <si>
    <t xml:space="preserve">Štampač KY ocera FS-1020 MFP </t>
  </si>
  <si>
    <t xml:space="preserve">Elfon 02.11.2016 rn 3204-0/16 </t>
  </si>
  <si>
    <t>Skener HP 2000 Hajnet</t>
  </si>
  <si>
    <t>Harrnet 02.02.2008</t>
  </si>
  <si>
    <t>Kompjuter Spire -kućište</t>
  </si>
  <si>
    <t>Monitor LOC</t>
  </si>
  <si>
    <t>Radni sto sa dodatkom i fiokama</t>
  </si>
  <si>
    <t>Nabavka19.07.2007,Dekor Iva rn 55</t>
  </si>
  <si>
    <t>Ormar kombinovanim sa punim staklenim vratima</t>
  </si>
  <si>
    <t>Radni sto od univera sa fiokama</t>
  </si>
  <si>
    <t>Nabavka Plus commerce</t>
  </si>
  <si>
    <t>Stolice sa naslonom podesive od eko kože</t>
  </si>
  <si>
    <t>67-69</t>
  </si>
  <si>
    <t>Tapacirana stolica stilska</t>
  </si>
  <si>
    <t>Donacija Šik Javorak,13.02.2001,rn 41/300</t>
  </si>
  <si>
    <t>Racunar MS,monitor Asus</t>
  </si>
  <si>
    <t>Nabavka 27.12.2007,rn 252/07,Elfon</t>
  </si>
  <si>
    <t>Štampač Hp Laser Jet 125a</t>
  </si>
  <si>
    <t>Računar MS,monitor LQ,</t>
  </si>
  <si>
    <t>Kalkulator Olimpia CPP5212</t>
  </si>
  <si>
    <t>Nabavka 12.12.2000,rn 737/00,Kompromis</t>
  </si>
  <si>
    <t>075-130</t>
  </si>
  <si>
    <t xml:space="preserve">Računar MS,Monitor Philips </t>
  </si>
  <si>
    <t xml:space="preserve">Nabavka 19.01.2015.godine Elfon KD,FA-2110-0/15 </t>
  </si>
  <si>
    <t xml:space="preserve">Štampač  sa skenerom </t>
  </si>
  <si>
    <t>Nabavljeno 20.11.2015,Promet I monaza rn 58/11</t>
  </si>
  <si>
    <t>Lap top Comaq</t>
  </si>
  <si>
    <t>Nabavka 26.01.2005,KD"Promet i montaža",rn22/01</t>
  </si>
  <si>
    <t>Korpa za otpatke-metalna</t>
  </si>
  <si>
    <t>Stolica radna konferencijaska</t>
  </si>
  <si>
    <t>Foto aparat Canon</t>
  </si>
  <si>
    <t>Monitor Philips</t>
  </si>
  <si>
    <t>Elfon 3204-0/16 rn 02.11.16</t>
  </si>
  <si>
    <t>Nabavka 25.02.2008,mazor</t>
  </si>
  <si>
    <t>285-307</t>
  </si>
  <si>
    <t>Sto za sminkanje</t>
  </si>
  <si>
    <t>310-321</t>
  </si>
  <si>
    <t>322-333</t>
  </si>
  <si>
    <t>334-337</t>
  </si>
  <si>
    <t>Ogledala iznad umivaonika</t>
  </si>
  <si>
    <t>338-341</t>
  </si>
  <si>
    <t>Sto 120x50x75</t>
  </si>
  <si>
    <t>Gaederobni ormari</t>
  </si>
  <si>
    <t>343-358</t>
  </si>
  <si>
    <t>Ormari  za garderobu veliki</t>
  </si>
  <si>
    <t>360-366</t>
  </si>
  <si>
    <t>Donacija Sindcel</t>
  </si>
  <si>
    <t>PP aparat</t>
  </si>
  <si>
    <t>136 ,137 ,138</t>
  </si>
  <si>
    <t>Donacija Dekor IVA, LD gradnja</t>
  </si>
  <si>
    <t>Kompjuterska stolica</t>
  </si>
  <si>
    <t>119 I 120</t>
  </si>
  <si>
    <t>121 I 122 I 123</t>
  </si>
  <si>
    <t>Kompjuterska sto</t>
  </si>
  <si>
    <t>Kompezacija,25.08.2006-Ramond</t>
  </si>
  <si>
    <t>Konferencijska stolica</t>
  </si>
  <si>
    <t>Ugaoni sto(250x40 pult),(130x60 ugao)</t>
  </si>
  <si>
    <t>Fiokar sa točkovima</t>
  </si>
  <si>
    <t>Drveni ormarić</t>
  </si>
  <si>
    <t>Donacija LD gradnja,30.01.2015</t>
  </si>
  <si>
    <t>Nabavka,25.02.2008,Mazor,rn 20/08</t>
  </si>
  <si>
    <t>Korpa za otpatke- metalna</t>
  </si>
  <si>
    <t>Donacija Foresta doo,30.01.2015</t>
  </si>
  <si>
    <t>Stolica kožna podesiva</t>
  </si>
  <si>
    <t>Kompjuter Pc intel G1840 2,8/4GB/500</t>
  </si>
  <si>
    <t>Nabavka Altec DOO .rn 64/01 28.11.2016</t>
  </si>
  <si>
    <t>Monitor LG</t>
  </si>
  <si>
    <t>Štampač HP P1102</t>
  </si>
  <si>
    <t>Nabavka 20.11.2015 Promet I montaza</t>
  </si>
  <si>
    <t xml:space="preserve">Radni sto </t>
  </si>
  <si>
    <t>Donacija Gaj</t>
  </si>
  <si>
    <t>Donacija Ramond</t>
  </si>
  <si>
    <t>Donacija Dekor Iva ,Ld gradnja 31.01.2015</t>
  </si>
  <si>
    <t>Kanta za smeće</t>
  </si>
  <si>
    <t>Stolica eko koza</t>
  </si>
  <si>
    <t>Stolice sa držačima za ruke</t>
  </si>
  <si>
    <t>103,104,105</t>
  </si>
  <si>
    <t>Štof stolice</t>
  </si>
  <si>
    <t>Donacija Filozofski fakultet5god</t>
  </si>
  <si>
    <t>Konferencijske stolice</t>
  </si>
  <si>
    <t>108,109,110,111,112</t>
  </si>
  <si>
    <t>Štampač HP MFP-M 125A i kompjuter Morrologic i Asus monitor</t>
  </si>
  <si>
    <t>Nabavka Promet i montaža rn34/07,19.07.2016</t>
  </si>
  <si>
    <t>Livena klupa</t>
  </si>
  <si>
    <t>142 I 143</t>
  </si>
  <si>
    <t>Ugaona polica Onogošt</t>
  </si>
  <si>
    <t>Donacija Šik javorak13.02.2001.,rn41/300</t>
  </si>
  <si>
    <t>Polica za dokumenta</t>
  </si>
  <si>
    <t>146,147,148,149</t>
  </si>
  <si>
    <t>Donacija LD gradnja, 30.01.2015godina</t>
  </si>
  <si>
    <t>Informativni sto 320x40x125</t>
  </si>
  <si>
    <t>Klub dvosjed 155x78 obložen eko kožom</t>
  </si>
  <si>
    <t>Radna stolica obložena eko kožom</t>
  </si>
  <si>
    <t>600-602</t>
  </si>
  <si>
    <t>Donacija LD gradnja,30.01.2015.godine</t>
  </si>
  <si>
    <t>Kanta za smece plasticna</t>
  </si>
  <si>
    <t>604-607</t>
  </si>
  <si>
    <t>Telefon bezicni Panasonic</t>
  </si>
  <si>
    <t>DonacijaForest Doo,30.01.2015</t>
  </si>
  <si>
    <t>Vjesaonici metalna konstrukcija sa točkićima za garderobu lijevo</t>
  </si>
  <si>
    <t>609-615,101,284,308</t>
  </si>
  <si>
    <t>Televizor LED SMART UE46F6400</t>
  </si>
  <si>
    <t>Staza 1,30x0,60</t>
  </si>
  <si>
    <t>Donacija -stara zgrada Pozorista</t>
  </si>
  <si>
    <t>Donacija 30.01.2015</t>
  </si>
  <si>
    <t>Korpe za otpatke lijevi foaje</t>
  </si>
  <si>
    <t>618-621</t>
  </si>
  <si>
    <t>Klub dvosjed obložen platnom</t>
  </si>
  <si>
    <t>369-372</t>
  </si>
  <si>
    <t>Klub dvosjed obložen eko kožom</t>
  </si>
  <si>
    <t>373-377</t>
  </si>
  <si>
    <t>Klubske fotelje obložene eko kožom</t>
  </si>
  <si>
    <t>378-393</t>
  </si>
  <si>
    <t>Klubske fotelje obložene platnom</t>
  </si>
  <si>
    <t>394-397</t>
  </si>
  <si>
    <t>Klubski sto okrugli</t>
  </si>
  <si>
    <t>398-400,418</t>
  </si>
  <si>
    <t>Ugaoni šank</t>
  </si>
  <si>
    <t>Klubski sto kvadratni 1mx1m</t>
  </si>
  <si>
    <t>Klubski sto 120x50</t>
  </si>
  <si>
    <t>Kluski sto 120x60</t>
  </si>
  <si>
    <t>407,408,409</t>
  </si>
  <si>
    <t>Televizor LED SMART  UE46F6400</t>
  </si>
  <si>
    <t>Donacija Foresta DOO, 30.01.2015</t>
  </si>
  <si>
    <t xml:space="preserve">Donacija LD gradnja,30.01.2015 </t>
  </si>
  <si>
    <t>Frizider Quadro</t>
  </si>
  <si>
    <t>Indukciona ploča Gorenje</t>
  </si>
  <si>
    <t xml:space="preserve">Nabavka promet i montaza,rn 58/11 20.11.2015 </t>
  </si>
  <si>
    <t>Nabavka 13.01.2005, KD"Promet i montaža", rn 9/01</t>
  </si>
  <si>
    <t>Muzički stub "Sony"</t>
  </si>
  <si>
    <t>Okrugli sto</t>
  </si>
  <si>
    <t>G reklam 67/16 15.11.2016</t>
  </si>
  <si>
    <t>Konferencijski sto 250x90</t>
  </si>
  <si>
    <t>440,441,442</t>
  </si>
  <si>
    <t>Konferencijski sto 180x90</t>
  </si>
  <si>
    <t>Sto radni 180x80x75</t>
  </si>
  <si>
    <t>Stolice obložene eko kožom metalne konstrukcije sanke</t>
  </si>
  <si>
    <t>420-435</t>
  </si>
  <si>
    <t>Stolice konferencijske</t>
  </si>
  <si>
    <t>557-581</t>
  </si>
  <si>
    <t>Donacija,Dekor Iva LD gradnja 30.01.2015</t>
  </si>
  <si>
    <t>582-583</t>
  </si>
  <si>
    <t>Donacija,LD gradnja 30.01.2015</t>
  </si>
  <si>
    <t>Kanta za smeće plastična</t>
  </si>
  <si>
    <t>Televizor NEC</t>
  </si>
  <si>
    <t>Donacija Foresta DOO ,30.01.2015</t>
  </si>
  <si>
    <t>Stolice konferencijske stare</t>
  </si>
  <si>
    <t>489-596</t>
  </si>
  <si>
    <t>Audio mixer YAMAHA MGP32X</t>
  </si>
  <si>
    <t>Donacija LD gradnja,30.01.2015god</t>
  </si>
  <si>
    <t>DSP Procesor Symetrix sous 8</t>
  </si>
  <si>
    <t>Aktivne zvučne kutije EV ELX 115P</t>
  </si>
  <si>
    <t>446-451</t>
  </si>
  <si>
    <t>Aktivne zvučne kutije-monitor EV ELX 112P</t>
  </si>
  <si>
    <t>452-453</t>
  </si>
  <si>
    <t>Aktivne zvučne kutije Subfur EV ELX118P</t>
  </si>
  <si>
    <t>454-457</t>
  </si>
  <si>
    <t>Stalci za zvučnike EV TSP1</t>
  </si>
  <si>
    <t>458-459</t>
  </si>
  <si>
    <t>Pasivne zvučne kutije EVELX 112</t>
  </si>
  <si>
    <t>460-469</t>
  </si>
  <si>
    <t>Pasivne zvučne kutije EV ZX1</t>
  </si>
  <si>
    <t>470-477</t>
  </si>
  <si>
    <t>Pojačala 4x150w EV PA 415L</t>
  </si>
  <si>
    <t>478-480</t>
  </si>
  <si>
    <t>Pecaljke za mikrofone K&amp;M 210-9</t>
  </si>
  <si>
    <t>481-490</t>
  </si>
  <si>
    <t>491-495</t>
  </si>
  <si>
    <t>CD plejeri TASCAM CD-200SB</t>
  </si>
  <si>
    <t>496-497</t>
  </si>
  <si>
    <t>Pasivni monitorski sistem za režiju Tannoi DIS</t>
  </si>
  <si>
    <t>Pojačalo monitorskih zvučnika za režiju EXTRON MPA 152+</t>
  </si>
  <si>
    <t>Studijske monitorske slušalice BEYERDYNAMIC DT990PRO</t>
  </si>
  <si>
    <t>Antena bezičnih mikrofona sa zidnim nosačem</t>
  </si>
  <si>
    <t>Antenska distribucija 2x1-14 BEYERDINAMIC ZAS 900</t>
  </si>
  <si>
    <t>Bezični mikrofonski set BEYEDINAMIC opus 660+TS 600</t>
  </si>
  <si>
    <t>Vokalni kondezatorski mikrofon BEYEDINAMIC T6V56</t>
  </si>
  <si>
    <t>508-511</t>
  </si>
  <si>
    <t>Vokalni dinamički mikrofon BEYEDINANIC TGV7od</t>
  </si>
  <si>
    <t>Komplet za udaraljke - bubnjeve BEYEDINAMIC T-drum set pro</t>
  </si>
  <si>
    <t>Dvokanalni digitalni audio procesor LEXICON MX 200</t>
  </si>
  <si>
    <t>Blurey reproduktor YAMAHA BD -S 477</t>
  </si>
  <si>
    <t>LCD Monitor Nec EA 224 WMI</t>
  </si>
  <si>
    <t>DLP Video projektor 7000 Ansilumena NEC PX 700 W+NPO8ZL+NPO9ZL</t>
  </si>
  <si>
    <t>Predajno prijemni set za set za prenos AV signala po UTP liniji COMM -TEC DAISINET TxRX</t>
  </si>
  <si>
    <t>AIV resiver YAMAHA RX-A830</t>
  </si>
  <si>
    <t>UPS A/V sistema sa komadima za beznaponsko komplet uključivanje</t>
  </si>
  <si>
    <t>Pult inspiracija za kablom 5m</t>
  </si>
  <si>
    <t>Master interfonska dvokanalna jedinica sa mikrofonom na gibljivom vratu clear-com MS 702+GM18</t>
  </si>
  <si>
    <t>Stona inerfonska jedokanalna -jed.clearcom KB 701+VBOX</t>
  </si>
  <si>
    <t>Prenosna inarf.jedinica sa naglavkom komb.clear-com rs 601+cc40 komplet</t>
  </si>
  <si>
    <t>Pločasti ugradni mikrofon BEYERDINAMIC MPC 65VSW</t>
  </si>
  <si>
    <t>Audio mixor 2XM +1ST/2XLR Extron MVC 121 plus</t>
  </si>
  <si>
    <t>Mixer zoner 1M+6ST/2 Zoner Cloud 36/50</t>
  </si>
  <si>
    <t>Priključni ormarići na sceni MPK1/VPK 1,MPK2,VPK2 komplet</t>
  </si>
  <si>
    <t>DI-BOX Cordial CES 01</t>
  </si>
  <si>
    <t>Aktivni monitorski zvučnik</t>
  </si>
  <si>
    <t>Širokougaoni objekt W Nec-NPO 8ZL</t>
  </si>
  <si>
    <t>Projekciono platno AV stumpfi VARI064</t>
  </si>
  <si>
    <t>XLR Kablovi (2 na sceni)</t>
  </si>
  <si>
    <t xml:space="preserve">Namještaj režiji RAC </t>
  </si>
  <si>
    <t>Laptop HP BRO BOOK450 G2 za video projekciju</t>
  </si>
  <si>
    <t>DVD Player CEO-PA CCCD12</t>
  </si>
  <si>
    <t>Klima uređaji Panasonic</t>
  </si>
  <si>
    <t xml:space="preserve">Radne stolice </t>
  </si>
  <si>
    <t>542-545</t>
  </si>
  <si>
    <t>Bezicni telefon Panasonic</t>
  </si>
  <si>
    <t>Mikseta za svijetlo adb liberti</t>
  </si>
  <si>
    <t>Monitor view sonic</t>
  </si>
  <si>
    <t>Stabilizator napona model 1 FE-100</t>
  </si>
  <si>
    <t xml:space="preserve">Ups inform </t>
  </si>
  <si>
    <t>Vješionik</t>
  </si>
  <si>
    <t>549-551</t>
  </si>
  <si>
    <t>Bioskopske fotelje</t>
  </si>
  <si>
    <t>641-1054</t>
  </si>
  <si>
    <t>Klavir Neuskij Bluz</t>
  </si>
  <si>
    <t>Donacija PRVE SREDNJE STRUCNE ŠKOLE,01.09.2015</t>
  </si>
  <si>
    <t>1056,1057,1058</t>
  </si>
  <si>
    <t>Kaloliferi</t>
  </si>
  <si>
    <t>Donacija Sindcel, 11/16</t>
  </si>
  <si>
    <t>Protivpozarne stepenice</t>
  </si>
  <si>
    <t>Drvene stube</t>
  </si>
  <si>
    <t>Metalne stube</t>
  </si>
  <si>
    <t>207-231</t>
  </si>
  <si>
    <t>Donacija Dekor Iva,LD gradnja 30.01.2015</t>
  </si>
  <si>
    <t>Korpa sa otpatke</t>
  </si>
  <si>
    <t>Sto za šminkanje</t>
  </si>
  <si>
    <t>234-245</t>
  </si>
  <si>
    <t>Ogledala iznad stolova za šminkanje sa rasvjetom</t>
  </si>
  <si>
    <t>246-257</t>
  </si>
  <si>
    <t>258-261</t>
  </si>
  <si>
    <t>Ogledala sa umivaonikom</t>
  </si>
  <si>
    <t>262-265</t>
  </si>
  <si>
    <t>266-268</t>
  </si>
  <si>
    <t>Garderobni ormari 25x50x100</t>
  </si>
  <si>
    <t>269-282 I 059</t>
  </si>
  <si>
    <t>Panasonic telefon</t>
  </si>
  <si>
    <t>Donacija Forest DOO 30.01.2015</t>
  </si>
  <si>
    <t>Niskotemperaturni tropolazni kotao za proizvodnju tople vode</t>
  </si>
  <si>
    <t>1 komplet</t>
  </si>
  <si>
    <t>Donacija Dram Podgorica br ugovora 72-03/13,30.01.15god</t>
  </si>
  <si>
    <t>Dvoplašni rezervoar za skladištenje ekstra lakog lož ulja kapacitet 10 m3</t>
  </si>
  <si>
    <t>Armatura za rezervoar ulja za loženje</t>
  </si>
  <si>
    <t>Isporuka i montaža Posude za detekciju curenja plašta</t>
  </si>
  <si>
    <t xml:space="preserve">Dimovodna cijev </t>
  </si>
  <si>
    <t>Dimnjački sistem visine 12 m</t>
  </si>
  <si>
    <t>Jonski omekšivač vode</t>
  </si>
  <si>
    <t>Vodomjer na dovodnu sirove vode u omekšivač</t>
  </si>
  <si>
    <t>Elektrokalorifer za dovod vazduha u kotlarnicu za sagorijevanje i provjetravanje</t>
  </si>
  <si>
    <t>Razdjeljnik i sabirnik,prema detalju iz projektne dokumentacije</t>
  </si>
  <si>
    <t>Vodena grijna baterija Systemair VBR 40-20-2</t>
  </si>
  <si>
    <t>Radijatorski članci od aluminijuma 600x60mm</t>
  </si>
  <si>
    <t xml:space="preserve">Radijatorski ventil sa rucnom regulacijom </t>
  </si>
  <si>
    <t>Radijatorski podventil ugaoni ili pravi</t>
  </si>
  <si>
    <t>Ovjesni pribor za radijatore RA 600mm</t>
  </si>
  <si>
    <t>Čepovi i redukacije za radijatore R1</t>
  </si>
  <si>
    <t>Cirkulacione pumpe sa prirubnićkim vezivanjem</t>
  </si>
  <si>
    <t>Rashladna mašina voda - vazduh NX/K 0614P</t>
  </si>
  <si>
    <t>Inercioni sud zapremine 500l</t>
  </si>
  <si>
    <t>Membranska ekspanzione posude na vodenoj strani sistema za hladjenje 150l</t>
  </si>
  <si>
    <t>Fan Coil uređaji dvocjevno napajanje sa višebrzinskim ventilatorom i zidnim termostatom sa ručnim prekidačem</t>
  </si>
  <si>
    <t>komplet</t>
  </si>
  <si>
    <t>Klima komore spratnog tipa proizvod Climaveneta WZ 2920 kapaciteta 13000m3/h</t>
  </si>
  <si>
    <t>Klima komore za spoljnu ugradnju Climaveneta WZ 1070</t>
  </si>
  <si>
    <t>komplet 1</t>
  </si>
  <si>
    <t>Krovni otisni ventilator Systemair TOV 355-4</t>
  </si>
  <si>
    <t>Krovni otisni ventilator Systemair TFSR160</t>
  </si>
  <si>
    <t>Požarno otporni ventilator Systemair RSV 630D4-8/F 400</t>
  </si>
  <si>
    <t>Pravougaoni kanalski ventilator Systemair KT 50-25-6</t>
  </si>
  <si>
    <t>Pravougaoni kanalski ventilator Systemair KE 40-20-4</t>
  </si>
  <si>
    <t>Kanalski ventilator u izolovanom kućištu Systemair MUB 042500DV-A2 Multibox</t>
  </si>
  <si>
    <t>Kanalski prigušivač buke Systemair LDR 100-50</t>
  </si>
  <si>
    <t>Kanali za  ventilaciju izrađeni od pocinkanog čeličnog lima</t>
  </si>
  <si>
    <t>4150kg</t>
  </si>
  <si>
    <t>Spoljnje aluminijske protivkišne žaluzine</t>
  </si>
  <si>
    <t>Prestrujna rešetka za ugradnju vrata prozvođač Trox</t>
  </si>
  <si>
    <t>Linijski čelični difuzori sa priključnom mkutijom i regulatorom protoka prouzvođač TROX VSD6-50-AK/1-1000mm</t>
  </si>
  <si>
    <t>Podni difuzor vazduha sa regulatorom protoka</t>
  </si>
  <si>
    <t>Vazdušni ventili,na limene kanale  povezani preko fleksibilnih neizolovanih cijevi</t>
  </si>
  <si>
    <t>Regulator protoka sa ručnim podešavanjem protoka Trox</t>
  </si>
  <si>
    <t>Protiv požarna klapna Trox</t>
  </si>
  <si>
    <t>Dimodivna klapna Hidria Slovenija DOL-1RK90</t>
  </si>
  <si>
    <t>Čelična rešetka sa podesivim horizontalnim i vertikalnim lamelama TROX SL -AG 700x300mm</t>
  </si>
  <si>
    <t>Čelična rešetka sa podesivim horizontalnim lamelama TROX SL-AGF 725x525mm</t>
  </si>
  <si>
    <t>10 komplet</t>
  </si>
  <si>
    <t>Čelična rešetka sa podesivim horizontalnim i vertikalnim lamelama TROX SL-DG JR -7/2-F 600x150mm</t>
  </si>
  <si>
    <t>Aluminijska rešetke za odsis sa regulatorom peotoka TROX AT -AG 325x125mm</t>
  </si>
  <si>
    <t>Fleksibilno crijevo neizolovano</t>
  </si>
  <si>
    <t>85m</t>
  </si>
  <si>
    <t>Fleksibilno crijevo izolovano</t>
  </si>
  <si>
    <t>15m</t>
  </si>
  <si>
    <t>Razvodna tabla ROKK1 ROKK2-kućište</t>
  </si>
  <si>
    <t>Razvodni orman RO-P</t>
  </si>
  <si>
    <t>Automatika Siemens(dio radijatorskog grijanja i ventili)</t>
  </si>
  <si>
    <t>Pupmno postrojenje Lowara model BMPP21/FHF SC80-200-220 +Sv 805F 22T</t>
  </si>
  <si>
    <t>Mokre kontrolne splinker stanice sa prirubnicama PN 16</t>
  </si>
  <si>
    <t>Alarmno zvono sa dovodnom cijevi DN20 i drenažnom cijevi DN25</t>
  </si>
  <si>
    <t xml:space="preserve">Priključak za vatograsno vozilo koje </t>
  </si>
  <si>
    <t>Viseće splinkeri mlaznice K=80 T=68C</t>
  </si>
  <si>
    <t>Fleksibilni cijevi za priključak mlaznica</t>
  </si>
  <si>
    <t>Orman za rezervne mlaznice kapaciteta 24 splinkera mlaznice</t>
  </si>
  <si>
    <t>Rezervne viseće splinkere K=80 T= 68</t>
  </si>
  <si>
    <t>Indikator protoka DN 100</t>
  </si>
  <si>
    <t>Indikator protoka DN 80</t>
  </si>
  <si>
    <t>Ventil za drenažu DN 32</t>
  </si>
  <si>
    <t>Zasun DN 100</t>
  </si>
  <si>
    <t>Zasun DN 80</t>
  </si>
  <si>
    <t>Sinfon DN32</t>
  </si>
  <si>
    <t>Ventil DN25</t>
  </si>
  <si>
    <t>Vodovodna armatura</t>
  </si>
  <si>
    <t>Mikroprekidač koji da je informacije o položaju zasuna TYGO</t>
  </si>
  <si>
    <t>Monometar 1/2 0-25bar</t>
  </si>
  <si>
    <t>Crne čelične bešavne cijevi prema JUS C.B5.221</t>
  </si>
  <si>
    <t>Crne čelične bešavne cijeve prema JUS C.B5.225</t>
  </si>
  <si>
    <t>Fiting crni prema JUSM.B6.821</t>
  </si>
  <si>
    <t xml:space="preserve">Fiting pocinkovani </t>
  </si>
  <si>
    <t>Dahua kamera tipa IPC-HDBW5200</t>
  </si>
  <si>
    <t>Donacija Foresta ,30.01.2015</t>
  </si>
  <si>
    <t>Dahua kamera tipa IPC-HDBW5200C</t>
  </si>
  <si>
    <t>Dahua kamera tipa IPC-HDBW2200R-Z</t>
  </si>
  <si>
    <t>Dahua NVR-7416-16P</t>
  </si>
  <si>
    <t>TFT monitor 24" Wide</t>
  </si>
  <si>
    <t>Zau ormaric za ugradnju na zid izradjen od lima sa vratancima i bravom sa kljucem</t>
  </si>
  <si>
    <t>Atenski sistem</t>
  </si>
  <si>
    <t>Zemaljske antene</t>
  </si>
  <si>
    <t>Satelitska antena 110mm sa nosacem</t>
  </si>
  <si>
    <t>Quatro LNB</t>
  </si>
  <si>
    <t>Pojacalo tipa HNV 30UPE</t>
  </si>
  <si>
    <t>Multisvica SPAUN 9916</t>
  </si>
  <si>
    <t>Signalizacija i dojava požara</t>
  </si>
  <si>
    <t>Donacija Tangenta,30.01.2015</t>
  </si>
  <si>
    <t>Instalacija sistema ozvučenja</t>
  </si>
  <si>
    <t>Instalacija protiv provale</t>
  </si>
  <si>
    <t xml:space="preserve">Reflektori </t>
  </si>
  <si>
    <t>Donacija Ramel,30.01.2015</t>
  </si>
  <si>
    <t>Agregat</t>
  </si>
  <si>
    <t>Ruter Asus</t>
  </si>
  <si>
    <t>Nabavka Promet I montaza12/2016</t>
  </si>
  <si>
    <t>Laptop 10058 Dell</t>
  </si>
  <si>
    <t>Nabavka Elfon KD,račun br.FA-76-0/17 23.03.17</t>
  </si>
  <si>
    <t>HVR-DHI-NVR-41216-16P-4KS2</t>
  </si>
  <si>
    <t>001200,001199,001198,001196,001197</t>
  </si>
  <si>
    <t>Altec DOO,racun br 59/01 23.11.2017</t>
  </si>
  <si>
    <t>Pleyer Samsung DVD,Sony E 360</t>
  </si>
  <si>
    <t>Tehnomax,račun br.337,03.11.2017</t>
  </si>
  <si>
    <t>Laptop Acer model 25wah</t>
  </si>
  <si>
    <t xml:space="preserve">Monitor Dahua </t>
  </si>
  <si>
    <t>Stampac - HP I sener</t>
  </si>
  <si>
    <t>Kuciste kompjutera-Dahua</t>
  </si>
  <si>
    <t>Laptot Lenovo</t>
  </si>
  <si>
    <t>Nabavka Multicom retail,nabavka racun 929/8,11.12.21god</t>
  </si>
  <si>
    <t>Monitor Asus</t>
  </si>
  <si>
    <t>Nabavka Promet i montaza,nabavka racun 2098/2021,21.09.21god</t>
  </si>
  <si>
    <t>Donacija Dekor Iva,novembar 2021</t>
  </si>
  <si>
    <t>Ormar -cetvorokrilni</t>
  </si>
  <si>
    <t>Polica -Viseca</t>
  </si>
  <si>
    <t>Komoda -trodjelna</t>
  </si>
  <si>
    <t>Rashladna vitrina</t>
  </si>
  <si>
    <t>Donacija Pivara Trebjesa ,novembar 2021</t>
  </si>
  <si>
    <t>Indukciona ploca Gorenje</t>
  </si>
  <si>
    <t>Polica trouglasta</t>
  </si>
  <si>
    <t>Polica dvodjelna</t>
  </si>
  <si>
    <t>Nabavka Tehnomax ,nabavka racun 560, 09.11.21god</t>
  </si>
  <si>
    <t>Fen Jais 2000</t>
  </si>
  <si>
    <t>Nabavka Milpop ,nabavka racun f110/1312202130, 03.12.21god</t>
  </si>
  <si>
    <t xml:space="preserve">Oglasna tabla </t>
  </si>
  <si>
    <t>1267 1268</t>
  </si>
  <si>
    <t>Ormar cetvorokrilni</t>
  </si>
  <si>
    <t xml:space="preserve">Ormar jednokrilni </t>
  </si>
  <si>
    <t xml:space="preserve">Laptot </t>
  </si>
  <si>
    <t>Tehnomax,31.03.2022.godine,br 366</t>
  </si>
  <si>
    <t>Elfon,11.03.2022.god, br 22-300-000150</t>
  </si>
  <si>
    <t>Kompjuter sa kućištem</t>
  </si>
  <si>
    <t>Elfon,11.03.2022.god, br 22-300-000188</t>
  </si>
  <si>
    <t>Oprema za Digitalizaciju bioskopske sale</t>
  </si>
  <si>
    <t>1271-1280:1289-1299</t>
  </si>
  <si>
    <t>TSE,10.03.2023.godine,br f 22-00-000435</t>
  </si>
  <si>
    <t>Mixeta za reziju</t>
  </si>
  <si>
    <t>Awl projekt,31.12.2023,br f.24-301-000002</t>
  </si>
  <si>
    <t>1285:1286:1282</t>
  </si>
  <si>
    <t>Elfon,11.12.2023.god, br 23-300-000838</t>
  </si>
  <si>
    <t>Elfon,17.03.2023.god, br 23-300-000162</t>
  </si>
  <si>
    <t xml:space="preserve">Laptop Acer Aspire 315 </t>
  </si>
  <si>
    <t>1327; 1328</t>
  </si>
  <si>
    <t>Elfon,7.02.2024.god, br 24-300-000069</t>
  </si>
  <si>
    <t xml:space="preserve">Dim mašina </t>
  </si>
  <si>
    <t>Euro unit,24.01.2024,br.fr002/16</t>
  </si>
  <si>
    <t>Kompjuterski sto režija</t>
  </si>
  <si>
    <t>Donacija Kambling DOO,septembar  2023</t>
  </si>
  <si>
    <t>Kacelarijski sto</t>
  </si>
  <si>
    <t>Polukružni sto</t>
  </si>
  <si>
    <t xml:space="preserve">Mala vitrina </t>
  </si>
  <si>
    <t>Velika vitrina</t>
  </si>
  <si>
    <t>Veliki orman 16vrata</t>
  </si>
  <si>
    <t>Police za knjige</t>
  </si>
  <si>
    <t>1320-1323</t>
  </si>
  <si>
    <t>Zvučnici i mikrofoni</t>
  </si>
  <si>
    <t>1330; 1357</t>
  </si>
  <si>
    <t xml:space="preserve">        Euro unit,25.04.2025,rn002/197</t>
  </si>
  <si>
    <t>Veš mašina Favorit</t>
  </si>
  <si>
    <t>Elektrofrigo25.02.2025,rn2537000</t>
  </si>
  <si>
    <t>Dogitalni stage box</t>
  </si>
  <si>
    <t>Euro unit,03.04.2025,rn002/291</t>
  </si>
  <si>
    <t>Wireles mikrofoni</t>
  </si>
  <si>
    <t>Euro unit,07.04.2025,rn002/308</t>
  </si>
  <si>
    <t>Promet i montaža,12.11.2025,r3617-2025</t>
  </si>
  <si>
    <t>Mašina za sušenje veša1</t>
  </si>
  <si>
    <t>Avalon ,22.12.2025,p239/2025</t>
  </si>
  <si>
    <t>Ugaona</t>
  </si>
  <si>
    <t>Labudovići,28.10.2025,r69/2025</t>
  </si>
  <si>
    <t>Stolice</t>
  </si>
  <si>
    <t>1338-1347</t>
  </si>
  <si>
    <t>Labudović,28.10.2025,r69/2025</t>
  </si>
  <si>
    <t>1333;   1350</t>
  </si>
  <si>
    <t>Telekom,08.09.2025,29.04.2025</t>
  </si>
  <si>
    <t>1348;  1349</t>
  </si>
  <si>
    <t>Cungu,24.10.2025,p25-109-143</t>
  </si>
  <si>
    <t>Ogledalo</t>
  </si>
  <si>
    <t>Ručni rad,05.11.2025,u 1008/25,</t>
  </si>
  <si>
    <t>Viseće stolice</t>
  </si>
  <si>
    <t>1352;  1353; 1354</t>
  </si>
  <si>
    <t>Top bordo,07.11.2025,rn 5/2025</t>
  </si>
  <si>
    <t>Radni sto i vitrina</t>
  </si>
  <si>
    <t>1355; 1356</t>
  </si>
  <si>
    <t>Ručni rad,27.10.2025,u953,25</t>
  </si>
  <si>
    <t>Adresa (Ulica, broj, sprat i kancelarija) TRG ŠAKA PETROVIĆA BROJ 1</t>
  </si>
  <si>
    <t>Djelatnost (šifra) 9102</t>
  </si>
  <si>
    <t>Putn.kom.vozilo Ford NKCG302</t>
  </si>
  <si>
    <t xml:space="preserve">Rn PIRN-25-000257/24.02. </t>
  </si>
  <si>
    <t>Jadran auto doo</t>
  </si>
  <si>
    <t>Kompjuter - čitač kartica</t>
  </si>
  <si>
    <t>Rn 748/2025 od 20.08.25</t>
  </si>
  <si>
    <t>Kompjuter,monitor,also pc</t>
  </si>
  <si>
    <t>Rn 858/2025 od 25.09.25</t>
  </si>
  <si>
    <t>lap top /3kom/ štampač i sk.</t>
  </si>
  <si>
    <t>Rn 1224/25 od 29.12.2025</t>
  </si>
  <si>
    <t>fiokar i sto</t>
  </si>
  <si>
    <t>Rn 1523/25 od 16.09.2025</t>
  </si>
  <si>
    <t>Cavaric group doo</t>
  </si>
  <si>
    <t>Stolice ISO</t>
  </si>
  <si>
    <t>Rn 31172 od 04.09.2025</t>
  </si>
  <si>
    <t>Namos DajkovicC</t>
  </si>
  <si>
    <t>Projektor,stalak,TV</t>
  </si>
  <si>
    <t>Rn34791 od 30.12.2025</t>
  </si>
  <si>
    <t>Multicom retail</t>
  </si>
  <si>
    <t xml:space="preserve">Kompjuterska oprema </t>
  </si>
  <si>
    <t>Rn 169/02 od 20.06.2018</t>
  </si>
  <si>
    <t>Led paneli sa pratećom opr.</t>
  </si>
  <si>
    <t>Rn 15381 od 07.08.2018</t>
  </si>
  <si>
    <t>RAI-M i Arhitekt.</t>
  </si>
  <si>
    <t>Računari</t>
  </si>
  <si>
    <t>RN 12-07/486-31.12.2007</t>
  </si>
  <si>
    <t>Hard - net i Mils</t>
  </si>
  <si>
    <t>Monitor/skener/štampač</t>
  </si>
  <si>
    <t>RN 186-30.10.2007</t>
  </si>
  <si>
    <t>Pikaso</t>
  </si>
  <si>
    <t xml:space="preserve">Klime - Galerija </t>
  </si>
  <si>
    <t>Klavinova</t>
  </si>
  <si>
    <t>RN 51-0000/26-30.10.2007</t>
  </si>
  <si>
    <t>Euro unit</t>
  </si>
  <si>
    <t>RN 32-23.12.2005</t>
  </si>
  <si>
    <t>Eurostil</t>
  </si>
  <si>
    <t>Vitrina Muzej</t>
  </si>
  <si>
    <t>Rn- kupovina</t>
  </si>
  <si>
    <t>Panoi za oružje</t>
  </si>
  <si>
    <t>Klavir</t>
  </si>
  <si>
    <t>Stolica I fotelja za direktora</t>
  </si>
  <si>
    <t>Konferencijski sto</t>
  </si>
  <si>
    <t>Računar sa pr.opr.u Muzeju</t>
  </si>
  <si>
    <t>Rn 12-11/1 od 11.12.14</t>
  </si>
  <si>
    <t>Ormari - ladičari</t>
  </si>
  <si>
    <t>Rn 11-949</t>
  </si>
  <si>
    <t>MFPlus doo Bg</t>
  </si>
  <si>
    <t>Fotoaparat za Muzej</t>
  </si>
  <si>
    <t>Kompjuter za racunovodstvo</t>
  </si>
  <si>
    <t xml:space="preserve">Rn </t>
  </si>
  <si>
    <t>Vozilo Ren.Es.2,0 NKCG232</t>
  </si>
  <si>
    <t>Rn 1/19</t>
  </si>
  <si>
    <t>B$S Univerzaldoo</t>
  </si>
  <si>
    <t>Sto i stolica za lice sa invalid.</t>
  </si>
  <si>
    <t>10-301</t>
  </si>
  <si>
    <t>DR Trade</t>
  </si>
  <si>
    <t>Kompjuter za lice sa invalid.</t>
  </si>
  <si>
    <t>14-09/01</t>
  </si>
  <si>
    <t>Kompjuteri za pravnu službu</t>
  </si>
  <si>
    <t>1092/2022</t>
  </si>
  <si>
    <t>Ugovor - sredstva pripadaju Opštini</t>
  </si>
  <si>
    <t>Nema podataka</t>
  </si>
  <si>
    <t>Adresa (Ulica, broj, sprat i kancelarija) GOJKA GARČEVIĆA BB</t>
  </si>
  <si>
    <t>Djelatnost (šifra) pružanje usluga u drumskom saobraćaju 52.21</t>
  </si>
  <si>
    <t xml:space="preserve">Agregat X E 44 E3 </t>
  </si>
  <si>
    <t>1307/03--27,12,2006</t>
  </si>
  <si>
    <t>Brojač i detektor za nov. Focus</t>
  </si>
  <si>
    <t>103/10--11,05,2010</t>
  </si>
  <si>
    <t>Dvokrilni ormar</t>
  </si>
  <si>
    <t>1203--28,11,2006</t>
  </si>
  <si>
    <t>Fax Panasonic kx-ft 982</t>
  </si>
  <si>
    <t>594-0/12--31,03,2012</t>
  </si>
  <si>
    <t>Fax Panasonic FLM 653</t>
  </si>
  <si>
    <t>FA-2412-02/06-23,12,2006</t>
  </si>
  <si>
    <t>Frižider 110 l C-LUX</t>
  </si>
  <si>
    <t>MP-782/021-07,11,206</t>
  </si>
  <si>
    <t>Kancelariska fotelja biletarnica</t>
  </si>
  <si>
    <t>1/25--25,06,2013</t>
  </si>
  <si>
    <t>Kancelariska fotelja skaj</t>
  </si>
  <si>
    <t>Karolifer 9 KW</t>
  </si>
  <si>
    <t>27/11--11,06,2011</t>
  </si>
  <si>
    <t>Kasa za novac (statična)</t>
  </si>
  <si>
    <t>Opština Nikšić -poklon</t>
  </si>
  <si>
    <t>Klima vivax 12</t>
  </si>
  <si>
    <t>35/08--01,09,2007</t>
  </si>
  <si>
    <t>Klima vivax 18</t>
  </si>
  <si>
    <t>944--02,10,2006</t>
  </si>
  <si>
    <t>Klub stolica</t>
  </si>
  <si>
    <t>Klupe sa tri sjedišta holske</t>
  </si>
  <si>
    <t>Kompjuter  HP dx-2200</t>
  </si>
  <si>
    <t>22/07-209--26,03,2007</t>
  </si>
  <si>
    <t>Kompjuter  AMD sempron 3000+</t>
  </si>
  <si>
    <t>00274/01--11,05,2007</t>
  </si>
  <si>
    <t>Kopir/prnter Canon MF 3220</t>
  </si>
  <si>
    <t>001-773--14,06,2007</t>
  </si>
  <si>
    <t>Kosačica benziska za travu</t>
  </si>
  <si>
    <t>372/08--01,01,2208</t>
  </si>
  <si>
    <t xml:space="preserve">Kuhinja 2,5 m </t>
  </si>
  <si>
    <t>Lap top HP 530</t>
  </si>
  <si>
    <t>02-12/1--12,02,2007</t>
  </si>
  <si>
    <t>Lap top HP 635</t>
  </si>
  <si>
    <t>Rešo - Tara</t>
  </si>
  <si>
    <t>MP-782/021</t>
  </si>
  <si>
    <t>Ormari otvoreni</t>
  </si>
  <si>
    <t>Peronske klupe</t>
  </si>
  <si>
    <t>005-456        25,05,2007</t>
  </si>
  <si>
    <t>944--02,11,2006</t>
  </si>
  <si>
    <t>Radni sto sa kasetom</t>
  </si>
  <si>
    <t>Server IBM 226</t>
  </si>
  <si>
    <t>222/07-209--26,03,2007</t>
  </si>
  <si>
    <t>Server HP ML 110 G7</t>
  </si>
  <si>
    <t>31/245--20,09,201</t>
  </si>
  <si>
    <t>Stolica radna</t>
  </si>
  <si>
    <t>Štampač Epson lx-300</t>
  </si>
  <si>
    <t>12/07--31,12,2007</t>
  </si>
  <si>
    <t>Štampač Epson ter. TM-T88IV</t>
  </si>
  <si>
    <t>32/07--07,11,2007</t>
  </si>
  <si>
    <t>Štampač HP 1020</t>
  </si>
  <si>
    <t>Štampač HP 1118</t>
  </si>
  <si>
    <t>0006/1--09,01,2007</t>
  </si>
  <si>
    <t>Štampač HP 1102</t>
  </si>
  <si>
    <t>516/02--14,11,2013</t>
  </si>
  <si>
    <t>Štampač OKI C110</t>
  </si>
  <si>
    <t>594-0/12--31032011</t>
  </si>
  <si>
    <t>Telefon Bežični -  Sinus 602</t>
  </si>
  <si>
    <t>Poklon T-com (01.03.2010.)</t>
  </si>
  <si>
    <t>Telefon Panasonic kx-t2373fxw</t>
  </si>
  <si>
    <t>FA-2412-0/06--23,12,2006</t>
  </si>
  <si>
    <t>Telefonska centrala 7665 KX-T</t>
  </si>
  <si>
    <t>Televizor Samsung 72 cm</t>
  </si>
  <si>
    <t>Poklon Opština Nikšić-2006.god.</t>
  </si>
  <si>
    <t>Ugradni sto sa kasetom</t>
  </si>
  <si>
    <t>Viseća polica</t>
  </si>
  <si>
    <t>Vitrina sa staklenim vratima</t>
  </si>
  <si>
    <t>Vješaonik zidni</t>
  </si>
  <si>
    <t>Inox izlazni terminal</t>
  </si>
  <si>
    <t>1830614-31.05.2014</t>
  </si>
  <si>
    <t>Računar MSI 550/h814</t>
  </si>
  <si>
    <t>9-14/115-30.09.2014</t>
  </si>
  <si>
    <t>00331-08.10.2014</t>
  </si>
  <si>
    <t>Trokraka barijera ITG 700 E</t>
  </si>
  <si>
    <t>514290-15.05.2014</t>
  </si>
  <si>
    <t>DVR sv 5116 sa hdd Seagate 1T</t>
  </si>
  <si>
    <t>514313-30.05.2014</t>
  </si>
  <si>
    <t>Video kamera ADV 600 12 v</t>
  </si>
  <si>
    <t>DVR LS 2008/LICG 24 SM</t>
  </si>
  <si>
    <t>005/15-27.01.2015</t>
  </si>
  <si>
    <t>Računar 61840</t>
  </si>
  <si>
    <t>81-09.01.2015</t>
  </si>
  <si>
    <t>TV VIVAX 24 LE 72</t>
  </si>
  <si>
    <t>650-05.02.2015</t>
  </si>
  <si>
    <t>Kamera ADV 600</t>
  </si>
  <si>
    <t>121/15-10.06.2015</t>
  </si>
  <si>
    <t>Snjegočistač VST 130</t>
  </si>
  <si>
    <t>112/15-0005-31.10.2015</t>
  </si>
  <si>
    <t>Klima Galanz 12H53R150P1</t>
  </si>
  <si>
    <t>012-599-09.11.2015</t>
  </si>
  <si>
    <t>Računar G 1820</t>
  </si>
  <si>
    <t>5390-25.11.2015</t>
  </si>
  <si>
    <t>TV ARIELI 50"</t>
  </si>
  <si>
    <t>1513-07.12.2015</t>
  </si>
  <si>
    <t>DVR 16 KANALNI HCVR44116HB</t>
  </si>
  <si>
    <t>916319-23.09.2016</t>
  </si>
  <si>
    <t>Računar MET 2 CASE</t>
  </si>
  <si>
    <t>916311-21.09.2016</t>
  </si>
  <si>
    <t>Monitor VIVEVING 19"</t>
  </si>
  <si>
    <t>Kamera HAC HFWR220E</t>
  </si>
  <si>
    <t>Kamera hAC HFWR1100 RP</t>
  </si>
  <si>
    <t>Kosačica</t>
  </si>
  <si>
    <t>610K116034-12.04.2017</t>
  </si>
  <si>
    <t>Računar Comtrade Blu G1840 h81</t>
  </si>
  <si>
    <t>2871-03.07.2017</t>
  </si>
  <si>
    <t>Kopir aparat KAYOCERA 1120</t>
  </si>
  <si>
    <t>717220-01.08.2017</t>
  </si>
  <si>
    <t>Plastično bure 1000 L</t>
  </si>
  <si>
    <t>203/2017-20.12.2017</t>
  </si>
  <si>
    <t>Klima Gorenje 18 - 728210</t>
  </si>
  <si>
    <t>61/09 - 26.09.2018</t>
  </si>
  <si>
    <t>Kamera WS AHC 324 WZ</t>
  </si>
  <si>
    <t>3138  - 06.08.2018</t>
  </si>
  <si>
    <t>012-356 - 08.10.2019</t>
  </si>
  <si>
    <t>TV Lobod 50" LED50DN5 T2/S2</t>
  </si>
  <si>
    <t>012/356 - 08.10.2019</t>
  </si>
  <si>
    <t xml:space="preserve">Telefon Panasonic 521 KX-DT/B </t>
  </si>
  <si>
    <t>19-3001-000504 - 18.12.2019</t>
  </si>
  <si>
    <t>TV LCD MAX 49MT500S</t>
  </si>
  <si>
    <t>93 - 22.1.2020</t>
  </si>
  <si>
    <t>RAČUNAR COM4GB 120 G</t>
  </si>
  <si>
    <t>853 - 26.2.2020</t>
  </si>
  <si>
    <t>KLIMA HISENSE 18 CA50XS2AG</t>
  </si>
  <si>
    <t>1524 - 16.12.2020</t>
  </si>
  <si>
    <t>Klima VIVAX 18CH50A</t>
  </si>
  <si>
    <t>598- 25.06.2021.</t>
  </si>
  <si>
    <t>Klima VIVAX APC-12CH</t>
  </si>
  <si>
    <t>2056/2021- 13.08.2021.</t>
  </si>
  <si>
    <t>MFP Xerox štampač MLJ 3025NI</t>
  </si>
  <si>
    <t>851/2022 - 05.03.2022.</t>
  </si>
  <si>
    <t>Kamere/rekorder set PFA 130E 4/1</t>
  </si>
  <si>
    <t>3846/2022 - 29.09.2022.</t>
  </si>
  <si>
    <t>Stolice kancelariske</t>
  </si>
  <si>
    <t>15/2023 - 26.03.2023.</t>
  </si>
  <si>
    <t>19/2023 - 12.04.2023</t>
  </si>
  <si>
    <t>Računar ALSO OFFICE</t>
  </si>
  <si>
    <t>4743/2023 - 31.10.2023</t>
  </si>
  <si>
    <t>Računar ALSO comet</t>
  </si>
  <si>
    <t>6/2024-05.01.2024</t>
  </si>
  <si>
    <t>Klime max mac 12IAWL12</t>
  </si>
  <si>
    <t>300-26.02.2024</t>
  </si>
  <si>
    <t>Mašina za pranje -čišćenje Karcher</t>
  </si>
  <si>
    <t>36027/2023-01.03.2024</t>
  </si>
  <si>
    <t>UPS cyber Ppwer 1500 VA</t>
  </si>
  <si>
    <t>1368/2024-23.03.2024</t>
  </si>
  <si>
    <t>1461/2024-28.03.2024</t>
  </si>
  <si>
    <t>Server</t>
  </si>
  <si>
    <t>8708-16.05.2024</t>
  </si>
  <si>
    <t>Vivax frizideri MF-45E</t>
  </si>
  <si>
    <t>997/2424/24-13.12.2024</t>
  </si>
  <si>
    <t>Vivax bojler EWH-80VM</t>
  </si>
  <si>
    <t>997/2378/24-05.12.2024</t>
  </si>
  <si>
    <t>Televizor Hisense 50 A6K</t>
  </si>
  <si>
    <t>2410146950 - 25.12.2024</t>
  </si>
  <si>
    <t>Televizor JVC LT-43VA3300</t>
  </si>
  <si>
    <t>Televizor Hisense 55 A6Ki</t>
  </si>
  <si>
    <t>Madrac ms 200x90 mondy</t>
  </si>
  <si>
    <t>022.1184-10022-31.12.2024</t>
  </si>
  <si>
    <t>Element predsoblje landes P1 AH</t>
  </si>
  <si>
    <t>Bračni krevet sardinia 160 ah pr-96</t>
  </si>
  <si>
    <t>Pod za krevet 160DSI FSC MIX</t>
  </si>
  <si>
    <t>KRSP krevet na sprat bk/ki 00 bez boje</t>
  </si>
  <si>
    <t>Madrac ms 200x160 mondy</t>
  </si>
  <si>
    <t>Tv polica sardinia tv 170 AH C FSC</t>
  </si>
  <si>
    <t>Francuski ležaj DAVO 180X200 timor new 108 madrac platno pleteno 250gr bijelo stof sivi bijela</t>
  </si>
  <si>
    <t>Lezaj samac simba 200x90 stof svijetlo sivi</t>
  </si>
  <si>
    <t xml:space="preserve">Ugaona garnitura mila desni stof plavi </t>
  </si>
  <si>
    <t xml:space="preserve">Mario spratni krevet 90x200 bukva bijelo </t>
  </si>
  <si>
    <t>Francuski ležaj simba 160*200</t>
  </si>
  <si>
    <t>Lezaj francuski DOMINO 160x200 mercury 120</t>
  </si>
  <si>
    <t>Leni spratni krevet 90x200 bukva natur</t>
  </si>
  <si>
    <t>Fafflex dusek 90x200 standard</t>
  </si>
  <si>
    <t>Francuski ležaj Kosta Stof 443 sivi</t>
  </si>
  <si>
    <t>TV polica REX OB BLF</t>
  </si>
  <si>
    <t xml:space="preserve">Regal Glen OB BT OB FSC MIX </t>
  </si>
  <si>
    <t>022.1184-2309-07.04.2025</t>
  </si>
  <si>
    <t>Predsoblje martin BT OB BT</t>
  </si>
  <si>
    <t>Krevet NIKO 160 ORION 118 stof sivi</t>
  </si>
  <si>
    <t>Uniforme</t>
  </si>
  <si>
    <t>25-3133-001845-12.12.25.</t>
  </si>
  <si>
    <t>Klima Vivax 12"</t>
  </si>
  <si>
    <t>890-27.06.2025.</t>
  </si>
  <si>
    <t>Konferenciska stolica</t>
  </si>
  <si>
    <t>002.1184-10025-04.12.25.</t>
  </si>
  <si>
    <t>Konferenciska fotelja</t>
  </si>
  <si>
    <t>001-523-02.12.2025.</t>
  </si>
  <si>
    <t>Televizor 50" wos640e 4k</t>
  </si>
  <si>
    <t>1443/9-24.12.2025</t>
  </si>
  <si>
    <t>Lampa stona metal</t>
  </si>
  <si>
    <t>002.1184-1020-31.12.2024</t>
  </si>
  <si>
    <t>Lampa sa crno srebrna</t>
  </si>
  <si>
    <t>Klub sto piave</t>
  </si>
  <si>
    <t>Klub sto pico</t>
  </si>
  <si>
    <t>Noćni ormarić</t>
  </si>
  <si>
    <t>Polufotelja piker</t>
  </si>
  <si>
    <t xml:space="preserve">Trpezariska stolica </t>
  </si>
  <si>
    <t>SY-fotelja</t>
  </si>
  <si>
    <t>Klub sto jersey</t>
  </si>
  <si>
    <t>Klima VIVAX 12 ch 35 geei-inverter</t>
  </si>
  <si>
    <t>Klima VIVAX 18 ch 50 aoli-inverter</t>
  </si>
  <si>
    <t>Klima GREE 12 LOMO GWH12QB</t>
  </si>
  <si>
    <t>DONACIJA EVROP.AGENCIJE ZA RAZVOJ OD 15.04.2004.</t>
  </si>
  <si>
    <t>NABAVKA PO RACUNU: 10.11.2005</t>
  </si>
  <si>
    <t>NABAVKA PO RACUNU 24.03.2006</t>
  </si>
  <si>
    <t>DONACIJA</t>
  </si>
  <si>
    <t>donacija</t>
  </si>
  <si>
    <t>NABAVKA PO RACUNU PO RACUNU 30.10.2007</t>
  </si>
  <si>
    <t xml:space="preserve">nabavka po racunu  </t>
  </si>
  <si>
    <t xml:space="preserve">nabavka po računu </t>
  </si>
  <si>
    <t>NABAVKA PO RACUNU  17.10.2011</t>
  </si>
  <si>
    <t>NABAVKA PO RACUNU DONACIJA EVROP.UNIJE OD 06.09.2012</t>
  </si>
  <si>
    <t xml:space="preserve"> NABAVKA PO RACUNU DONACIJA EVROP.UNIJE OD 06.09.2012.</t>
  </si>
  <si>
    <t>NABAVKA PO RACUNU 421/PL-13 OD 19.08.2013.DOBAVLJAC MONTELADA S&amp;B DO</t>
  </si>
  <si>
    <t>NABAVKA PO RACUNU 37/31.10.2014. DOBAVLJAC  KOTOR TRAVEL DOO</t>
  </si>
  <si>
    <t>NABAVKA PO RACUNU 11/15-19.05.2015 DOBAVLJAC MV DETECTIVE SECURITY DOO</t>
  </si>
  <si>
    <t>NABAVKA PO RACUNU.061/16-13.06.2016 DOBAVLJAC MONTENEGRO KRAMAR</t>
  </si>
  <si>
    <t>NABAVKA PO RACUNU DONACIJA OD UNIPROM METALA DOO NK OD 31.12.2016.</t>
  </si>
  <si>
    <t>NABAVKA PO RACUNU: UGOVORU  O JAV.NAB.5058/30.09.2018.DOBAVLJAC DRASKOVIC BLAZO</t>
  </si>
  <si>
    <t>NABAVKA PO RACUNU 25/2018-01.06.2018 DOBAVLJAC BEN KOV DOO KOTOR</t>
  </si>
  <si>
    <t xml:space="preserve">NABAVKA PO RACUNU 38/1/1-10.11.2018 </t>
  </si>
  <si>
    <t>DOBAVLJAC HADA TECHNIK DOO ZAGREB</t>
  </si>
  <si>
    <t>NABAVKA PO RACUNU: UGOVOR O NABAVCI BR.3499/26.06.2019.-PALEVIC MARKO</t>
  </si>
  <si>
    <t>NABAVKA PO RACUNU:UGOVOR O JAV.NABAVCI BR.4531-09.08.2019 POPOVIC DANIJELA</t>
  </si>
  <si>
    <t>NABAVKA PO RACUNU:1592/1-31.05.2021.DOBAVLJAC OSMANAGIC CO DOO</t>
  </si>
  <si>
    <t>NABAVKA PO RACUNU:33/2021-26.07.2021 DOBAVLJAC PEGASUS DOO</t>
  </si>
  <si>
    <t>NABAVKA PO RACUNU:123/22-08.08.2022 DOBAVLJAC DEUS GROUP DOO NK</t>
  </si>
  <si>
    <t>NABAVKA PO RACUNU:306/2024-11.12.2024.DOBAVLJAC DEUS GROUP DOO NK</t>
  </si>
  <si>
    <t>NABAVKA PO RACUNU :1091/2024-20.02.2024</t>
  </si>
  <si>
    <t>DOBAVLJAC SRDJO DOO</t>
  </si>
  <si>
    <t>NABAVKA PO RACUNU:257/2024-22.08.24 DEUS GROUP DOO NK</t>
  </si>
  <si>
    <t>Ramond</t>
  </si>
  <si>
    <t xml:space="preserve">NABAVKA PO RACUNU ATRIKOD KRUSEVAC </t>
  </si>
  <si>
    <t>NABAVKA PO RACUNU DEUS GROUP</t>
  </si>
  <si>
    <t xml:space="preserve">Ustupljeno </t>
  </si>
  <si>
    <t>NABAVKA PO RACUNU:DOBAVLJAC ATRIKOD KRUSEVAC PO RN FK-23-112/15.03.2023</t>
  </si>
  <si>
    <t>Naziv JU "ZAHUMLJE" NIKŠIĆ</t>
  </si>
  <si>
    <t>Adresa (Ulica, broj, sprat i kancelarija) PETE PROLETERSKE BROJ 17</t>
  </si>
  <si>
    <t>Djelatnost (šifra) 9004</t>
  </si>
  <si>
    <t>Beringer-composer</t>
  </si>
  <si>
    <t>MW CO rn.br.96/06</t>
  </si>
  <si>
    <t>Beringer-edison</t>
  </si>
  <si>
    <t>Beringer-ultrafeus</t>
  </si>
  <si>
    <t>Beringer-meterbridge</t>
  </si>
  <si>
    <t>Klavijatura Kurrtzweil</t>
  </si>
  <si>
    <t>MW CO rn.br.26/96</t>
  </si>
  <si>
    <t>Pecaljka za mikrofon</t>
  </si>
  <si>
    <t>nabavka</t>
  </si>
  <si>
    <t>Yamaha HS - 8 studijski monitor</t>
  </si>
  <si>
    <t>Euro Unit rn. 51-000149/14</t>
  </si>
  <si>
    <t>Klavijatura Korg</t>
  </si>
  <si>
    <t>ClavinovaCLP-170</t>
  </si>
  <si>
    <t>Lara Stylle rn.br.39/03</t>
  </si>
  <si>
    <t>Bas pojacalo Marsal</t>
  </si>
  <si>
    <t>Kontrabas</t>
  </si>
  <si>
    <t>Violina</t>
  </si>
  <si>
    <t>Bas gitara Ibanez</t>
  </si>
  <si>
    <t>0019</t>
  </si>
  <si>
    <t>Prim</t>
  </si>
  <si>
    <t>0022/24</t>
  </si>
  <si>
    <t>Brac</t>
  </si>
  <si>
    <t xml:space="preserve">Sremski prim </t>
  </si>
  <si>
    <t>0026/27</t>
  </si>
  <si>
    <t>Mandolina</t>
  </si>
  <si>
    <t>0028/33</t>
  </si>
  <si>
    <t>Balalajka</t>
  </si>
  <si>
    <t>Pijanino Petrof</t>
  </si>
  <si>
    <t>Pijanino August Forster</t>
  </si>
  <si>
    <t>0038</t>
  </si>
  <si>
    <t>poklon</t>
  </si>
  <si>
    <t>Ozvucenje</t>
  </si>
  <si>
    <t>0040</t>
  </si>
  <si>
    <t>Filon rn.br.001-10*2008</t>
  </si>
  <si>
    <t>Mikser jamaha N-12</t>
  </si>
  <si>
    <t>0039</t>
  </si>
  <si>
    <t xml:space="preserve">Euro Unit rn .br.51-000057/08 </t>
  </si>
  <si>
    <t>KompLGledWBS/DVD STAP.hpLASERJET</t>
  </si>
  <si>
    <t>0041</t>
  </si>
  <si>
    <t>Audio dream rn.br.1113</t>
  </si>
  <si>
    <t>Štampač HP Laser JET 1102</t>
  </si>
  <si>
    <t>0042</t>
  </si>
  <si>
    <t>Mils rn br 544/02</t>
  </si>
  <si>
    <t>Kompj.Pinmontenegro NET 1</t>
  </si>
  <si>
    <t>0043</t>
  </si>
  <si>
    <t>Mils rn.br.94/02</t>
  </si>
  <si>
    <t>Štampač HP LASER JET 1102</t>
  </si>
  <si>
    <t>0044/0046</t>
  </si>
  <si>
    <t>Kompj.Intel Cel465Viewsonic</t>
  </si>
  <si>
    <t>0045</t>
  </si>
  <si>
    <t>Mils rn br.94/02</t>
  </si>
  <si>
    <t>Kompj Pinmontenegro NET 1</t>
  </si>
  <si>
    <t>0047</t>
  </si>
  <si>
    <t>Mils rn.br.544/02</t>
  </si>
  <si>
    <t>Štampač HP laser jet 1102</t>
  </si>
  <si>
    <t>0048</t>
  </si>
  <si>
    <t>Audio dream rn.1113</t>
  </si>
  <si>
    <t>Štampač HP laser jet M1212MF 175</t>
  </si>
  <si>
    <t>0049</t>
  </si>
  <si>
    <t>Kompj. Sto ct 2206</t>
  </si>
  <si>
    <t>0050/0051</t>
  </si>
  <si>
    <t>Ramond rn.br.9/99</t>
  </si>
  <si>
    <t>Kompj.sto ct 2330b</t>
  </si>
  <si>
    <t>0052</t>
  </si>
  <si>
    <t>Kompj.stolica</t>
  </si>
  <si>
    <t>0053/56</t>
  </si>
  <si>
    <t>Rezbareni st o</t>
  </si>
  <si>
    <t>0058</t>
  </si>
  <si>
    <t>Klupski sto-veći</t>
  </si>
  <si>
    <t>0059/60</t>
  </si>
  <si>
    <t>Klubski sto-manji</t>
  </si>
  <si>
    <t>0061/62</t>
  </si>
  <si>
    <t>Drveni sto-mali</t>
  </si>
  <si>
    <t>0068/69</t>
  </si>
  <si>
    <t>Drveni sto-veliki</t>
  </si>
  <si>
    <t>0070/72</t>
  </si>
  <si>
    <t>0073/78</t>
  </si>
  <si>
    <t>Klubske stolice</t>
  </si>
  <si>
    <t>0079/93</t>
  </si>
  <si>
    <t>Kancelar.sto</t>
  </si>
  <si>
    <t>0094</t>
  </si>
  <si>
    <t>Peć za grijanje-Radina</t>
  </si>
  <si>
    <t>0096</t>
  </si>
  <si>
    <t>Bojler Tiki</t>
  </si>
  <si>
    <t>0097</t>
  </si>
  <si>
    <t>Metalne stolice</t>
  </si>
  <si>
    <t>0098/116</t>
  </si>
  <si>
    <t>Fotelje i stolovi u klubu</t>
  </si>
  <si>
    <t>40+10</t>
  </si>
  <si>
    <t>Kamera SONY PJ -220</t>
  </si>
  <si>
    <t>0167</t>
  </si>
  <si>
    <t>Kompj*monit 1016</t>
  </si>
  <si>
    <t>0168</t>
  </si>
  <si>
    <t>Promet montaža rn br 14/06</t>
  </si>
  <si>
    <t>MAC 215QC RETINA</t>
  </si>
  <si>
    <t>0169</t>
  </si>
  <si>
    <t>ICENTAR rn br 15-01-846</t>
  </si>
  <si>
    <t>ADDA Conventer 16in 10 out</t>
  </si>
  <si>
    <t>0170</t>
  </si>
  <si>
    <t>donacija-odluka br.566/15</t>
  </si>
  <si>
    <t xml:space="preserve">Focusrite skarlet 18 i 20 </t>
  </si>
  <si>
    <t>0171</t>
  </si>
  <si>
    <t>Euro Unit 15.02.2016.</t>
  </si>
  <si>
    <t>Klark teknik DN 200 Active DI</t>
  </si>
  <si>
    <t>0172</t>
  </si>
  <si>
    <t>SPIDER IV 30 gitarsko pojacalo</t>
  </si>
  <si>
    <t>0173</t>
  </si>
  <si>
    <t>CMC Al kontroler</t>
  </si>
  <si>
    <t>0175</t>
  </si>
  <si>
    <t>CMC CH kontroler</t>
  </si>
  <si>
    <t>0176</t>
  </si>
  <si>
    <t>CMC PD kontroler</t>
  </si>
  <si>
    <t>0177</t>
  </si>
  <si>
    <t xml:space="preserve">CMC FD kontroler </t>
  </si>
  <si>
    <t>0178</t>
  </si>
  <si>
    <t>CMC QC kontroler</t>
  </si>
  <si>
    <t>0179</t>
  </si>
  <si>
    <t>CMCTP  kontroler</t>
  </si>
  <si>
    <t>0180</t>
  </si>
  <si>
    <t>0182</t>
  </si>
  <si>
    <t>Okov rn.br.61OK201996</t>
  </si>
  <si>
    <t>Yamaha-MOXF8 klavijatura</t>
  </si>
  <si>
    <t>0183</t>
  </si>
  <si>
    <t>Euro Unit rn 51000574/16</t>
  </si>
  <si>
    <t>Ozvučenje dva seta</t>
  </si>
  <si>
    <t>0185</t>
  </si>
  <si>
    <t>A&amp;V Oprema rn 1512/1912</t>
  </si>
  <si>
    <t>Lap top Note book XP 1286</t>
  </si>
  <si>
    <t>0186</t>
  </si>
  <si>
    <t>Hard net rn 1212</t>
  </si>
  <si>
    <t>0188</t>
  </si>
  <si>
    <t>Hard net rn 31977</t>
  </si>
  <si>
    <t>Laptop Lenovo</t>
  </si>
  <si>
    <t>0189</t>
  </si>
  <si>
    <t>Mils 96/02</t>
  </si>
  <si>
    <t>Klima AZURI-ELEKTRO FRIGO</t>
  </si>
  <si>
    <t>0190</t>
  </si>
  <si>
    <t>19-313-000362</t>
  </si>
  <si>
    <t>Torba za zvucne kutije 12/15-cvr</t>
  </si>
  <si>
    <t>0288</t>
  </si>
  <si>
    <t>M.M.Rn.208/19 31.12.2019.</t>
  </si>
  <si>
    <t>Zvucna kutija Z*5-90</t>
  </si>
  <si>
    <t>0193</t>
  </si>
  <si>
    <t>M.M. RN.208/19 31.12.2019.</t>
  </si>
  <si>
    <t>Elektro-voice Zl*12P-zvucna kutija</t>
  </si>
  <si>
    <t>0194</t>
  </si>
  <si>
    <t>M.M. RN.208/19</t>
  </si>
  <si>
    <t>Gitarsko bas pojacalo MB 60-E</t>
  </si>
  <si>
    <t>0196</t>
  </si>
  <si>
    <t>Allen8 heath ZED 10FX mixeta</t>
  </si>
  <si>
    <t>0197</t>
  </si>
  <si>
    <t>Mikseta PM 1600-3</t>
  </si>
  <si>
    <t>0198</t>
  </si>
  <si>
    <t>Stalak za zvucne kutije TSP-1</t>
  </si>
  <si>
    <t>0199</t>
  </si>
  <si>
    <t>Mikser za rasvjetu "Scanmaster 2 MK11"</t>
  </si>
  <si>
    <t>0200</t>
  </si>
  <si>
    <t>Showteclightstard 50370</t>
  </si>
  <si>
    <t>0205</t>
  </si>
  <si>
    <t>Pearl export EXX725SBR\C31drumkit</t>
  </si>
  <si>
    <t>0206</t>
  </si>
  <si>
    <t>Mikrofon R-300-E-A-Euro</t>
  </si>
  <si>
    <t>0207</t>
  </si>
  <si>
    <t>Mikrofon R-300-L-A-Euro</t>
  </si>
  <si>
    <t>0208</t>
  </si>
  <si>
    <t>Mikrofon Beta 58 A</t>
  </si>
  <si>
    <t>0209</t>
  </si>
  <si>
    <t>Mikrofon SM 57-LCE</t>
  </si>
  <si>
    <t>0210</t>
  </si>
  <si>
    <t>Kondezatorski mikrofon PL 37</t>
  </si>
  <si>
    <t>0211</t>
  </si>
  <si>
    <t>Showtec pacon 64 long 30418</t>
  </si>
  <si>
    <t>0212</t>
  </si>
  <si>
    <t>Showtec medium lightstand 70910</t>
  </si>
  <si>
    <t>0213</t>
  </si>
  <si>
    <t>Dibox adapter CES 01</t>
  </si>
  <si>
    <t>0214</t>
  </si>
  <si>
    <t>Stalak za mikrofon 219\7</t>
  </si>
  <si>
    <t>0215</t>
  </si>
  <si>
    <t>M.M. RN.208/19  31.12.2019.</t>
  </si>
  <si>
    <t>Bas bim "Elektro-voice ELX 200-18"</t>
  </si>
  <si>
    <t>0195</t>
  </si>
  <si>
    <t>M.M RN.025/20 21.02.2020.</t>
  </si>
  <si>
    <t>Neutrik dvop.konektor  zvucni kabalcls225</t>
  </si>
  <si>
    <t>0276</t>
  </si>
  <si>
    <t>Showtec cable bridge 711140, 1m</t>
  </si>
  <si>
    <t>0281</t>
  </si>
  <si>
    <t>Sijalica Par 64 GX16D MFL-Ge80109</t>
  </si>
  <si>
    <t>0282</t>
  </si>
  <si>
    <t>Cardial-CCM 10F Mmikrofonski kabal</t>
  </si>
  <si>
    <t>0283</t>
  </si>
  <si>
    <t>Torba za mikrofonski stalak</t>
  </si>
  <si>
    <t>0284</t>
  </si>
  <si>
    <t>X-Drum -torbe za bubanj,set</t>
  </si>
  <si>
    <t>0285</t>
  </si>
  <si>
    <t>0286</t>
  </si>
  <si>
    <t>Torba za Dynacard miksete</t>
  </si>
  <si>
    <t>0287</t>
  </si>
  <si>
    <t>Harmonika "Siwag figli a piano"</t>
  </si>
  <si>
    <t>0263</t>
  </si>
  <si>
    <t>Numero 3 del 27.01.2020.</t>
  </si>
  <si>
    <t>Sto bijeli sa kasetama</t>
  </si>
  <si>
    <t>0227.0228.0229.0223.0224. 0247.0248.0251.0252.0256. 0258.0257</t>
  </si>
  <si>
    <t>Ormar 100x40x190</t>
  </si>
  <si>
    <t>0230.0225.0226.0250.0253.0255.0264</t>
  </si>
  <si>
    <t>Fotelje crne</t>
  </si>
  <si>
    <t>Kancelarijski sto mali</t>
  </si>
  <si>
    <t>Rn001-23</t>
  </si>
  <si>
    <t>Laptop "Lenovo"</t>
  </si>
  <si>
    <t>0269</t>
  </si>
  <si>
    <t>Hardnet rn.5239 01.12.2020.</t>
  </si>
  <si>
    <t>Laptop "Lenovo Dellnot 14255"</t>
  </si>
  <si>
    <t>0216</t>
  </si>
  <si>
    <t>Multicom 84/3 19.03.2020.</t>
  </si>
  <si>
    <t>Laptop "lenovo 81VD0027YA"</t>
  </si>
  <si>
    <t>0217</t>
  </si>
  <si>
    <t>Multicom 90/8 21.02.2020.</t>
  </si>
  <si>
    <t>Stampac</t>
  </si>
  <si>
    <t>0222</t>
  </si>
  <si>
    <t>Rn.620187</t>
  </si>
  <si>
    <t>TV plakar 180x205x58</t>
  </si>
  <si>
    <t>0270</t>
  </si>
  <si>
    <t>Dekoriva rn.1785/3 24.04.20</t>
  </si>
  <si>
    <t>Ormar od univera 330x310x55</t>
  </si>
  <si>
    <t>0271</t>
  </si>
  <si>
    <t>Dekoriva rn.1743/1/3 23.03.</t>
  </si>
  <si>
    <t>Ormar od univera 470x305x70</t>
  </si>
  <si>
    <t>0272</t>
  </si>
  <si>
    <t>Ormar od univera 500x310x60</t>
  </si>
  <si>
    <t>0273</t>
  </si>
  <si>
    <t>Dekoriva.rn.1743/1/3 23.03</t>
  </si>
  <si>
    <t>Projektor sa platnom</t>
  </si>
  <si>
    <t>0274</t>
  </si>
  <si>
    <t>Jolly rn.01-2459 21.12.20.</t>
  </si>
  <si>
    <t>Multi split sistem</t>
  </si>
  <si>
    <t>0236.0237.0243.0246.0249.0254.0267.0268.0262</t>
  </si>
  <si>
    <t>Ormar 4100-2200</t>
  </si>
  <si>
    <t>0275</t>
  </si>
  <si>
    <t>Dekoriva rn1743/2/311.05.20</t>
  </si>
  <si>
    <t>0277</t>
  </si>
  <si>
    <t>Hardnet rn32093 25.03.20.</t>
  </si>
  <si>
    <t>Klavijatura</t>
  </si>
  <si>
    <t>0278</t>
  </si>
  <si>
    <t>M.M.Rn052/20 04.05.2020.</t>
  </si>
  <si>
    <t>Kancelarijske stolice</t>
  </si>
  <si>
    <t>Kancelarujska stolica/ modeliene</t>
  </si>
  <si>
    <t>0499</t>
  </si>
  <si>
    <t>Namos/rn.VI3776</t>
  </si>
  <si>
    <t>Kompjuter Intel</t>
  </si>
  <si>
    <t>0289</t>
  </si>
  <si>
    <t>rn.4362/2021</t>
  </si>
  <si>
    <t>Stampac HP MFP M 130</t>
  </si>
  <si>
    <t>0290</t>
  </si>
  <si>
    <t>RN. 4596/2021</t>
  </si>
  <si>
    <t>Masina za ves</t>
  </si>
  <si>
    <t>0500</t>
  </si>
  <si>
    <t>Laptop - Lenovo</t>
  </si>
  <si>
    <t>0525,0523</t>
  </si>
  <si>
    <t>rn. 566/2022</t>
  </si>
  <si>
    <t>0524,0526,0521</t>
  </si>
  <si>
    <t>28.03.2022</t>
  </si>
  <si>
    <t>Mixeta ( yamaha m616xy)</t>
  </si>
  <si>
    <t>0519</t>
  </si>
  <si>
    <t>17.05.2022</t>
  </si>
  <si>
    <t>Mixeta - Thoman GMBH</t>
  </si>
  <si>
    <t>0520</t>
  </si>
  <si>
    <t>26.08.2022</t>
  </si>
  <si>
    <t>Muzicki stub (manji)</t>
  </si>
  <si>
    <t>0495</t>
  </si>
  <si>
    <t>22.12.2022</t>
  </si>
  <si>
    <t>Muzički stub (veći)</t>
  </si>
  <si>
    <t>0498</t>
  </si>
  <si>
    <t>rn. 4710/2022</t>
  </si>
  <si>
    <t>Oprema za mikrofon-drum set AK6</t>
  </si>
  <si>
    <t>0502</t>
  </si>
  <si>
    <t>Mikrofon-Universal audio Sphele-LHO</t>
  </si>
  <si>
    <t>0503</t>
  </si>
  <si>
    <t xml:space="preserve">Not Lenovo V15-IAP </t>
  </si>
  <si>
    <t>0504</t>
  </si>
  <si>
    <t>Lenovo laptop-81wq00nwa</t>
  </si>
  <si>
    <t>0522</t>
  </si>
  <si>
    <t>Laptop Lenovo 11967</t>
  </si>
  <si>
    <t>0535</t>
  </si>
  <si>
    <t>Laptop Asus(Hardnet)</t>
  </si>
  <si>
    <t>0536</t>
  </si>
  <si>
    <t>Sto za studio</t>
  </si>
  <si>
    <t>0783</t>
  </si>
  <si>
    <t>Televizor 150/24</t>
  </si>
  <si>
    <t>0785</t>
  </si>
  <si>
    <t>Kuciste za racunar</t>
  </si>
  <si>
    <t>0782</t>
  </si>
  <si>
    <t>Bas gitara Marnus miler V7 ( donacija)</t>
  </si>
  <si>
    <t>0790</t>
  </si>
  <si>
    <t>Multicom monitor- Tesla</t>
  </si>
  <si>
    <t>0532</t>
  </si>
  <si>
    <t>Barski stolovi na rasklapanje F/80 ly-rp</t>
  </si>
  <si>
    <t>701 do 723</t>
  </si>
  <si>
    <t>RFC NXL 44-AMK2 - Zvučnici</t>
  </si>
  <si>
    <t>K&amp;M24120 - zidni nosači</t>
  </si>
  <si>
    <t>DI22P pasivni stereo DI box</t>
  </si>
  <si>
    <t>0527</t>
  </si>
  <si>
    <t>Stafelaj za slike ( donacija)</t>
  </si>
  <si>
    <t>0555,0556,0557,0558,0559</t>
  </si>
  <si>
    <t>Adresa (Ulica, broj, sprat i kancelarija) NOVICE CEROVIĆA BROJ 30</t>
  </si>
  <si>
    <t>Djelatnost (šifra) 6020</t>
  </si>
  <si>
    <t>Renault Kango  1.9D</t>
  </si>
  <si>
    <t>00711</t>
  </si>
  <si>
    <t>kupovina rn 01.03.06.</t>
  </si>
  <si>
    <t>5 god.</t>
  </si>
  <si>
    <t>predlog za otpis</t>
  </si>
  <si>
    <t>vozilo reg.DA 098</t>
  </si>
  <si>
    <t>Furgon Mercedes</t>
  </si>
  <si>
    <t>00712</t>
  </si>
  <si>
    <t>kupovina rn01.06.06.</t>
  </si>
  <si>
    <t>repotažna kola neregist.</t>
  </si>
  <si>
    <t>OPEL VEKTRA 5DF COS Z20NET</t>
  </si>
  <si>
    <t>00713</t>
  </si>
  <si>
    <t xml:space="preserve"> DONACIJA 38954 12/21</t>
  </si>
  <si>
    <t>reg. PG AV 073</t>
  </si>
  <si>
    <t>VOLKSWAGEN CADDY 1.9TDI 2006.</t>
  </si>
  <si>
    <t>00714</t>
  </si>
  <si>
    <t>RN 332 04.07.2022.</t>
  </si>
  <si>
    <t>reg. NK DF 161</t>
  </si>
  <si>
    <t xml:space="preserve">VOLKSWAGEN GOLF PLUS 1.6 TDI </t>
  </si>
  <si>
    <t>00715</t>
  </si>
  <si>
    <t>rn 1.10.2023</t>
  </si>
  <si>
    <t>reg. NK DK 419</t>
  </si>
  <si>
    <t>HUNDAI TUCSON 1.6 CRDI</t>
  </si>
  <si>
    <t>00716</t>
  </si>
  <si>
    <t>JN 22.1.2024.Osmanagic co</t>
  </si>
  <si>
    <t>reg. NK DL 671</t>
  </si>
  <si>
    <t>Rampa CAME G LS 4</t>
  </si>
  <si>
    <t>rn 150/24 Leaotar Bar</t>
  </si>
  <si>
    <t>Dizel Agregat sa ATS</t>
  </si>
  <si>
    <t>50002</t>
  </si>
  <si>
    <t>Donacija- kapitalne invest.</t>
  </si>
  <si>
    <t>VANJSKI LED EKRAN</t>
  </si>
  <si>
    <t>50003</t>
  </si>
  <si>
    <t xml:space="preserve">LITESTAR outdoor P 4.0 </t>
  </si>
  <si>
    <t>Reklama vanjska svjetleca 1/2</t>
  </si>
  <si>
    <t>00718</t>
  </si>
  <si>
    <t>rn. 24-3600 Lavi doo</t>
  </si>
  <si>
    <t>1 god.</t>
  </si>
  <si>
    <t>Reklama vanjska svjetleca 2/2</t>
  </si>
  <si>
    <t>00719</t>
  </si>
  <si>
    <t>rn89/2024 Ingenius Solution</t>
  </si>
  <si>
    <t>Terminal za evidenciju radnog vremena</t>
  </si>
  <si>
    <t>50004</t>
  </si>
  <si>
    <t>KAPITALNE INVESTICIJE</t>
  </si>
  <si>
    <t>Info Pult</t>
  </si>
  <si>
    <t>50005</t>
  </si>
  <si>
    <t>Telefon IP Sistemski</t>
  </si>
  <si>
    <t>50006</t>
  </si>
  <si>
    <t>Model 206 Interkom</t>
  </si>
  <si>
    <t>50007</t>
  </si>
  <si>
    <t>Gooseneck Mikrofon</t>
  </si>
  <si>
    <t>Decibel Solution , RN 33/24</t>
  </si>
  <si>
    <t>50009</t>
  </si>
  <si>
    <t>Stolica PVC</t>
  </si>
  <si>
    <t>50010</t>
  </si>
  <si>
    <t>Kamera Xiaomi</t>
  </si>
  <si>
    <t>Multicom rn 1288/8</t>
  </si>
  <si>
    <t>Civiluk</t>
  </si>
  <si>
    <t>50012</t>
  </si>
  <si>
    <t>TV LG</t>
  </si>
  <si>
    <t>po racunu 1588/2024 Rai M</t>
  </si>
  <si>
    <t>Telefon IP Osnovni</t>
  </si>
  <si>
    <t>50015</t>
  </si>
  <si>
    <t>50016</t>
  </si>
  <si>
    <t>50017</t>
  </si>
  <si>
    <t>fotelja venecija duncan 7104 venge</t>
  </si>
  <si>
    <t>rn v01621 Namos Dajkovic</t>
  </si>
  <si>
    <t>Otirac</t>
  </si>
  <si>
    <t>rn 428 PŽ Lacky</t>
  </si>
  <si>
    <t>Monitor ACER EK241Y</t>
  </si>
  <si>
    <t>00720</t>
  </si>
  <si>
    <t>rn 1244/8 od 10/2024 Multicom</t>
  </si>
  <si>
    <t>SCENA 1</t>
  </si>
  <si>
    <t>50021</t>
  </si>
  <si>
    <t>SCENA 2</t>
  </si>
  <si>
    <t>50022</t>
  </si>
  <si>
    <t>SCENA 3</t>
  </si>
  <si>
    <t>50023</t>
  </si>
  <si>
    <t>Sto za glavni TV studio</t>
  </si>
  <si>
    <t>50024</t>
  </si>
  <si>
    <t>Studijski reflektor Soft LED 4000</t>
  </si>
  <si>
    <t>50025</t>
  </si>
  <si>
    <t>Studijski reflektor Soft LED 2000</t>
  </si>
  <si>
    <t>50026</t>
  </si>
  <si>
    <t>Studijski reflektor Frensel LED 2000</t>
  </si>
  <si>
    <t>50027</t>
  </si>
  <si>
    <t>Ekstenzija za reflektore</t>
  </si>
  <si>
    <t>50028</t>
  </si>
  <si>
    <t>Pantograf</t>
  </si>
  <si>
    <t>50029</t>
  </si>
  <si>
    <t>Unutrašnji LED zid</t>
  </si>
  <si>
    <t>50030</t>
  </si>
  <si>
    <t>Studijska kamera</t>
  </si>
  <si>
    <t>50031</t>
  </si>
  <si>
    <t>LED Viewfinder</t>
  </si>
  <si>
    <t>50032</t>
  </si>
  <si>
    <t>Opticki Viewfinder</t>
  </si>
  <si>
    <t>50033</t>
  </si>
  <si>
    <t>Objektiv</t>
  </si>
  <si>
    <t>50034</t>
  </si>
  <si>
    <t>Pneumatski stativ za kameru</t>
  </si>
  <si>
    <t>50035</t>
  </si>
  <si>
    <t>Stativ za kameru</t>
  </si>
  <si>
    <t>50036</t>
  </si>
  <si>
    <t>Servo kontrola objektiva</t>
  </si>
  <si>
    <t>50037</t>
  </si>
  <si>
    <t>Prompter</t>
  </si>
  <si>
    <t>50038</t>
  </si>
  <si>
    <t>UHF Antena za mikrofone</t>
  </si>
  <si>
    <t>50039</t>
  </si>
  <si>
    <t>Monitornig zvucnik</t>
  </si>
  <si>
    <t>50040</t>
  </si>
  <si>
    <t>Chroma Key set</t>
  </si>
  <si>
    <t>50041</t>
  </si>
  <si>
    <t>Televizor LG 43UM5N-H</t>
  </si>
  <si>
    <t>50042</t>
  </si>
  <si>
    <t>Pokretni nosaci TV</t>
  </si>
  <si>
    <t>50043</t>
  </si>
  <si>
    <t>Tablet Samsung</t>
  </si>
  <si>
    <t>MULTICOM rn 1257/8</t>
  </si>
  <si>
    <t>lap top dell inspirion 3502</t>
  </si>
  <si>
    <t>rai m doo rn 2779</t>
  </si>
  <si>
    <t>Parka Cameo Root Par 6</t>
  </si>
  <si>
    <t>00046</t>
  </si>
  <si>
    <t>EURO UNITrn 002-668 10/31/2024</t>
  </si>
  <si>
    <t>Skela Cagsan S005</t>
  </si>
  <si>
    <t>00047</t>
  </si>
  <si>
    <t>KIPS rn IF24-CI-033938</t>
  </si>
  <si>
    <t>Stepenice aluminijske velike Sarayli</t>
  </si>
  <si>
    <t>KIPS rn IF24-CI-033969</t>
  </si>
  <si>
    <t>Pxw y-15 kamera 4548736035492</t>
  </si>
  <si>
    <t>euro unit doo rn 571</t>
  </si>
  <si>
    <t>Racunar Asus Mini PN52</t>
  </si>
  <si>
    <t>Tegovi za nosac kamere</t>
  </si>
  <si>
    <t>00721</t>
  </si>
  <si>
    <t>Intersport  rn 23196</t>
  </si>
  <si>
    <t>Video monitor 7''</t>
  </si>
  <si>
    <t>00722</t>
  </si>
  <si>
    <t>Telemont d.o.o. Rn 24/24</t>
  </si>
  <si>
    <t>Dodatak za stalak za kameru</t>
  </si>
  <si>
    <t>00723</t>
  </si>
  <si>
    <t>Eurounit rn 745</t>
  </si>
  <si>
    <t>Studijska dekoracija 1/2</t>
  </si>
  <si>
    <t>00724</t>
  </si>
  <si>
    <t>Elko tim, rn 8266</t>
  </si>
  <si>
    <t>Studijska dekoracija 2/2</t>
  </si>
  <si>
    <t>00725</t>
  </si>
  <si>
    <t>ENT EXT, rn 8406</t>
  </si>
  <si>
    <t>Sajla za reflektor 60 cm</t>
  </si>
  <si>
    <t>00726</t>
  </si>
  <si>
    <t>Decibel Solution, rn 33/24</t>
  </si>
  <si>
    <t>Ogledala</t>
  </si>
  <si>
    <t>50069</t>
  </si>
  <si>
    <t>50070</t>
  </si>
  <si>
    <t>50071</t>
  </si>
  <si>
    <t>kancelarijska fotelja alya zelena</t>
  </si>
  <si>
    <t>rn 1184-394 Ramond doo</t>
  </si>
  <si>
    <t>50073</t>
  </si>
  <si>
    <t>50074</t>
  </si>
  <si>
    <t>rn 34 Cungu &amp;co</t>
  </si>
  <si>
    <t>Klima kasetna</t>
  </si>
  <si>
    <t>50080</t>
  </si>
  <si>
    <t>Gardaroba novinari (ZENE)</t>
  </si>
  <si>
    <t>00329</t>
  </si>
  <si>
    <t>rn. 1201/2024 Press shop</t>
  </si>
  <si>
    <t>Gardaroba novinari (MUSKARCI) 1/2</t>
  </si>
  <si>
    <t>00330</t>
  </si>
  <si>
    <t xml:space="preserve"> rn 234/p1 Street M</t>
  </si>
  <si>
    <t>Gardaroba novinari (MUSKARCI) 2/2</t>
  </si>
  <si>
    <t>00727</t>
  </si>
  <si>
    <t>rn 183/P1 Street M</t>
  </si>
  <si>
    <t>Dvosjed</t>
  </si>
  <si>
    <t>00055</t>
  </si>
  <si>
    <t>rn 6061  Ramond doo</t>
  </si>
  <si>
    <t>Trosjed</t>
  </si>
  <si>
    <t>rn 6061 Ramond doo</t>
  </si>
  <si>
    <t>Stolice klub žute</t>
  </si>
  <si>
    <t>Fotelja Venecija stof sivi</t>
  </si>
  <si>
    <t>Intro himelaja</t>
  </si>
  <si>
    <t>Galata alfa tamno plava</t>
  </si>
  <si>
    <t>BARSKA STOLICA JONSTRUP BIJELA</t>
  </si>
  <si>
    <t>rn 664/2024 YISK</t>
  </si>
  <si>
    <t>Klima mobilna</t>
  </si>
  <si>
    <t>multicom</t>
  </si>
  <si>
    <t>Polica Anemos 90x40x180</t>
  </si>
  <si>
    <t>00066</t>
  </si>
  <si>
    <t>rn 78857  Okov</t>
  </si>
  <si>
    <t>Stolice mreza</t>
  </si>
  <si>
    <t>rn 4692 od 03.10.2024  Namos</t>
  </si>
  <si>
    <t>Sto dupli modularni</t>
  </si>
  <si>
    <t>Klub sto Gabi Ramond doo</t>
  </si>
  <si>
    <t>Staza garden arena bonus</t>
  </si>
  <si>
    <t>00728</t>
  </si>
  <si>
    <t>rn 447 PŽ Lacky</t>
  </si>
  <si>
    <t xml:space="preserve">Klub sto </t>
  </si>
  <si>
    <t>Namos doo</t>
  </si>
  <si>
    <t>Klima kasetna kruzna</t>
  </si>
  <si>
    <t>50083</t>
  </si>
  <si>
    <t>Televizor Vivax 55</t>
  </si>
  <si>
    <t>rn 6577 promet montaža</t>
  </si>
  <si>
    <t>50085</t>
  </si>
  <si>
    <t>50086</t>
  </si>
  <si>
    <t>Kuhinja sa visecim el.</t>
  </si>
  <si>
    <t>rn  Radulovic wood</t>
  </si>
  <si>
    <t>kancelarijska fotelja alya siva</t>
  </si>
  <si>
    <t>rn 1184-394 Ramond oo</t>
  </si>
  <si>
    <t>50089</t>
  </si>
  <si>
    <t>Podna lampa metalno</t>
  </si>
  <si>
    <t>rn 893 Cungu &amp;co</t>
  </si>
  <si>
    <t>Korpa za otpatke velika</t>
  </si>
  <si>
    <t>Cungu &amp; co</t>
  </si>
  <si>
    <t>Oglasna tabla</t>
  </si>
  <si>
    <t>rn 02-1261 Jolly commerce</t>
  </si>
  <si>
    <t>Slike - štampa na platnu</t>
  </si>
  <si>
    <t>Izrada Kontić-Zvicer</t>
  </si>
  <si>
    <t>Lift za OSI</t>
  </si>
  <si>
    <t>50196</t>
  </si>
  <si>
    <t>rn 34 Cungu &amp; CO</t>
  </si>
  <si>
    <t>Bojler 80l</t>
  </si>
  <si>
    <t>50198</t>
  </si>
  <si>
    <t>50094</t>
  </si>
  <si>
    <t>50095</t>
  </si>
  <si>
    <t>Racunar Montaža</t>
  </si>
  <si>
    <t>50096</t>
  </si>
  <si>
    <t>Monitor 27 inch</t>
  </si>
  <si>
    <t>50097</t>
  </si>
  <si>
    <t>Eksterna zvucna karta</t>
  </si>
  <si>
    <t>50098</t>
  </si>
  <si>
    <t>Slušalice Montaža</t>
  </si>
  <si>
    <t>50099</t>
  </si>
  <si>
    <t>Absorber mobilni</t>
  </si>
  <si>
    <t>50100</t>
  </si>
  <si>
    <t>Mikrofon RODE</t>
  </si>
  <si>
    <t>50101</t>
  </si>
  <si>
    <t>Stalak za mikrofon</t>
  </si>
  <si>
    <t>rn Euro unit</t>
  </si>
  <si>
    <t>50102</t>
  </si>
  <si>
    <t>Stolica sa metalnim nogama</t>
  </si>
  <si>
    <t>50103</t>
  </si>
  <si>
    <t>rn 831 DR Trade</t>
  </si>
  <si>
    <t>50105</t>
  </si>
  <si>
    <t>50107</t>
  </si>
  <si>
    <t>50108</t>
  </si>
  <si>
    <t>50109</t>
  </si>
  <si>
    <t>50110</t>
  </si>
  <si>
    <t>50111</t>
  </si>
  <si>
    <t>50112</t>
  </si>
  <si>
    <t>50113</t>
  </si>
  <si>
    <t>50114</t>
  </si>
  <si>
    <t>50115</t>
  </si>
  <si>
    <t>00116</t>
  </si>
  <si>
    <t>50117</t>
  </si>
  <si>
    <t>50118</t>
  </si>
  <si>
    <t>50120</t>
  </si>
  <si>
    <t>00121</t>
  </si>
  <si>
    <t>50122</t>
  </si>
  <si>
    <t>50123</t>
  </si>
  <si>
    <t>50124</t>
  </si>
  <si>
    <t>50125</t>
  </si>
  <si>
    <t>50126</t>
  </si>
  <si>
    <t>50127</t>
  </si>
  <si>
    <t>50128</t>
  </si>
  <si>
    <t>50129</t>
  </si>
  <si>
    <t>50130</t>
  </si>
  <si>
    <t>00131</t>
  </si>
  <si>
    <t>50132</t>
  </si>
  <si>
    <t>50133</t>
  </si>
  <si>
    <t>00134</t>
  </si>
  <si>
    <t>50135</t>
  </si>
  <si>
    <t>00136</t>
  </si>
  <si>
    <t>50137</t>
  </si>
  <si>
    <t>50138</t>
  </si>
  <si>
    <t>50139</t>
  </si>
  <si>
    <t>50140</t>
  </si>
  <si>
    <t>50141</t>
  </si>
  <si>
    <t>monitor 29lg29um57 p irs 21 9 ultra wide hdm</t>
  </si>
  <si>
    <t>00143</t>
  </si>
  <si>
    <t>rn 2120 Hard net</t>
  </si>
  <si>
    <t>tv lcd 3211c favorit</t>
  </si>
  <si>
    <t>rn 13-311-118 Elektro frigo</t>
  </si>
  <si>
    <t>50147</t>
  </si>
  <si>
    <t>50148</t>
  </si>
  <si>
    <t>50149</t>
  </si>
  <si>
    <t>50151</t>
  </si>
  <si>
    <t>50153</t>
  </si>
  <si>
    <t>Klub sto univer</t>
  </si>
  <si>
    <t>50154</t>
  </si>
  <si>
    <t>gimbal - drzac za telefon djo osmo mobile</t>
  </si>
  <si>
    <t>rn 840/8 Multicom</t>
  </si>
  <si>
    <t>intelligent smartphone stabilizer 3-axis acti</t>
  </si>
  <si>
    <t>rn 6840 Multicom</t>
  </si>
  <si>
    <t>smartphone gimbal stabilizer3-axis stabilizat</t>
  </si>
  <si>
    <t>rn 17/8 Multicom</t>
  </si>
  <si>
    <t>bubice za mobilne telefone blink 500</t>
  </si>
  <si>
    <t>rn 546 Euro unit</t>
  </si>
  <si>
    <t>50161</t>
  </si>
  <si>
    <t>50163</t>
  </si>
  <si>
    <t>50165</t>
  </si>
  <si>
    <t>50166</t>
  </si>
  <si>
    <t>Televizijska kamera Sony 280</t>
  </si>
  <si>
    <t>50167</t>
  </si>
  <si>
    <t>Baterije za kameru</t>
  </si>
  <si>
    <t>50168</t>
  </si>
  <si>
    <t>50169</t>
  </si>
  <si>
    <t>Wireless mikrofon set</t>
  </si>
  <si>
    <t>50170</t>
  </si>
  <si>
    <t>Mobilni kamera reflektor</t>
  </si>
  <si>
    <t>50171</t>
  </si>
  <si>
    <t>Kofer za transport kamera</t>
  </si>
  <si>
    <t>50172</t>
  </si>
  <si>
    <t xml:space="preserve">SD kartica </t>
  </si>
  <si>
    <t>50173</t>
  </si>
  <si>
    <t>Adapter za SD karticu</t>
  </si>
  <si>
    <t>rn 002-745 Euro unit</t>
  </si>
  <si>
    <t>Polarizacioni filter</t>
  </si>
  <si>
    <t>50175</t>
  </si>
  <si>
    <t>PUNJAC ZA BATERIJE</t>
  </si>
  <si>
    <t>50176</t>
  </si>
  <si>
    <t>camcorder sony pxw z-150/c</t>
  </si>
  <si>
    <t>00178</t>
  </si>
  <si>
    <t>rn 50820 WIN Projekt</t>
  </si>
  <si>
    <t>baterije sonynp-f970/b</t>
  </si>
  <si>
    <t>00179</t>
  </si>
  <si>
    <t>rn 50820  WIN Projekt</t>
  </si>
  <si>
    <t>mikrofoni za kamere e835-s</t>
  </si>
  <si>
    <t>memorijske kartice za camcordere sony saepsd</t>
  </si>
  <si>
    <t>sachtler raincover</t>
  </si>
  <si>
    <t>rn 44 Montingenering doo</t>
  </si>
  <si>
    <t>mikrofon bezicni za malu kameru ew 112 eng</t>
  </si>
  <si>
    <t>wireless microphone system (3 dijela )</t>
  </si>
  <si>
    <t>rasvjeta led za mini kameru led-6200t</t>
  </si>
  <si>
    <t>Sennheiser cardioid dinamic michrophone</t>
  </si>
  <si>
    <t>rn 50 Sipa doo</t>
  </si>
  <si>
    <t>Kamera sony 1/3+bat+microfon pxw-z190v/c</t>
  </si>
  <si>
    <t>rn 47 Sipa doo</t>
  </si>
  <si>
    <t>Blink 500pro x b4 wireless mikrofon</t>
  </si>
  <si>
    <t>rn 778 Euro unit</t>
  </si>
  <si>
    <t>batery pack 2 pack 2np-f970/b</t>
  </si>
  <si>
    <t>rn 31 Sipa doo</t>
  </si>
  <si>
    <t>Slušalice Sony MDR-7506/1</t>
  </si>
  <si>
    <t>50190</t>
  </si>
  <si>
    <t>Mobilni telefon Apple Iphone 15 PRO</t>
  </si>
  <si>
    <t>faktura broj 1100, korisnik: R. Krkovic</t>
  </si>
  <si>
    <t>Gimbal DJI Osmo mobile 6</t>
  </si>
  <si>
    <t>faktura broj 1101, korisnik: R. Krkovic</t>
  </si>
  <si>
    <t>Stoni stalak za mikrofon</t>
  </si>
  <si>
    <t>Ormar trokrilni</t>
  </si>
  <si>
    <t>50199</t>
  </si>
  <si>
    <t>Ormar dvokrilni</t>
  </si>
  <si>
    <t>50200</t>
  </si>
  <si>
    <t>KOŽNA FOTELJA SA TOCKICIMA</t>
  </si>
  <si>
    <t>50201</t>
  </si>
  <si>
    <t>FIOKAR</t>
  </si>
  <si>
    <t>50202</t>
  </si>
  <si>
    <t>50204</t>
  </si>
  <si>
    <t>fiokar</t>
  </si>
  <si>
    <t>Donacija skupstina cg</t>
  </si>
  <si>
    <t>viseca polica</t>
  </si>
  <si>
    <t xml:space="preserve">tv led hitachi 4k smart android </t>
  </si>
  <si>
    <t>rn 1452 Tehno plus</t>
  </si>
  <si>
    <t>rode nt usb mikrofon + akusticni absorber</t>
  </si>
  <si>
    <t xml:space="preserve">rn 4 Mega music mont </t>
  </si>
  <si>
    <t>mikrofon rode nt 1a</t>
  </si>
  <si>
    <t>rn 8102036 Mega music mont</t>
  </si>
  <si>
    <t>video mixer mini atem blackmagic design</t>
  </si>
  <si>
    <t>rn 100/67 Regius doo</t>
  </si>
  <si>
    <t>bmd swatemtvstu/pro4k blackmagic atem videomi</t>
  </si>
  <si>
    <t>rn 365 jci4830  Slak doo</t>
  </si>
  <si>
    <t>Atem mini pro video mikseta</t>
  </si>
  <si>
    <t>rn 763 Euro unit doo</t>
  </si>
  <si>
    <t>Ms tba stoni stalak za mikrofon</t>
  </si>
  <si>
    <t>rn 571Euro unit doo</t>
  </si>
  <si>
    <t>At2020 studio kondezatorski mikrofon</t>
  </si>
  <si>
    <t xml:space="preserve">Dt 770 pro 80 ohms studijske slusalice </t>
  </si>
  <si>
    <t>decklink duo 2+intesity pro-kartice za mikset</t>
  </si>
  <si>
    <t>rn 18201800695 Syntex praha</t>
  </si>
  <si>
    <t>video mixer se-2850hd/sd</t>
  </si>
  <si>
    <t>rn valtech video jci 10285</t>
  </si>
  <si>
    <t>50218</t>
  </si>
  <si>
    <t>50219</t>
  </si>
  <si>
    <t>50220</t>
  </si>
  <si>
    <t>50221</t>
  </si>
  <si>
    <t>full hd camcorder gy-hm850e sa ukljucenim set</t>
  </si>
  <si>
    <t>donacija doo meyon *ugovor 02-998</t>
  </si>
  <si>
    <t>Kuciste MSI MAG FORGE 120A AIRFLOW</t>
  </si>
  <si>
    <t>00223</t>
  </si>
  <si>
    <t>rn 1322/8 14.10.2024 Multicom</t>
  </si>
  <si>
    <t>blackmagic decklink duo2+intesity pro4k+micro</t>
  </si>
  <si>
    <t>00224</t>
  </si>
  <si>
    <t>jci 4981, rn 393 Slak doo</t>
  </si>
  <si>
    <t>blackmagic miniconverter sdi+wireless audio</t>
  </si>
  <si>
    <t>00225</t>
  </si>
  <si>
    <t>rn 691 Slak doo</t>
  </si>
  <si>
    <t>sennheiser omnidirectional elektret condeser</t>
  </si>
  <si>
    <t>00226</t>
  </si>
  <si>
    <t>rn 21-3000-73 Sipa doo</t>
  </si>
  <si>
    <t>audio mixer behringer xenyx1204 usb</t>
  </si>
  <si>
    <t>00227</t>
  </si>
  <si>
    <t>rn 68 Regius</t>
  </si>
  <si>
    <t>bmd mini converter sdi to hdmi 6g</t>
  </si>
  <si>
    <t>00228</t>
  </si>
  <si>
    <t>rn 8 Sipa doo</t>
  </si>
  <si>
    <t>encoder. decoder-kiloview+blackmagic GPI Tally</t>
  </si>
  <si>
    <t>00229</t>
  </si>
  <si>
    <t>jci6445, rn 509 Slak doo</t>
  </si>
  <si>
    <t xml:space="preserve">4seta akutestera I busilica sa baterijama </t>
  </si>
  <si>
    <t>00230</t>
  </si>
  <si>
    <t>rn 23504 Euro unit</t>
  </si>
  <si>
    <t>bubice mikrofon clip-on mic.xsw2-me2-b</t>
  </si>
  <si>
    <t>00231</t>
  </si>
  <si>
    <t>rn 5 Sipa doo</t>
  </si>
  <si>
    <t>bubice-mikrofon clip-on micr.xsw1-me2-b</t>
  </si>
  <si>
    <t>00232</t>
  </si>
  <si>
    <t>ptzoptics pt20x-sdi gz-g2 hd kamera sa opremom</t>
  </si>
  <si>
    <t xml:space="preserve">rn 235 Slak doo </t>
  </si>
  <si>
    <t>mikro converter bi direktional sdi/hdmi</t>
  </si>
  <si>
    <t>rn 350 Euro unit doo</t>
  </si>
  <si>
    <t>nt1-a complete vokal rec solution set mikrof</t>
  </si>
  <si>
    <t>Monitor acer led 23 8b246hylbymi</t>
  </si>
  <si>
    <t>rn 2724 Hard net</t>
  </si>
  <si>
    <t>Kancelarijski sto + komoda (orah Aida)</t>
  </si>
  <si>
    <t>racun 3743 Neckom doo</t>
  </si>
  <si>
    <t>VRF unutrašnja jedinica parapetna</t>
  </si>
  <si>
    <t>50238</t>
  </si>
  <si>
    <t>AUDIO PROCESOR Orban Optimod-FM 5500i</t>
  </si>
  <si>
    <t>50239</t>
  </si>
  <si>
    <t>RADIO TRANSMITER 500W DB Mozart Next 1000 FM Stereo Transmitter</t>
  </si>
  <si>
    <t>50240</t>
  </si>
  <si>
    <t>Sennheiser MKE 600 Shotgun Microphone</t>
  </si>
  <si>
    <t>50241</t>
  </si>
  <si>
    <t>Blackmagic Design Mini Converter SDI to HDMI 6G</t>
  </si>
  <si>
    <t>50242</t>
  </si>
  <si>
    <t>RODE PSA1 Studio Boom Arm for Broadcast Microphones</t>
  </si>
  <si>
    <t>50243</t>
  </si>
  <si>
    <t>PANTUM LASER MFP M7105DN</t>
  </si>
  <si>
    <t>50244</t>
  </si>
  <si>
    <t>50245</t>
  </si>
  <si>
    <t>50246</t>
  </si>
  <si>
    <t>50247</t>
  </si>
  <si>
    <t>50248</t>
  </si>
  <si>
    <t>50249</t>
  </si>
  <si>
    <t>Blackmagic Audio Monitor 12G</t>
  </si>
  <si>
    <t>50250</t>
  </si>
  <si>
    <t>Beyerdynamic DT 280 MK II</t>
  </si>
  <si>
    <t>50251</t>
  </si>
  <si>
    <t>radni sto</t>
  </si>
  <si>
    <t>donacija skupstine crne gore</t>
  </si>
  <si>
    <t>Mikrofon AKG CGN 99 CL gooseneck</t>
  </si>
  <si>
    <t>50253</t>
  </si>
  <si>
    <t>Laptop Dell Vostro 3400 - Model P132G</t>
  </si>
  <si>
    <t>rn 24-311-000002 od 19.01.2024</t>
  </si>
  <si>
    <t>Studijski monitor Eris E3.5</t>
  </si>
  <si>
    <t>00255</t>
  </si>
  <si>
    <t>rn 002-84 od 22.02.2024.</t>
  </si>
  <si>
    <t>Blackmagic Design Mini Converter SDI to HDMI 3G</t>
  </si>
  <si>
    <t>RN Euro unit doo</t>
  </si>
  <si>
    <t>Integrisano poja?alo tipa Fonestar FON MA-91RU</t>
  </si>
  <si>
    <t>50257</t>
  </si>
  <si>
    <t>graficka kartica - vga n vidia 4gb 128bit</t>
  </si>
  <si>
    <t>00258</t>
  </si>
  <si>
    <t>rn 2579 Hard net</t>
  </si>
  <si>
    <t>Ups informguadian gdn 1500ap</t>
  </si>
  <si>
    <t>00259</t>
  </si>
  <si>
    <t>Smart rig+2 ch mikrophone/ 48v</t>
  </si>
  <si>
    <t>00260</t>
  </si>
  <si>
    <t>Lavmicro u1clightning dual lavalier mikrophone</t>
  </si>
  <si>
    <t>00261</t>
  </si>
  <si>
    <t>sdssde81-1t00-g25 sandisk extrimepro 1tb</t>
  </si>
  <si>
    <t>00262</t>
  </si>
  <si>
    <t>rn 1392/8 Multicom</t>
  </si>
  <si>
    <t>Monitror Dell P2222H</t>
  </si>
  <si>
    <t>00263</t>
  </si>
  <si>
    <t>rn 1257/8</t>
  </si>
  <si>
    <t>Logilink daljinski</t>
  </si>
  <si>
    <t>00264</t>
  </si>
  <si>
    <t>Monitor Dell P222H</t>
  </si>
  <si>
    <t>00265</t>
  </si>
  <si>
    <t>rn 1063/8 od 3.9.2024</t>
  </si>
  <si>
    <t>00266</t>
  </si>
  <si>
    <t>rn 2724</t>
  </si>
  <si>
    <t>PC RACUNAR</t>
  </si>
  <si>
    <t>50267</t>
  </si>
  <si>
    <t>50268</t>
  </si>
  <si>
    <t>tablet racunar samsung galaxy tab t510</t>
  </si>
  <si>
    <t>00269</t>
  </si>
  <si>
    <t>rn 328</t>
  </si>
  <si>
    <t>50270</t>
  </si>
  <si>
    <t>LG Televizor 75'</t>
  </si>
  <si>
    <t>00273</t>
  </si>
  <si>
    <t>50274</t>
  </si>
  <si>
    <t>50275</t>
  </si>
  <si>
    <t>50276</t>
  </si>
  <si>
    <t>50277</t>
  </si>
  <si>
    <t>50278</t>
  </si>
  <si>
    <t>50279</t>
  </si>
  <si>
    <t xml:space="preserve">VicTotem Ultra VMT </t>
  </si>
  <si>
    <t>50280</t>
  </si>
  <si>
    <t>50281</t>
  </si>
  <si>
    <t>Luminex LumiSplit 1.6 DMX Splitter</t>
  </si>
  <si>
    <t>50282</t>
  </si>
  <si>
    <t>LiveU Solo Pro SDI/HDMI 4K Video/Audio Encoder</t>
  </si>
  <si>
    <t>50283</t>
  </si>
  <si>
    <t>Kiloview 4G Bonding SDI Video Encoder</t>
  </si>
  <si>
    <t>50284</t>
  </si>
  <si>
    <t>Sennheiser ew IEM G4-TWIN-G in-ear monitoring set</t>
  </si>
  <si>
    <t>50285</t>
  </si>
  <si>
    <t>Streaming konzola USB STREAM DECK XL</t>
  </si>
  <si>
    <t>50286</t>
  </si>
  <si>
    <t>Zero 88 FLX S24 1U DMX Controller</t>
  </si>
  <si>
    <t>50287</t>
  </si>
  <si>
    <t>Mkrofon bubice Sennheiser EW 100</t>
  </si>
  <si>
    <t>50288</t>
  </si>
  <si>
    <t>Studijski mikrofon EW 100</t>
  </si>
  <si>
    <t>50289</t>
  </si>
  <si>
    <t>Punjac za AA baterije Panasocnic BQ-C55</t>
  </si>
  <si>
    <t>00290</t>
  </si>
  <si>
    <t>rn 217 Foto lab</t>
  </si>
  <si>
    <t>Audio monitor Yamaha HS7</t>
  </si>
  <si>
    <t>50291</t>
  </si>
  <si>
    <t>Audio mikser Yamaha TF5</t>
  </si>
  <si>
    <t>50292</t>
  </si>
  <si>
    <t>PC Monitor 28' Asus</t>
  </si>
  <si>
    <t>50293</t>
  </si>
  <si>
    <t>Rack ormar 10U</t>
  </si>
  <si>
    <t>50294</t>
  </si>
  <si>
    <t>Slusalice HD 280</t>
  </si>
  <si>
    <t>50295</t>
  </si>
  <si>
    <t>Komunikacioni headset Ear piece</t>
  </si>
  <si>
    <t>50296</t>
  </si>
  <si>
    <t>Kontrolni panel kamera </t>
  </si>
  <si>
    <t>50297</t>
  </si>
  <si>
    <t>Monitor za kontrolu slike</t>
  </si>
  <si>
    <t>50298</t>
  </si>
  <si>
    <t>Monitor za kontrolu izlaznog signala</t>
  </si>
  <si>
    <t>50299</t>
  </si>
  <si>
    <t>Monitor za audio kontrolu</t>
  </si>
  <si>
    <t>50300</t>
  </si>
  <si>
    <t xml:space="preserve">Talkback converter </t>
  </si>
  <si>
    <t>50301</t>
  </si>
  <si>
    <t>Kontrolni panel video matrice</t>
  </si>
  <si>
    <t>50302</t>
  </si>
  <si>
    <t xml:space="preserve">Video recorder/player </t>
  </si>
  <si>
    <t>50303</t>
  </si>
  <si>
    <t>Kontrolni panel master video matrice</t>
  </si>
  <si>
    <t>50304</t>
  </si>
  <si>
    <t>Telefonski hibrid Axel</t>
  </si>
  <si>
    <t>50305</t>
  </si>
  <si>
    <t>Interkom stanica 348</t>
  </si>
  <si>
    <t>50306</t>
  </si>
  <si>
    <t>Video switcher Control panel</t>
  </si>
  <si>
    <t>50307</t>
  </si>
  <si>
    <t>Dante analogni adapter</t>
  </si>
  <si>
    <t>50308</t>
  </si>
  <si>
    <t>Power distribution unit 9 x German sockets</t>
  </si>
  <si>
    <t>50309</t>
  </si>
  <si>
    <t>Samsung EVO 870 2 TB</t>
  </si>
  <si>
    <t>50310</t>
  </si>
  <si>
    <t>50311</t>
  </si>
  <si>
    <t>Mikrofon za violoncelo</t>
  </si>
  <si>
    <t>00312</t>
  </si>
  <si>
    <t>rn 002-668 Euro unit</t>
  </si>
  <si>
    <t>Apple Ipad 10.9''</t>
  </si>
  <si>
    <t>00313</t>
  </si>
  <si>
    <t>rn 1257/8 Multicom retail</t>
  </si>
  <si>
    <t>00314</t>
  </si>
  <si>
    <t>rn 33/2024 Decibel solution</t>
  </si>
  <si>
    <t>Rack EvoLine 19' 32u</t>
  </si>
  <si>
    <t>50315</t>
  </si>
  <si>
    <t>RACK ormar 42U</t>
  </si>
  <si>
    <t>50316</t>
  </si>
  <si>
    <t>Kasetna klima Samsung</t>
  </si>
  <si>
    <t>50317</t>
  </si>
  <si>
    <t>Racunar rezija AMD Ryzen 9</t>
  </si>
  <si>
    <t>50318</t>
  </si>
  <si>
    <t>Axel YOUPLAY SERVER DELL 4CH-8TB</t>
  </si>
  <si>
    <t>50319</t>
  </si>
  <si>
    <t xml:space="preserve">Upravljivi mrežni Switch (24 port) </t>
  </si>
  <si>
    <t>50320</t>
  </si>
  <si>
    <t>racunar 15-7400 4core sa hard diskom 1tb</t>
  </si>
  <si>
    <t>00321</t>
  </si>
  <si>
    <t>rn  77/2018 Promet montaža</t>
  </si>
  <si>
    <t xml:space="preserve">Daslight </t>
  </si>
  <si>
    <t>00322</t>
  </si>
  <si>
    <t>rn 24-3800-00024Telemont doo</t>
  </si>
  <si>
    <t>NAS - Qnap</t>
  </si>
  <si>
    <t>50323</t>
  </si>
  <si>
    <t>NAS Hard Disk</t>
  </si>
  <si>
    <t>50324</t>
  </si>
  <si>
    <t>HDMI Extender DEX</t>
  </si>
  <si>
    <t>00325</t>
  </si>
  <si>
    <t>po racunu 4769/2024</t>
  </si>
  <si>
    <t>Video Switcher 4K</t>
  </si>
  <si>
    <t>50326</t>
  </si>
  <si>
    <t>Video Matrica 40x40</t>
  </si>
  <si>
    <t>50327</t>
  </si>
  <si>
    <t>Video Matrica 12x12</t>
  </si>
  <si>
    <t>50328</t>
  </si>
  <si>
    <t xml:space="preserve">Mini kontrolni panel </t>
  </si>
  <si>
    <t>50329</t>
  </si>
  <si>
    <t>SDI distribucija 12G</t>
  </si>
  <si>
    <t>50330</t>
  </si>
  <si>
    <t>Konvertor SDI to Audio 12G</t>
  </si>
  <si>
    <t>50331</t>
  </si>
  <si>
    <t>Konvertor Audio to SDI 12G</t>
  </si>
  <si>
    <t>50332</t>
  </si>
  <si>
    <t>Active antenna splitter</t>
  </si>
  <si>
    <t>50333</t>
  </si>
  <si>
    <t>DMX Splitter 1 DMX RDM</t>
  </si>
  <si>
    <t>50334</t>
  </si>
  <si>
    <t>Digital Audio Procesor</t>
  </si>
  <si>
    <t>50335</t>
  </si>
  <si>
    <t xml:space="preserve">Analogno distribuciono pojacalo </t>
  </si>
  <si>
    <t>50336</t>
  </si>
  <si>
    <t>Konvertor - Sync Generator</t>
  </si>
  <si>
    <t>50337</t>
  </si>
  <si>
    <t>Konvertor SDI Distribucija</t>
  </si>
  <si>
    <t>50338</t>
  </si>
  <si>
    <t xml:space="preserve">MultiView konvertor SDI </t>
  </si>
  <si>
    <t>50339</t>
  </si>
  <si>
    <t>Upravljivi mrežni switch 24 x 10GbE</t>
  </si>
  <si>
    <t>50340</t>
  </si>
  <si>
    <t>Firewall zaštita FortiGate-100F</t>
  </si>
  <si>
    <t>50341</t>
  </si>
  <si>
    <t xml:space="preserve">ravljivi mrežni Switch 16 x 10Gb SFP </t>
  </si>
  <si>
    <t>50342</t>
  </si>
  <si>
    <t>Video procesor/kontroler za LED zid</t>
  </si>
  <si>
    <t>50343</t>
  </si>
  <si>
    <t>ql unutrasnji led modul + napajanja + kartica</t>
  </si>
  <si>
    <t>00344</t>
  </si>
  <si>
    <t>rn 377Antenall company</t>
  </si>
  <si>
    <t>Konvertor HDMI to SDI</t>
  </si>
  <si>
    <t>50345</t>
  </si>
  <si>
    <t>00346</t>
  </si>
  <si>
    <t>qnap ts-231k 3.5inch sata 6gb/s 1gb ddr3 serv</t>
  </si>
  <si>
    <t>00347</t>
  </si>
  <si>
    <t>rn 177/28 Multicom retail</t>
  </si>
  <si>
    <t>hddwd red 8tb 3 5 7200rpm 256mp- za server</t>
  </si>
  <si>
    <t>00348</t>
  </si>
  <si>
    <t>rn 1745 Hard net doo</t>
  </si>
  <si>
    <t>Hdd wd 3 5 8tb sata 6gbs</t>
  </si>
  <si>
    <t>00349</t>
  </si>
  <si>
    <t>rn 4846 Hard net doo</t>
  </si>
  <si>
    <t>UPS ure?aj</t>
  </si>
  <si>
    <t>50350</t>
  </si>
  <si>
    <t>IP telefonska centrale tipa Yeastar S50</t>
  </si>
  <si>
    <t>50351</t>
  </si>
  <si>
    <t>Upravljivi 24 portni L2 PoE switch</t>
  </si>
  <si>
    <t>50352</t>
  </si>
  <si>
    <t>50353</t>
  </si>
  <si>
    <t>DVR za video nadzor</t>
  </si>
  <si>
    <t>50354</t>
  </si>
  <si>
    <t>50355</t>
  </si>
  <si>
    <t>zvucna kartica focusrite skarlett 3rd gen</t>
  </si>
  <si>
    <t>00356</t>
  </si>
  <si>
    <t>rn 172 Mega music mont</t>
  </si>
  <si>
    <t>YESTAR Module O2</t>
  </si>
  <si>
    <t>00357</t>
  </si>
  <si>
    <t>rn 24-3000-001498 Telemont</t>
  </si>
  <si>
    <t>YESTAR Geteway TG200</t>
  </si>
  <si>
    <t>00358</t>
  </si>
  <si>
    <t>rn 24-3000-001509 Telemont</t>
  </si>
  <si>
    <t>Hdd 2tb seagate skyhawk survelliance</t>
  </si>
  <si>
    <t>00359</t>
  </si>
  <si>
    <t>rn 84/01 Altec doo</t>
  </si>
  <si>
    <t>core I1700F 8core 2.5ghz 1tb+2tb led monitor2</t>
  </si>
  <si>
    <t>00360</t>
  </si>
  <si>
    <t>rn 108 Mazor doo</t>
  </si>
  <si>
    <t>hdd wd 3 5 4tb caviar blue sata</t>
  </si>
  <si>
    <t>00361</t>
  </si>
  <si>
    <t>rn 1948 Hard net doo</t>
  </si>
  <si>
    <t>Dongle Axel CG Software</t>
  </si>
  <si>
    <t>00362</t>
  </si>
  <si>
    <t>MicroMusa 12g UHS konektor za prespojno polje</t>
  </si>
  <si>
    <t>00363</t>
  </si>
  <si>
    <t>33/2024 Decibel solution</t>
  </si>
  <si>
    <t>graficka kartica gtx 1050</t>
  </si>
  <si>
    <t>00364</t>
  </si>
  <si>
    <t>rn 531/8 Multicom retail</t>
  </si>
  <si>
    <t>RADNI STO 180X90X74 RAVNI</t>
  </si>
  <si>
    <t>50365</t>
  </si>
  <si>
    <t>RADNI STO 200X102XH75, OVALNI</t>
  </si>
  <si>
    <t>50366</t>
  </si>
  <si>
    <t>00367</t>
  </si>
  <si>
    <t>00368</t>
  </si>
  <si>
    <t>50369</t>
  </si>
  <si>
    <t>50370</t>
  </si>
  <si>
    <t>Ormar sa bifeom</t>
  </si>
  <si>
    <t>00371</t>
  </si>
  <si>
    <t>rn 10/2024 Radulovic wood</t>
  </si>
  <si>
    <t>Screen zavjesa 250 Rolo-M</t>
  </si>
  <si>
    <t>00372</t>
  </si>
  <si>
    <t>rn. 177/05-2024 PŽ Lacky</t>
  </si>
  <si>
    <t>Dvosjed braon</t>
  </si>
  <si>
    <t>00373</t>
  </si>
  <si>
    <t>rnk 002.1184 Ramond</t>
  </si>
  <si>
    <t>Fotelja braon</t>
  </si>
  <si>
    <t>00374</t>
  </si>
  <si>
    <t>Klub sto braon</t>
  </si>
  <si>
    <t>00375</t>
  </si>
  <si>
    <t>Lampa podna</t>
  </si>
  <si>
    <t>00376</t>
  </si>
  <si>
    <t>24-31OP Cungu &amp; co</t>
  </si>
  <si>
    <t>Televizor VOX UHD 55WOS315B</t>
  </si>
  <si>
    <t>00377</t>
  </si>
  <si>
    <t>rn. 343 od 28.08.2024. Mazor</t>
  </si>
  <si>
    <t>50378</t>
  </si>
  <si>
    <t>00383</t>
  </si>
  <si>
    <t>rn 681 Dr trade</t>
  </si>
  <si>
    <t>00384</t>
  </si>
  <si>
    <t>50385</t>
  </si>
  <si>
    <t>KANCELARIJSKA STOLICA SA METALNIM NOGAMA</t>
  </si>
  <si>
    <t>50386</t>
  </si>
  <si>
    <t>ORMAR SA STAKLENIM VRATIMA</t>
  </si>
  <si>
    <t>50387</t>
  </si>
  <si>
    <t>50388</t>
  </si>
  <si>
    <t>50389</t>
  </si>
  <si>
    <t>OSNOVNI IP TELEFON</t>
  </si>
  <si>
    <t>50390</t>
  </si>
  <si>
    <t>LASERSKI STAMPAC</t>
  </si>
  <si>
    <t>50391</t>
  </si>
  <si>
    <t>00392</t>
  </si>
  <si>
    <t>rn. 1588/2024 RAI M doo</t>
  </si>
  <si>
    <t>ŠTAMPAC NALJEPNICA</t>
  </si>
  <si>
    <t>00393</t>
  </si>
  <si>
    <t>Kvisko doo</t>
  </si>
  <si>
    <t>50394</t>
  </si>
  <si>
    <t>Donacija- Program izvrsnosti zapošljavanja</t>
  </si>
  <si>
    <t>racunar msgw is office + monitor asus vp228de</t>
  </si>
  <si>
    <t>00395</t>
  </si>
  <si>
    <t>rn 1142 Rai M</t>
  </si>
  <si>
    <t>LAP TOP LENOVO v15</t>
  </si>
  <si>
    <t>00396</t>
  </si>
  <si>
    <t>rn 72 Rai M</t>
  </si>
  <si>
    <t>KORPA ZA OTPATKE</t>
  </si>
  <si>
    <t>00397</t>
  </si>
  <si>
    <t>PODNA LAMPA CRNA</t>
  </si>
  <si>
    <t>00399</t>
  </si>
  <si>
    <t>rn 2-234 AL Company doo</t>
  </si>
  <si>
    <t>AKCIONA KAMERA GO PRO</t>
  </si>
  <si>
    <t>00400</t>
  </si>
  <si>
    <t>G TECH rn</t>
  </si>
  <si>
    <t xml:space="preserve">GIMBAL DJI OSMO </t>
  </si>
  <si>
    <t>00401</t>
  </si>
  <si>
    <t>G TECH</t>
  </si>
  <si>
    <t>MOBILNI TELEFON IPHONE</t>
  </si>
  <si>
    <t>00402</t>
  </si>
  <si>
    <t>WIRELESS BUBICE SARAMONIC</t>
  </si>
  <si>
    <t>00403</t>
  </si>
  <si>
    <t>B&amp;H PHOTO</t>
  </si>
  <si>
    <t>lap top aspire 315-56-3812</t>
  </si>
  <si>
    <t>00404</t>
  </si>
  <si>
    <t>rn 221 Mazor doo</t>
  </si>
  <si>
    <t>hard disc 4tb 3.5" sata III 64mb</t>
  </si>
  <si>
    <t>00405</t>
  </si>
  <si>
    <t>rnfa 3077-0/16 Hard net doo</t>
  </si>
  <si>
    <t>hdd 2tb sata III seagate</t>
  </si>
  <si>
    <t>00406</t>
  </si>
  <si>
    <t>hdd a data 2tb 2 5 ahv320 2tu31</t>
  </si>
  <si>
    <t>00407</t>
  </si>
  <si>
    <t>rn 811 Hard net doo</t>
  </si>
  <si>
    <t>50408</t>
  </si>
  <si>
    <t>pc racunar asus sa dva monitora (bc)</t>
  </si>
  <si>
    <t>00409</t>
  </si>
  <si>
    <t>rn fa 1032 mp 01/21 G TECH</t>
  </si>
  <si>
    <t>Dron DJI Mini 4 Pro Fly More</t>
  </si>
  <si>
    <t>00410</t>
  </si>
  <si>
    <t xml:space="preserve"> rn EUR UNIT</t>
  </si>
  <si>
    <t>50411</t>
  </si>
  <si>
    <t>50412</t>
  </si>
  <si>
    <t>00413</t>
  </si>
  <si>
    <t>00414</t>
  </si>
  <si>
    <t>50415</t>
  </si>
  <si>
    <t>50416</t>
  </si>
  <si>
    <t>50417</t>
  </si>
  <si>
    <t>50418</t>
  </si>
  <si>
    <t>50419</t>
  </si>
  <si>
    <t>50420</t>
  </si>
  <si>
    <t>50421</t>
  </si>
  <si>
    <t>Ormar za dokumentaciju</t>
  </si>
  <si>
    <t>00422</t>
  </si>
  <si>
    <t>305x244  Radulovic wood</t>
  </si>
  <si>
    <t>hp laser jet pro mfp m426fdn</t>
  </si>
  <si>
    <t>00423</t>
  </si>
  <si>
    <t>rn 976 Biro servis doo</t>
  </si>
  <si>
    <t>Hp 6m4y6ea laptop 15s I31215u 8gb 512gb ssd/e</t>
  </si>
  <si>
    <t>00424</t>
  </si>
  <si>
    <t>rn 875/8 Multicom retail</t>
  </si>
  <si>
    <t>Heft masina gbs</t>
  </si>
  <si>
    <t>00425</t>
  </si>
  <si>
    <t>Rn 148/02 Birotex</t>
  </si>
  <si>
    <t>pc ryzen 5 4650g/16gb/480gb</t>
  </si>
  <si>
    <t>00426</t>
  </si>
  <si>
    <t>rn 1398-0/23 Gtech doo</t>
  </si>
  <si>
    <t>00427</t>
  </si>
  <si>
    <t>desktop pc mc base sa asus monitorom I tast</t>
  </si>
  <si>
    <t>00428</t>
  </si>
  <si>
    <t>rn 963/2021 Multicom retail</t>
  </si>
  <si>
    <t>50429</t>
  </si>
  <si>
    <t>50430</t>
  </si>
  <si>
    <t>00431</t>
  </si>
  <si>
    <t>00432</t>
  </si>
  <si>
    <t>50433</t>
  </si>
  <si>
    <t>50434</t>
  </si>
  <si>
    <t>50435</t>
  </si>
  <si>
    <t>50436</t>
  </si>
  <si>
    <t>50437</t>
  </si>
  <si>
    <t>00438</t>
  </si>
  <si>
    <t>00439</t>
  </si>
  <si>
    <t>rn 72 AC doo</t>
  </si>
  <si>
    <t>00440</t>
  </si>
  <si>
    <t>Radulovic wood</t>
  </si>
  <si>
    <t>Ormar Dvokrilni</t>
  </si>
  <si>
    <t>50441</t>
  </si>
  <si>
    <t>hp laserjet pro p1102</t>
  </si>
  <si>
    <t>00442</t>
  </si>
  <si>
    <t>rn 9 promet montaza</t>
  </si>
  <si>
    <t>00443</t>
  </si>
  <si>
    <t>50444</t>
  </si>
  <si>
    <t>50445</t>
  </si>
  <si>
    <t>50446</t>
  </si>
  <si>
    <t>00447</t>
  </si>
  <si>
    <t>00448</t>
  </si>
  <si>
    <t>50449</t>
  </si>
  <si>
    <t>50450</t>
  </si>
  <si>
    <t>Klima parapetna</t>
  </si>
  <si>
    <t>50451</t>
  </si>
  <si>
    <t>00452</t>
  </si>
  <si>
    <t>rn 1588/2024 RAI M</t>
  </si>
  <si>
    <t>50453</t>
  </si>
  <si>
    <t>racunar msgw17 8700/z 37012gb sa monitorom</t>
  </si>
  <si>
    <t>00454</t>
  </si>
  <si>
    <t>rn promet montaza racunar ssd500, monitor 24aoc</t>
  </si>
  <si>
    <t>laptop hp 250 g7 i5 1035g1 8gb 256gb dvdwr</t>
  </si>
  <si>
    <t>00455</t>
  </si>
  <si>
    <t>rn fa 1014 mp01/21 G TECH doo</t>
  </si>
  <si>
    <t>00456</t>
  </si>
  <si>
    <t>Racunar Desk novinari</t>
  </si>
  <si>
    <t>50457</t>
  </si>
  <si>
    <t>pc racunar sa monitorom cas01951 IG - max f5</t>
  </si>
  <si>
    <t>00458</t>
  </si>
  <si>
    <t>rn 11690 Euro tehnika MN</t>
  </si>
  <si>
    <t>Vrata sobna</t>
  </si>
  <si>
    <t>00459</t>
  </si>
  <si>
    <t>50460</t>
  </si>
  <si>
    <t>50461</t>
  </si>
  <si>
    <t>50462</t>
  </si>
  <si>
    <t>00463</t>
  </si>
  <si>
    <t>00464</t>
  </si>
  <si>
    <t>50465</t>
  </si>
  <si>
    <t>50466</t>
  </si>
  <si>
    <t>Televizor 55' VOX</t>
  </si>
  <si>
    <t>00467</t>
  </si>
  <si>
    <t>rn 343 28.08.2024</t>
  </si>
  <si>
    <t>50468</t>
  </si>
  <si>
    <t>Fotokopir aparat Canon Image Runner 2318</t>
  </si>
  <si>
    <t>00469</t>
  </si>
  <si>
    <t>rn 10-07/13 Global print</t>
  </si>
  <si>
    <t>00470</t>
  </si>
  <si>
    <t>50471</t>
  </si>
  <si>
    <t>50472</t>
  </si>
  <si>
    <t>50473</t>
  </si>
  <si>
    <t>00474</t>
  </si>
  <si>
    <t>00475</t>
  </si>
  <si>
    <t>50476</t>
  </si>
  <si>
    <t>50477</t>
  </si>
  <si>
    <t>50478</t>
  </si>
  <si>
    <t>50479</t>
  </si>
  <si>
    <t>Samsung AM036FNJDEH/EU</t>
  </si>
  <si>
    <t>Racunar EWE PC GAMING (RAC25214)</t>
  </si>
  <si>
    <t>00480</t>
  </si>
  <si>
    <t>rn 1244/8 od 2.10.2024 Multicom</t>
  </si>
  <si>
    <t>00481</t>
  </si>
  <si>
    <t>00482</t>
  </si>
  <si>
    <t>00483</t>
  </si>
  <si>
    <t>rn 24-311-000002 od 19.01.2024 Retail top</t>
  </si>
  <si>
    <t>50484</t>
  </si>
  <si>
    <t>50485</t>
  </si>
  <si>
    <t>50486</t>
  </si>
  <si>
    <t>50487</t>
  </si>
  <si>
    <t>00488</t>
  </si>
  <si>
    <t>00489</t>
  </si>
  <si>
    <t>50490</t>
  </si>
  <si>
    <t>50491</t>
  </si>
  <si>
    <t>stampac brother hl-1112</t>
  </si>
  <si>
    <t>00492</t>
  </si>
  <si>
    <t>rn 180 Biro servis doo</t>
  </si>
  <si>
    <t>Hdd seagate 2 5 basic 4tb</t>
  </si>
  <si>
    <t>00493</t>
  </si>
  <si>
    <t>Eksterni HDD 4TB</t>
  </si>
  <si>
    <t>00494</t>
  </si>
  <si>
    <t>rn 6306/2024 Hard net doo</t>
  </si>
  <si>
    <t>Racunar MC Base E-Gamer R5-550 V2</t>
  </si>
  <si>
    <t>00495</t>
  </si>
  <si>
    <t>Multicom retail doo</t>
  </si>
  <si>
    <t>00496</t>
  </si>
  <si>
    <t>00497</t>
  </si>
  <si>
    <t>Ugovor Kontić -Zvicer</t>
  </si>
  <si>
    <t>00498</t>
  </si>
  <si>
    <t>00499</t>
  </si>
  <si>
    <t>Klub stolice eko koža</t>
  </si>
  <si>
    <t>00500</t>
  </si>
  <si>
    <t>rn Ramond doo</t>
  </si>
  <si>
    <t>00501</t>
  </si>
  <si>
    <t>50502</t>
  </si>
  <si>
    <t>Klima parapetna Samsung</t>
  </si>
  <si>
    <t>50503</t>
  </si>
  <si>
    <t>50504</t>
  </si>
  <si>
    <t>00505</t>
  </si>
  <si>
    <t>50506</t>
  </si>
  <si>
    <t>00507</t>
  </si>
  <si>
    <t>00508</t>
  </si>
  <si>
    <t>50509</t>
  </si>
  <si>
    <t>50510</t>
  </si>
  <si>
    <t>50511</t>
  </si>
  <si>
    <t>Minibar VOX</t>
  </si>
  <si>
    <t>00512</t>
  </si>
  <si>
    <t>rn 442 Mazor doo</t>
  </si>
  <si>
    <t>Klima zidna Samsung</t>
  </si>
  <si>
    <t>50513</t>
  </si>
  <si>
    <t>Pisaca masina Olliveti</t>
  </si>
  <si>
    <t>00514</t>
  </si>
  <si>
    <t>Oliveti Lexicon 80 Poklon</t>
  </si>
  <si>
    <t>Studijski sto</t>
  </si>
  <si>
    <t>00515</t>
  </si>
  <si>
    <t>MIKROFON ARM SET</t>
  </si>
  <si>
    <t>50516</t>
  </si>
  <si>
    <t>MIKROFON R?de Procaster</t>
  </si>
  <si>
    <t>50517</t>
  </si>
  <si>
    <t>SLUŠALICE Sennheiser HD 280 Pro</t>
  </si>
  <si>
    <t>50518</t>
  </si>
  <si>
    <t xml:space="preserve">Axel Oxygen 3000D Talk Box </t>
  </si>
  <si>
    <t>50519</t>
  </si>
  <si>
    <t>50520</t>
  </si>
  <si>
    <t>PTZ Kamera BirdDog Ultra X1</t>
  </si>
  <si>
    <t>00521</t>
  </si>
  <si>
    <t>rn 33 Decibel solution</t>
  </si>
  <si>
    <t>00522</t>
  </si>
  <si>
    <t>rn 37/2024 Decibel solution</t>
  </si>
  <si>
    <t>Stativ za PTZ kameru</t>
  </si>
  <si>
    <t>00523</t>
  </si>
  <si>
    <t>Stativ za reflektor Quad Ralite</t>
  </si>
  <si>
    <t>00524</t>
  </si>
  <si>
    <t>00525</t>
  </si>
  <si>
    <t>rn. 1095/8 Multicom retail</t>
  </si>
  <si>
    <t>smart led tv 32" hd ready</t>
  </si>
  <si>
    <t>00526</t>
  </si>
  <si>
    <t>rn 790  Multicom retail</t>
  </si>
  <si>
    <t>50527</t>
  </si>
  <si>
    <t>Audio monitor Yamaha HS5</t>
  </si>
  <si>
    <t>50528</t>
  </si>
  <si>
    <t>Police scenografija</t>
  </si>
  <si>
    <t>00529</t>
  </si>
  <si>
    <t>Plafonska rasvjeta 3/1-E27</t>
  </si>
  <si>
    <t>00530</t>
  </si>
  <si>
    <t>rn 2-333 A.L. Company</t>
  </si>
  <si>
    <t>Zidna Lampa san cono</t>
  </si>
  <si>
    <t>00531</t>
  </si>
  <si>
    <t>Sijalice edison</t>
  </si>
  <si>
    <t>00532</t>
  </si>
  <si>
    <t>Stona lampa barboto GU10</t>
  </si>
  <si>
    <t>00533</t>
  </si>
  <si>
    <t>rn 2-334 A.L. Company</t>
  </si>
  <si>
    <t>ON AIR LIGHT</t>
  </si>
  <si>
    <t>50534</t>
  </si>
  <si>
    <t>00535</t>
  </si>
  <si>
    <t>50536</t>
  </si>
  <si>
    <t>00537</t>
  </si>
  <si>
    <t>Racunar radio rezija</t>
  </si>
  <si>
    <t>50538</t>
  </si>
  <si>
    <t>kompjuter intel six-core is</t>
  </si>
  <si>
    <t>00539</t>
  </si>
  <si>
    <t>rn 1597 Rai M doo</t>
  </si>
  <si>
    <t>g tech pc intel sa monitorom 27" full hd</t>
  </si>
  <si>
    <t>00540</t>
  </si>
  <si>
    <t>rn 2357 G TECH doo</t>
  </si>
  <si>
    <t>Digital audio mixer</t>
  </si>
  <si>
    <t>50541</t>
  </si>
  <si>
    <t>Streaming konzola STREAM DECK</t>
  </si>
  <si>
    <t>50542</t>
  </si>
  <si>
    <t xml:space="preserve">Upravljacka konzola Interkom-a </t>
  </si>
  <si>
    <t>50543</t>
  </si>
  <si>
    <t>00544</t>
  </si>
  <si>
    <t>Slušalice 1 Professional Headphone</t>
  </si>
  <si>
    <t>50545</t>
  </si>
  <si>
    <t>50546</t>
  </si>
  <si>
    <t>50547</t>
  </si>
  <si>
    <t>50548</t>
  </si>
  <si>
    <t>Scarlet 2i2 3rd Gen Audio Interface</t>
  </si>
  <si>
    <t>00549</t>
  </si>
  <si>
    <t>rn 002-64 Euro unit</t>
  </si>
  <si>
    <t>Switch TL-SG116 16-Port Gigabit</t>
  </si>
  <si>
    <t>00550</t>
  </si>
  <si>
    <t>rn 29/2024 Decibel solution</t>
  </si>
  <si>
    <t>50551</t>
  </si>
  <si>
    <t>50552</t>
  </si>
  <si>
    <t>Modul za automatsku dojavu Inim i-SmartLink/AG</t>
  </si>
  <si>
    <t>50729</t>
  </si>
  <si>
    <t>IMG 102DAB FM - Digital Stereo Tuner FM/DAB+</t>
  </si>
  <si>
    <t>50553</t>
  </si>
  <si>
    <t>Prespojno polje TecNec 16-Port</t>
  </si>
  <si>
    <t>50554</t>
  </si>
  <si>
    <t>Mini rack Milenium</t>
  </si>
  <si>
    <t>00555</t>
  </si>
  <si>
    <t>rn 24-3800-000824 Telemont doo</t>
  </si>
  <si>
    <t>Dante analogni adapter Audinate Dante AVIO</t>
  </si>
  <si>
    <t>00556</t>
  </si>
  <si>
    <t>50557</t>
  </si>
  <si>
    <t>LD Systems HPA6-19" 6 channel Headphone Amplifier</t>
  </si>
  <si>
    <t>50558</t>
  </si>
  <si>
    <t>00559</t>
  </si>
  <si>
    <t>Pc intel 17-13700f/32gb/2tb/rtx3060 12gb</t>
  </si>
  <si>
    <t>00560</t>
  </si>
  <si>
    <t>rn 2527-0/23 G tech</t>
  </si>
  <si>
    <t>50561</t>
  </si>
  <si>
    <t>Stolice sa metalnim nogama</t>
  </si>
  <si>
    <t>50562</t>
  </si>
  <si>
    <t>50563</t>
  </si>
  <si>
    <t>50564</t>
  </si>
  <si>
    <t>50565</t>
  </si>
  <si>
    <t>50566</t>
  </si>
  <si>
    <t>50567</t>
  </si>
  <si>
    <t>50568</t>
  </si>
  <si>
    <t>50569</t>
  </si>
  <si>
    <t>RADNI STO 140X70, METALNE IDRA NOG</t>
  </si>
  <si>
    <t>00570</t>
  </si>
  <si>
    <t>001-681 od 23.08.2024 DR Trade</t>
  </si>
  <si>
    <t>50571</t>
  </si>
  <si>
    <t>50572</t>
  </si>
  <si>
    <t>50573</t>
  </si>
  <si>
    <t>50574</t>
  </si>
  <si>
    <t>50575</t>
  </si>
  <si>
    <t>50576</t>
  </si>
  <si>
    <t>50577</t>
  </si>
  <si>
    <t>50578</t>
  </si>
  <si>
    <t>50579</t>
  </si>
  <si>
    <t>50580</t>
  </si>
  <si>
    <t>50581</t>
  </si>
  <si>
    <t>00582</t>
  </si>
  <si>
    <t>Slusalice MDR Sony</t>
  </si>
  <si>
    <t>50583</t>
  </si>
  <si>
    <t>AUDIO PROCESOR Orban Optimod-FM 5500i Digi</t>
  </si>
  <si>
    <t>50584</t>
  </si>
  <si>
    <t>00585</t>
  </si>
  <si>
    <t>50586</t>
  </si>
  <si>
    <t>50587</t>
  </si>
  <si>
    <t>50588</t>
  </si>
  <si>
    <t>00589</t>
  </si>
  <si>
    <t>00590</t>
  </si>
  <si>
    <t>50591</t>
  </si>
  <si>
    <t>50592</t>
  </si>
  <si>
    <t>tv max 49mt5005</t>
  </si>
  <si>
    <t>00593</t>
  </si>
  <si>
    <t>rn 1476/2809 RAI M doo</t>
  </si>
  <si>
    <t>00594</t>
  </si>
  <si>
    <t>rn vp 77/2018 Promet montaža doo</t>
  </si>
  <si>
    <t>00595</t>
  </si>
  <si>
    <t xml:space="preserve">Štampac HP LaseJet 107w </t>
  </si>
  <si>
    <t>00596</t>
  </si>
  <si>
    <t>rn Hard net doo</t>
  </si>
  <si>
    <t>00597</t>
  </si>
  <si>
    <t>Scenografija sa stolom</t>
  </si>
  <si>
    <t>00598</t>
  </si>
  <si>
    <t>rn 24-380-000015 Drvodom Sarajevo</t>
  </si>
  <si>
    <t>50599</t>
  </si>
  <si>
    <t>50600</t>
  </si>
  <si>
    <t>50601</t>
  </si>
  <si>
    <t>ql unutrsanji led modulq2.5 320x160mm 132kom</t>
  </si>
  <si>
    <t>00602</t>
  </si>
  <si>
    <t>donacija Lob company doo</t>
  </si>
  <si>
    <t>50603</t>
  </si>
  <si>
    <t>50604</t>
  </si>
  <si>
    <t>50605</t>
  </si>
  <si>
    <t>50606</t>
  </si>
  <si>
    <t>50607</t>
  </si>
  <si>
    <t>50608</t>
  </si>
  <si>
    <t>50609</t>
  </si>
  <si>
    <t>50610</t>
  </si>
  <si>
    <t>50611</t>
  </si>
  <si>
    <t>Monitor TV 43 inch</t>
  </si>
  <si>
    <t>50612</t>
  </si>
  <si>
    <t>50613</t>
  </si>
  <si>
    <t>Studijska kontrola Interkom-a</t>
  </si>
  <si>
    <t>50614</t>
  </si>
  <si>
    <t>50615</t>
  </si>
  <si>
    <t>Barska stolica Ramond</t>
  </si>
  <si>
    <t>00616</t>
  </si>
  <si>
    <t>rn 1184-394  Ramond doo</t>
  </si>
  <si>
    <t>00617</t>
  </si>
  <si>
    <t>50619</t>
  </si>
  <si>
    <t>50620</t>
  </si>
  <si>
    <t>00621</t>
  </si>
  <si>
    <t>rn 1063/8 od 3.9.2024 Multicom</t>
  </si>
  <si>
    <t>USB Foot pedal</t>
  </si>
  <si>
    <t>00622</t>
  </si>
  <si>
    <t>00623</t>
  </si>
  <si>
    <t>po racunu 1095/8 Multicom</t>
  </si>
  <si>
    <t>Kamera Blackmagic studio</t>
  </si>
  <si>
    <t>00624</t>
  </si>
  <si>
    <t>rn 24-3800-00024 Telemont doo</t>
  </si>
  <si>
    <t>Objektiv Canon 24-70mm</t>
  </si>
  <si>
    <t>00625</t>
  </si>
  <si>
    <t>50626</t>
  </si>
  <si>
    <t xml:space="preserve">Dvojsed </t>
  </si>
  <si>
    <t>50627</t>
  </si>
  <si>
    <t>50628</t>
  </si>
  <si>
    <t>Racunar Also Rocket + Monitor Tesla MC345</t>
  </si>
  <si>
    <t>00629</t>
  </si>
  <si>
    <t>rn 1288/8 od 9.10.2024 Multicom</t>
  </si>
  <si>
    <t>50630</t>
  </si>
  <si>
    <t>00631</t>
  </si>
  <si>
    <t>50632</t>
  </si>
  <si>
    <t>00633</t>
  </si>
  <si>
    <t>00634</t>
  </si>
  <si>
    <t>50635</t>
  </si>
  <si>
    <t>50636</t>
  </si>
  <si>
    <t>50637</t>
  </si>
  <si>
    <t>Zidna klima</t>
  </si>
  <si>
    <t>50638</t>
  </si>
  <si>
    <t>50639</t>
  </si>
  <si>
    <t>50640</t>
  </si>
  <si>
    <t>50641</t>
  </si>
  <si>
    <t>00642</t>
  </si>
  <si>
    <t>00643</t>
  </si>
  <si>
    <t>50644</t>
  </si>
  <si>
    <t>50645</t>
  </si>
  <si>
    <t>00646</t>
  </si>
  <si>
    <t>printer epson l210</t>
  </si>
  <si>
    <t>00647</t>
  </si>
  <si>
    <t>rn texno max 36</t>
  </si>
  <si>
    <t>lap top lenovo I3 8gb/512gb ssd15.6</t>
  </si>
  <si>
    <t>00648</t>
  </si>
  <si>
    <t>rn 23-3110-1 AC doo</t>
  </si>
  <si>
    <t>00649</t>
  </si>
  <si>
    <t>rn 2779 RAI M doo</t>
  </si>
  <si>
    <t>00650</t>
  </si>
  <si>
    <t>po racunu 1588/2024 RAI M doo</t>
  </si>
  <si>
    <t>50651</t>
  </si>
  <si>
    <t>50652</t>
  </si>
  <si>
    <t>00653</t>
  </si>
  <si>
    <t>50654</t>
  </si>
  <si>
    <t>monitori lg 27mk430h-b lg led</t>
  </si>
  <si>
    <t>00655</t>
  </si>
  <si>
    <t>vivax imago led tv-65uhd123t2s2sm-r</t>
  </si>
  <si>
    <t>00656</t>
  </si>
  <si>
    <t>rn 571 kompenzacija DESETKA DOO</t>
  </si>
  <si>
    <t>50657</t>
  </si>
  <si>
    <t>50658</t>
  </si>
  <si>
    <t>Racunar Ryzen 5 5500 Box</t>
  </si>
  <si>
    <t>00659</t>
  </si>
  <si>
    <t>rn 2129 Tehno max doo</t>
  </si>
  <si>
    <t>Kasetna kruzna klima</t>
  </si>
  <si>
    <t>50660</t>
  </si>
  <si>
    <t>50661</t>
  </si>
  <si>
    <t>Swicher D-Link DSG-1024D</t>
  </si>
  <si>
    <t>00662</t>
  </si>
  <si>
    <t>rn 24-3800-000053 Telemont doo</t>
  </si>
  <si>
    <t>pc racunar sa monitorom cpu 01023 core 15-1</t>
  </si>
  <si>
    <t>00663</t>
  </si>
  <si>
    <t>rn 11197 Euro tehnika MN</t>
  </si>
  <si>
    <t>server za razmjenu materijala intel 17+monito</t>
  </si>
  <si>
    <t>00664</t>
  </si>
  <si>
    <t>rn 2862 G TECH doo</t>
  </si>
  <si>
    <t>00665</t>
  </si>
  <si>
    <t>00666</t>
  </si>
  <si>
    <t>Ugovor Kontić Zvicer</t>
  </si>
  <si>
    <t>00667</t>
  </si>
  <si>
    <t>50668</t>
  </si>
  <si>
    <t>50669</t>
  </si>
  <si>
    <t>50670</t>
  </si>
  <si>
    <t>50671</t>
  </si>
  <si>
    <t>Kasetna klima</t>
  </si>
  <si>
    <t>50672</t>
  </si>
  <si>
    <t>50673</t>
  </si>
  <si>
    <t>50674</t>
  </si>
  <si>
    <t>Aparat za pocetno gašenje požara S-9</t>
  </si>
  <si>
    <t>50675</t>
  </si>
  <si>
    <t>Aparat za pocetno gašenje požara CO2-5</t>
  </si>
  <si>
    <t>50676</t>
  </si>
  <si>
    <t>00677</t>
  </si>
  <si>
    <t>rn 78857 Okov doo</t>
  </si>
  <si>
    <t>Ekstenzije za reflektore Manfrotto Telscpic</t>
  </si>
  <si>
    <t>50678</t>
  </si>
  <si>
    <t>lg 22mr410-b monitor</t>
  </si>
  <si>
    <t>00679</t>
  </si>
  <si>
    <t>Nosac monitora 40-75" Screens</t>
  </si>
  <si>
    <t>50680</t>
  </si>
  <si>
    <t>Plafonski zvucnici Fonestar FON GAT-601</t>
  </si>
  <si>
    <t>50681</t>
  </si>
  <si>
    <t>Bojler Tessy</t>
  </si>
  <si>
    <t>50682</t>
  </si>
  <si>
    <t>50683</t>
  </si>
  <si>
    <t>00684</t>
  </si>
  <si>
    <t>50685</t>
  </si>
  <si>
    <t>50686</t>
  </si>
  <si>
    <t>00687</t>
  </si>
  <si>
    <t>CUNGU Rn</t>
  </si>
  <si>
    <t>50688</t>
  </si>
  <si>
    <t>usisivac wd3 mv3 karcher</t>
  </si>
  <si>
    <t>00689</t>
  </si>
  <si>
    <t>rn 43208 Okov doo</t>
  </si>
  <si>
    <t xml:space="preserve">Cistac stakala Karcher WD 3 </t>
  </si>
  <si>
    <t>00690</t>
  </si>
  <si>
    <t>rn IFMP24-NKD-003439 Kips doo</t>
  </si>
  <si>
    <t>Rolo cistac Karcher FC 5</t>
  </si>
  <si>
    <t>00691</t>
  </si>
  <si>
    <t>rn IFMP24-CI-010321 Kips doo</t>
  </si>
  <si>
    <t>Perac kompresor Karcher K4</t>
  </si>
  <si>
    <t>00692</t>
  </si>
  <si>
    <t>rn IFMP24-CI-010322 Kips doo</t>
  </si>
  <si>
    <t>00693</t>
  </si>
  <si>
    <t>521kx-dt/b dig.tel 1 line-lcd</t>
  </si>
  <si>
    <t>00695</t>
  </si>
  <si>
    <t>rn 21-3800-000950 Telemont doo</t>
  </si>
  <si>
    <t>Komodica 518A</t>
  </si>
  <si>
    <t>00730</t>
  </si>
  <si>
    <t xml:space="preserve">rn 54/99 Ramond </t>
  </si>
  <si>
    <t>Registar kasa</t>
  </si>
  <si>
    <t>00731</t>
  </si>
  <si>
    <t>rn3230 Hard Net</t>
  </si>
  <si>
    <t>Modem za uvodjenje MOBTEl u centralu</t>
  </si>
  <si>
    <t>00732</t>
  </si>
  <si>
    <t>rn 4/40 Telemont</t>
  </si>
  <si>
    <t>Ugaona garnitura TOSKANA</t>
  </si>
  <si>
    <t>00733</t>
  </si>
  <si>
    <t>rn 33/99 Ramond doo</t>
  </si>
  <si>
    <t>Klima Vivax  12CH35AEN</t>
  </si>
  <si>
    <t>00734</t>
  </si>
  <si>
    <t>rn 130/15 Mazor doo</t>
  </si>
  <si>
    <t>Racunar Fortuna  NEO sa monitorom</t>
  </si>
  <si>
    <t>00735</t>
  </si>
  <si>
    <t>Donacija- Ugovor 02-1413</t>
  </si>
  <si>
    <t>Kancelariska stolica-fotelja</t>
  </si>
  <si>
    <t>00736</t>
  </si>
  <si>
    <t>Rn 2539 Star šped Labudović</t>
  </si>
  <si>
    <t>kancelarijska stolica Nety- naran?žasta</t>
  </si>
  <si>
    <t>00737</t>
  </si>
  <si>
    <t>rn 406 Ramond soo</t>
  </si>
  <si>
    <t>Laminat sa lajsnama 24m2</t>
  </si>
  <si>
    <t>00738</t>
  </si>
  <si>
    <t>rn 184/09 PŽ Lacky doo</t>
  </si>
  <si>
    <t>00739</t>
  </si>
  <si>
    <t>rn 94 Star šped Labudović</t>
  </si>
  <si>
    <t>Intel pentium G54000+ASUS  INTEL MBPRIME</t>
  </si>
  <si>
    <t>00740</t>
  </si>
  <si>
    <t>rn 44/2019 Mazor doo</t>
  </si>
  <si>
    <t>S115, 17 2600K PROCESOR</t>
  </si>
  <si>
    <t>00741</t>
  </si>
  <si>
    <t>RN 139 Servis PS TOP</t>
  </si>
  <si>
    <t>S115, 17 3700K PROCESOR</t>
  </si>
  <si>
    <t>00742</t>
  </si>
  <si>
    <t>Stalak za kameru SMARTPRO</t>
  </si>
  <si>
    <t>00743</t>
  </si>
  <si>
    <t>rn 86 Sipa doo</t>
  </si>
  <si>
    <t>Klima MIDEA DC INVERTER</t>
  </si>
  <si>
    <t>00744</t>
  </si>
  <si>
    <t>rn 16-052/2014 Promet montaža doo</t>
  </si>
  <si>
    <t>00745</t>
  </si>
  <si>
    <t>Printer PRN MFP HPM130A</t>
  </si>
  <si>
    <t>00746</t>
  </si>
  <si>
    <t>rn 116 Promet montaža doo</t>
  </si>
  <si>
    <t>Ra?unar ASUS</t>
  </si>
  <si>
    <t>00747</t>
  </si>
  <si>
    <t>Zapisnik 02-391 INFO WORLD</t>
  </si>
  <si>
    <t>SSD HARD DISK 240GB A400</t>
  </si>
  <si>
    <t>00748</t>
  </si>
  <si>
    <t>rn531/8 Multicom retail</t>
  </si>
  <si>
    <t>Napajanje  CHIEFTEC CTG -750C</t>
  </si>
  <si>
    <t>00749</t>
  </si>
  <si>
    <t>Mati?na plo?a Z87-P</t>
  </si>
  <si>
    <t>00750</t>
  </si>
  <si>
    <t xml:space="preserve">rn 20-311-77 Servis TOP  PS </t>
  </si>
  <si>
    <t>Štampa? HL -1112</t>
  </si>
  <si>
    <t>00751</t>
  </si>
  <si>
    <t>rn 1384 biro servis doo</t>
  </si>
  <si>
    <t>Radna fotelja Marvin bijela</t>
  </si>
  <si>
    <t>00752</t>
  </si>
  <si>
    <t>rn V01621 Namos dajkovic co</t>
  </si>
  <si>
    <t>521KX-DT/b dig.tel 1 LCD</t>
  </si>
  <si>
    <t>00753</t>
  </si>
  <si>
    <t>rn 21-3800-950Telemont doo</t>
  </si>
  <si>
    <t>Stolica Wave  multikolor</t>
  </si>
  <si>
    <t>00754</t>
  </si>
  <si>
    <t>rn 12816 Namos dajcovic co</t>
  </si>
  <si>
    <t>Klub sto Saturn H42</t>
  </si>
  <si>
    <t>00755</t>
  </si>
  <si>
    <t>Klub sto Saturn H37</t>
  </si>
  <si>
    <t>00756</t>
  </si>
  <si>
    <t>Komp. Stolica Nikki crna / karo 3701</t>
  </si>
  <si>
    <t>00757</t>
  </si>
  <si>
    <t>rn V525 Namos Dajkovic co</t>
  </si>
  <si>
    <t>2N EASYGATE PRO  ANALOG GSM GATEWAY</t>
  </si>
  <si>
    <t>00758</t>
  </si>
  <si>
    <t>rn 211 Telemont doo</t>
  </si>
  <si>
    <t>Sto studijski 150x60x80</t>
  </si>
  <si>
    <t>00759</t>
  </si>
  <si>
    <t>rn 37 Decor Iva doo</t>
  </si>
  <si>
    <t>ENG promter 00748561 universal bluettooth</t>
  </si>
  <si>
    <t>00760</t>
  </si>
  <si>
    <t>rn 13 Sipa doo</t>
  </si>
  <si>
    <t>TV reflektori</t>
  </si>
  <si>
    <t>00761</t>
  </si>
  <si>
    <t>Donacija- Skupština CG</t>
  </si>
  <si>
    <t>Klima uredjaj 12BTU</t>
  </si>
  <si>
    <t>00762</t>
  </si>
  <si>
    <t>rn 1/1-36 Servis Ćiro doo</t>
  </si>
  <si>
    <t>Korektor naponaAKIN 2000+UPS Eaton 660W</t>
  </si>
  <si>
    <t>00763</t>
  </si>
  <si>
    <t>rn 2506 hard net doo</t>
  </si>
  <si>
    <t>Korektor naponaAKIN 1000+UPS Inform guardian</t>
  </si>
  <si>
    <t>00764</t>
  </si>
  <si>
    <t>1. god.</t>
  </si>
  <si>
    <t>TV led hitachi 4K smart android</t>
  </si>
  <si>
    <t>00765</t>
  </si>
  <si>
    <t>rn 1452 Tehno plus doo</t>
  </si>
  <si>
    <t>Kablovi i konektori 100m+132kom</t>
  </si>
  <si>
    <t>00766</t>
  </si>
  <si>
    <t>rn 39 Sipa doo</t>
  </si>
  <si>
    <t>Blackmagik miniconverter SDI+Wireloess audio</t>
  </si>
  <si>
    <t>00767</t>
  </si>
  <si>
    <t>Led paneli  sa kontrolom</t>
  </si>
  <si>
    <t>00768</t>
  </si>
  <si>
    <t>rn  159 Ingenius solution</t>
  </si>
  <si>
    <t>TV Samsung led 32HD 32T 40022AKXXH</t>
  </si>
  <si>
    <t>00769</t>
  </si>
  <si>
    <t>rn 2724/23 Hard net doo</t>
  </si>
  <si>
    <t>Kanc stolica marvin-morfeo PU 02 cazedis</t>
  </si>
  <si>
    <t>00770</t>
  </si>
  <si>
    <t>rn 33607 Dajkovic co</t>
  </si>
  <si>
    <t>Konvektor max CM2OOWP radijator</t>
  </si>
  <si>
    <t>00771</t>
  </si>
  <si>
    <t>rn 1742 Tehno max</t>
  </si>
  <si>
    <t>konvektor Gorenje optiheat 2000MP radijator</t>
  </si>
  <si>
    <t>00772</t>
  </si>
  <si>
    <t>00773</t>
  </si>
  <si>
    <t>AUDIOSETUP ZA POTKAST STUDIO</t>
  </si>
  <si>
    <t>rn 581 Telemont</t>
  </si>
  <si>
    <t>podni panel knvektori TESY+ produzni kabal</t>
  </si>
  <si>
    <t>rn  Okov 13.1.2025.</t>
  </si>
  <si>
    <t>Trpezarijske stolice N-tonet/crna</t>
  </si>
  <si>
    <t>Stolovi za političku debatu</t>
  </si>
  <si>
    <t xml:space="preserve">rn 6/25  Radulovic wood </t>
  </si>
  <si>
    <t xml:space="preserve">Sto za politicku debatu </t>
  </si>
  <si>
    <t>Tablet racunar+ tastera APLLE</t>
  </si>
  <si>
    <t>rn Multikom retail18.4.2025.</t>
  </si>
  <si>
    <t>MD-42 mikrofon sa držacem</t>
  </si>
  <si>
    <t>rn Tinaest doo 30.5.2025.</t>
  </si>
  <si>
    <t>STAGEBOX 16 kanala+ROOT PAR 6</t>
  </si>
  <si>
    <t>VIDEO ADAPTER</t>
  </si>
  <si>
    <t>wirelesss mikrofon-bubica</t>
  </si>
  <si>
    <t>rn Euro unit 30.5.2025.</t>
  </si>
  <si>
    <t>sunđeri za mikrofon</t>
  </si>
  <si>
    <t>monitorske slušalice</t>
  </si>
  <si>
    <t>stoni stalak za mikrofon</t>
  </si>
  <si>
    <t>adaptor  T-mikro 4/3</t>
  </si>
  <si>
    <t>mini vide kartica deck link duo 2</t>
  </si>
  <si>
    <t>kablovski materijal</t>
  </si>
  <si>
    <t>VIDEO SPLITER HDMI 4PORTNI</t>
  </si>
  <si>
    <t>RN MULTICOM RETAIL 1.9.25.</t>
  </si>
  <si>
    <t>MONITOR TESLA 27MC346BF</t>
  </si>
  <si>
    <t>MONITOR TESLA 24MC346BF</t>
  </si>
  <si>
    <t>KAMERA IPCHFW2849T ZAS</t>
  </si>
  <si>
    <t>RN ALTEC 3.9.2025.</t>
  </si>
  <si>
    <t>HDD SEAGATE IRONWOLF NAS 8TB</t>
  </si>
  <si>
    <t>RN HARDNET 11.9.2025.</t>
  </si>
  <si>
    <t>STO STUDIJSKI 200X100CM</t>
  </si>
  <si>
    <t>RADULOVIC WOOD 11.9.2025.</t>
  </si>
  <si>
    <t xml:space="preserve">STO SA MASKOM ZA MONITOR </t>
  </si>
  <si>
    <t>PRAKTIKABLI 100X200X15CM</t>
  </si>
  <si>
    <t>RADULOVIC WOOD 18.11.2025.</t>
  </si>
  <si>
    <t>HARD DISK ZA SERVER</t>
  </si>
  <si>
    <t>HARD NET  OD 24.12.2025.</t>
  </si>
  <si>
    <t>Adresa (Ulica, broj, sprat i kancelarija) NJEGOŠEVA BB</t>
  </si>
  <si>
    <t>Djelatnost (šifra) Usluge sportske aktivnosti</t>
  </si>
  <si>
    <t>KLUPA SVLAČ.L*200</t>
  </si>
  <si>
    <t xml:space="preserve">I </t>
  </si>
  <si>
    <t>nabavka 01.01.00</t>
  </si>
  <si>
    <t>NOSAC SJED. SA PO 3 STOL</t>
  </si>
  <si>
    <t>399</t>
  </si>
  <si>
    <t>donacija 01.01.2000.</t>
  </si>
  <si>
    <t>REŠETKE DRVENE</t>
  </si>
  <si>
    <t>07-5</t>
  </si>
  <si>
    <t>nabavka 10.04.2007.</t>
  </si>
  <si>
    <t>07-8</t>
  </si>
  <si>
    <t>BOJLER 50L</t>
  </si>
  <si>
    <t>03-6</t>
  </si>
  <si>
    <t>nabavka 08.12.2003.</t>
  </si>
  <si>
    <t>STO RADNI 700*800</t>
  </si>
  <si>
    <t>U810</t>
  </si>
  <si>
    <t>nabavka 01.01.2000.</t>
  </si>
  <si>
    <t>01/9116, 19.02.2026.</t>
  </si>
  <si>
    <t>RASHOD 1</t>
  </si>
  <si>
    <t>STO OBIČNI 1200*800</t>
  </si>
  <si>
    <t>U826</t>
  </si>
  <si>
    <t>STAMPAC SKENER KOPIRI FAX</t>
  </si>
  <si>
    <t>23-10</t>
  </si>
  <si>
    <t>nabavka 14.12.2023,Mils doo rn:1098/2023</t>
  </si>
  <si>
    <t>140</t>
  </si>
  <si>
    <t>nabav.01.01.2000.</t>
  </si>
  <si>
    <t>333</t>
  </si>
  <si>
    <t>890</t>
  </si>
  <si>
    <t xml:space="preserve">STO ZA MASAZU </t>
  </si>
  <si>
    <t>00-26</t>
  </si>
  <si>
    <t>07-9</t>
  </si>
  <si>
    <t xml:space="preserve">nabavka 10.04.07 dekor iva rn 385         </t>
  </si>
  <si>
    <t>ORMAR ZA HIT.POMOĆ</t>
  </si>
  <si>
    <t>350</t>
  </si>
  <si>
    <t>REŠETKE PODNE DRVENE</t>
  </si>
  <si>
    <t>00-14</t>
  </si>
  <si>
    <t>nabavka  01.01.2000.</t>
  </si>
  <si>
    <t>93</t>
  </si>
  <si>
    <t>nabavka 01.01.2000</t>
  </si>
  <si>
    <t>KANCELARIJSKA STOLICA 8505-P EKO KOŽA</t>
  </si>
  <si>
    <t>16-03</t>
  </si>
  <si>
    <t>nabavka 14.12.2016., Grand design, rn: 360/12</t>
  </si>
  <si>
    <t>124</t>
  </si>
  <si>
    <t>nabavka01.01.00</t>
  </si>
  <si>
    <t>44</t>
  </si>
  <si>
    <t>62</t>
  </si>
  <si>
    <t>07-6</t>
  </si>
  <si>
    <t xml:space="preserve">BOJLER  80L </t>
  </si>
  <si>
    <t>03-2</t>
  </si>
  <si>
    <t>nabavka 18.03.2003.</t>
  </si>
  <si>
    <t>STALAŽA DRVENA 1900X1000</t>
  </si>
  <si>
    <t>U887</t>
  </si>
  <si>
    <t>RACUNAR DELL 7020-FRZTB2</t>
  </si>
  <si>
    <t>21-4</t>
  </si>
  <si>
    <t>nabavka 20.07.21.donacija pivara trebjesa</t>
  </si>
  <si>
    <t>RACUNAR DELL 7020-CXGXF82</t>
  </si>
  <si>
    <t>21-5</t>
  </si>
  <si>
    <t>RACUNAR DELL 7020-MINA</t>
  </si>
  <si>
    <t>21-6</t>
  </si>
  <si>
    <t>RACUNAR DELL 7020-6T7X762</t>
  </si>
  <si>
    <t>21-7</t>
  </si>
  <si>
    <t>RACUNAR DELL 7020 1FBVTB2</t>
  </si>
  <si>
    <t>21-8</t>
  </si>
  <si>
    <t>RACUNAR YASHI J3160 4 GB</t>
  </si>
  <si>
    <t>21-9</t>
  </si>
  <si>
    <t>nabavka  softing rn.1710/2021 09.12.21</t>
  </si>
  <si>
    <t>MREŽA PLETENA 32*1</t>
  </si>
  <si>
    <t>00-5</t>
  </si>
  <si>
    <t>SEMAFOR MOD.L6FSM.</t>
  </si>
  <si>
    <t>07-15</t>
  </si>
  <si>
    <t xml:space="preserve">nabavka 15.05.2007. ramel </t>
  </si>
  <si>
    <t xml:space="preserve">MALI GOLOVI SA MREŽAMA </t>
  </si>
  <si>
    <t>00-102</t>
  </si>
  <si>
    <t>donacija  18.04.2000</t>
  </si>
  <si>
    <t xml:space="preserve">ODBOJKASKA STOLICA </t>
  </si>
  <si>
    <t>00-17</t>
  </si>
  <si>
    <t>donacija  01.01.2000.</t>
  </si>
  <si>
    <t xml:space="preserve">ODBOJKASKA  MREZA  </t>
  </si>
  <si>
    <t>00-18</t>
  </si>
  <si>
    <t xml:space="preserve">NOSAČ SJEDIŠTA STOLICA </t>
  </si>
  <si>
    <t>00-25</t>
  </si>
  <si>
    <t>TRODJELNA KLUPA PLAS.</t>
  </si>
  <si>
    <t>99-10</t>
  </si>
  <si>
    <t>nabavka 01.01.1999.</t>
  </si>
  <si>
    <t>KLUPA SVLAČIONIČKA L-2000</t>
  </si>
  <si>
    <t>I10134</t>
  </si>
  <si>
    <t>ZGLOBNI OBRUČ</t>
  </si>
  <si>
    <t>07-19</t>
  </si>
  <si>
    <t>nabavka 28.08.07 sport impex racun 21-2007</t>
  </si>
  <si>
    <t xml:space="preserve">GOL RUKOMETNI </t>
  </si>
  <si>
    <t>13</t>
  </si>
  <si>
    <t>61</t>
  </si>
  <si>
    <t>nabavka 01.01.2001.</t>
  </si>
  <si>
    <t>PVC BATECO +KOLICA ZA ODROLOVANJ</t>
  </si>
  <si>
    <t>24-13</t>
  </si>
  <si>
    <t>nabavka  03.12.2024,eurozox doo , rn. br.: 9631/2024</t>
  </si>
  <si>
    <t xml:space="preserve">KOS - MOBILNI HIDRAULIČNI </t>
  </si>
  <si>
    <t>PP APARATCO2</t>
  </si>
  <si>
    <t>00-58</t>
  </si>
  <si>
    <t>ORMAR  ZA HID.OPREMU</t>
  </si>
  <si>
    <t>RACUNAR H510M HDV(NESO)</t>
  </si>
  <si>
    <t>21-10</t>
  </si>
  <si>
    <t>ELEVATOR LIFT ZA BAZEN</t>
  </si>
  <si>
    <t>21-11</t>
  </si>
  <si>
    <t>nabavka 14.12.21., Tomas grupa doo, rn.br.: 271/3/2021</t>
  </si>
  <si>
    <t>NOSAC KONSTR. ZA SEMAFOR</t>
  </si>
  <si>
    <t>21-12</t>
  </si>
  <si>
    <t>nabavka 31.03.21., L gradnja doo, rn. br: 15</t>
  </si>
  <si>
    <t>MODUL NA TOPL.PUMPI 350-G</t>
  </si>
  <si>
    <t>21-13</t>
  </si>
  <si>
    <t>nabavka 08.11.21., Ening doo, rn. Br.: 1-209 i 1-246</t>
  </si>
  <si>
    <t>RACUNAR DELL 7020-CXGOG82</t>
  </si>
  <si>
    <t>21-2</t>
  </si>
  <si>
    <t>RACUNAR DELL 7020-CX9WF82</t>
  </si>
  <si>
    <t>21-3</t>
  </si>
  <si>
    <t>MONITOR LG 22MK400H-B</t>
  </si>
  <si>
    <t>22-2</t>
  </si>
  <si>
    <t>nabavka MILS RN.15/2022</t>
  </si>
  <si>
    <t>MONITOR LG 22MK410-8</t>
  </si>
  <si>
    <t>22-20</t>
  </si>
  <si>
    <t>nabavka MILS RN.756/2022</t>
  </si>
  <si>
    <t>REGISTAR KASA QUORION CR 21</t>
  </si>
  <si>
    <t>16-22</t>
  </si>
  <si>
    <t>nabavka 29.12.2016., Hardnet doo, rn.: 6098</t>
  </si>
  <si>
    <t>ZAMRZIVAČ -VERTIKALNI</t>
  </si>
  <si>
    <t>U943</t>
  </si>
  <si>
    <t>U991</t>
  </si>
  <si>
    <t>NOSAČ SJEDIŠTA SA PO 3 STOLICE</t>
  </si>
  <si>
    <t>939</t>
  </si>
  <si>
    <t xml:space="preserve">STO RADNI </t>
  </si>
  <si>
    <t>U247</t>
  </si>
  <si>
    <t>U343</t>
  </si>
  <si>
    <t>TOČKOVI ZA KOŠARKAŠKU KONSTRUKCIJU</t>
  </si>
  <si>
    <t>11-09</t>
  </si>
  <si>
    <t>nabavka 22.08.2011.mistera rn 1144/11</t>
  </si>
  <si>
    <t>STO RADNI 75X120</t>
  </si>
  <si>
    <t>STO RADNI 1470X600</t>
  </si>
  <si>
    <t>220</t>
  </si>
  <si>
    <t>845</t>
  </si>
  <si>
    <t>ORMAR DRVENI 570*570*1750</t>
  </si>
  <si>
    <t>412</t>
  </si>
  <si>
    <t>U590</t>
  </si>
  <si>
    <t>MB KOMPRESOR BITZERCSH 9563</t>
  </si>
  <si>
    <t>24-10</t>
  </si>
  <si>
    <t>nabavka  30.10.2024, frigo sistem doo, rn.br.: 1340/2024</t>
  </si>
  <si>
    <t>USISIVAC V-CP743NB</t>
  </si>
  <si>
    <t>07-80</t>
  </si>
  <si>
    <t>nabavka 01.01.2016. kd promet montaza 8/11</t>
  </si>
  <si>
    <t>SET ALATA</t>
  </si>
  <si>
    <t>07-83</t>
  </si>
  <si>
    <t>nabavka 01.01.2016. trgotehna rn.18261107</t>
  </si>
  <si>
    <t xml:space="preserve">         </t>
  </si>
  <si>
    <t xml:space="preserve">PLINSKI ROŠTILJ </t>
  </si>
  <si>
    <t>06-27</t>
  </si>
  <si>
    <t>nabavka 01.01.2016. ug.o kupopr.01-263</t>
  </si>
  <si>
    <t xml:space="preserve">SUDOPERA OD UNIVERA </t>
  </si>
  <si>
    <t>06-29</t>
  </si>
  <si>
    <t>nabavka 01.01.2016. dekor iva rn.89</t>
  </si>
  <si>
    <t>VENTILATOR</t>
  </si>
  <si>
    <t>06-30</t>
  </si>
  <si>
    <t>nabavka 01.01.2016. tezga rn:132/12</t>
  </si>
  <si>
    <t>DIGITTALNI ANALIZATOR VODE DINTTEC</t>
  </si>
  <si>
    <t>25-2</t>
  </si>
  <si>
    <t xml:space="preserve">nabavka 28.02.2025 totohem doo,rn hk545ma170       </t>
  </si>
  <si>
    <t>KLIMA MB HAIER AS50TDBH</t>
  </si>
  <si>
    <t>19-13</t>
  </si>
  <si>
    <t>nabavka 26.09.2019 frigo sistem rn. 817</t>
  </si>
  <si>
    <t>19-14</t>
  </si>
  <si>
    <t>nabavka 26.09.2019 frigo sistem rn. 818</t>
  </si>
  <si>
    <t>KLIMA MB TUNDRA U68REMF</t>
  </si>
  <si>
    <t>19-15</t>
  </si>
  <si>
    <t>nabavka 26.09.2019 frigo sistem rn. 819</t>
  </si>
  <si>
    <t>19-16</t>
  </si>
  <si>
    <t>nabavka 26.09.2019 frigo sistem rn. 820</t>
  </si>
  <si>
    <t>19-17</t>
  </si>
  <si>
    <t>nabavka 26.09.2019 frigo sistem rn. 821</t>
  </si>
  <si>
    <t>19-18</t>
  </si>
  <si>
    <t>nabavka 26.09.2019 frigo sistem rn. 822</t>
  </si>
  <si>
    <t>19-19</t>
  </si>
  <si>
    <t>nabavka 26.09.2019 frigo sistem rn. 823</t>
  </si>
  <si>
    <t>KLIMA MB HAIER WIL1005425</t>
  </si>
  <si>
    <t>19-20</t>
  </si>
  <si>
    <t>nabavka 26.09.2019 frigo sistem rn. 824</t>
  </si>
  <si>
    <t>19-21</t>
  </si>
  <si>
    <t>nabavka 26.09.2019 frigo sistem rn. 825</t>
  </si>
  <si>
    <t>RACUNAR DELL 7010 - D5R6032</t>
  </si>
  <si>
    <t>21-1</t>
  </si>
  <si>
    <t>STOLICA KANC.ANAT.</t>
  </si>
  <si>
    <t>22-16</t>
  </si>
  <si>
    <t>nabavka RAMOND RN.002.1184-1623</t>
  </si>
  <si>
    <t>FOTELJA KANCEL.6158HE</t>
  </si>
  <si>
    <t>22-17</t>
  </si>
  <si>
    <t>nabavka RAMOND RN.002.1184-2890</t>
  </si>
  <si>
    <t>FOTELJA KANCEL.RJ-7007</t>
  </si>
  <si>
    <t>22-18</t>
  </si>
  <si>
    <t>nabavka RAMOND RN.1184-2890</t>
  </si>
  <si>
    <t>MIKROTALASNA  2719</t>
  </si>
  <si>
    <t>06-31</t>
  </si>
  <si>
    <t xml:space="preserve">nabavka 01.01.16. kd promet mont. rn 18/07 </t>
  </si>
  <si>
    <t>STOLICA A24 PLAVA PLIŠ</t>
  </si>
  <si>
    <t>07-56</t>
  </si>
  <si>
    <t>nabavka 25.10.2007 gitanes les rn 167/s</t>
  </si>
  <si>
    <t>MAŠINA ZA LJUŠTENJE POVRĆA</t>
  </si>
  <si>
    <t>U522</t>
  </si>
  <si>
    <t>REGISTAR KASA ERA 495</t>
  </si>
  <si>
    <t>U591</t>
  </si>
  <si>
    <t>nabavka 14.08.2001.</t>
  </si>
  <si>
    <t>DANFOSS FREKVENTNI REGULATOR VLT</t>
  </si>
  <si>
    <t>24-11</t>
  </si>
  <si>
    <t>nabavka  30.10.2024, frigo sistem doo, rn.br.: 1341/2024</t>
  </si>
  <si>
    <t>MAŠINA ZA PRANJE SUĐA</t>
  </si>
  <si>
    <t>07-66</t>
  </si>
  <si>
    <t>nabavka 01.11.2007 gtt rn 01-1749</t>
  </si>
  <si>
    <t xml:space="preserve">VAGA BETA 10KG </t>
  </si>
  <si>
    <t>99-14</t>
  </si>
  <si>
    <t>nabavka 01.01.1999</t>
  </si>
  <si>
    <t>MAŠINA ZA REZANJE SUHOMESNATOG</t>
  </si>
  <si>
    <t>U27</t>
  </si>
  <si>
    <t>SHARP LC 32CFE511E LED FUUL HD</t>
  </si>
  <si>
    <t>15-8</t>
  </si>
  <si>
    <t>nabavka 07.12.2015., Mils doo, rn: 507/02</t>
  </si>
  <si>
    <t>STO METAL STAKLO WMGT-003 F/86</t>
  </si>
  <si>
    <t>15-6</t>
  </si>
  <si>
    <t>nabavka 03.07.2015., Ramond doo, rn:230/99</t>
  </si>
  <si>
    <t>MAŠINA UNIVERZALNA ZA REZANJE MIN-NIS</t>
  </si>
  <si>
    <t>U674</t>
  </si>
  <si>
    <t>STUBE</t>
  </si>
  <si>
    <t>11-04</t>
  </si>
  <si>
    <t>nabavka 01.01.2002.</t>
  </si>
  <si>
    <t>SISTEM ZA NAVOD.SA AUTOMATIKOM</t>
  </si>
  <si>
    <t>24-12</t>
  </si>
  <si>
    <t>nabavka  03.10.2024, garden lux doo, rn.br.: 349/2024</t>
  </si>
  <si>
    <t xml:space="preserve">STO KANCELARIJSKI </t>
  </si>
  <si>
    <t>U453</t>
  </si>
  <si>
    <t xml:space="preserve">RADIJATOR ULJNI VIVAX </t>
  </si>
  <si>
    <t>09-37</t>
  </si>
  <si>
    <t xml:space="preserve">nabavka 17.12.2009 elektro frigo </t>
  </si>
  <si>
    <t>MLIN ZA MLJEVENJE MESA BUFALO</t>
  </si>
  <si>
    <t>U695</t>
  </si>
  <si>
    <t>STO KANCELARIJSKI  180</t>
  </si>
  <si>
    <t>07-30</t>
  </si>
  <si>
    <t xml:space="preserve">nabavka 01.10.2007 ibon </t>
  </si>
  <si>
    <t>ANDROID POS UREDJAJ</t>
  </si>
  <si>
    <t>25-1</t>
  </si>
  <si>
    <t>nabavka 26.01.2025 softing rn 207/205</t>
  </si>
  <si>
    <t xml:space="preserve">STOLICA </t>
  </si>
  <si>
    <t>07-50</t>
  </si>
  <si>
    <t>nabavka 25.10.07   ramo</t>
  </si>
  <si>
    <t>TELEFON KXT 500</t>
  </si>
  <si>
    <t>05-1</t>
  </si>
  <si>
    <t xml:space="preserve">nabavka 22.01.05 kd promet montaza rn  </t>
  </si>
  <si>
    <t>RAČUNAR PENTIUM IV</t>
  </si>
  <si>
    <t>07-67</t>
  </si>
  <si>
    <t>nabavka 07.11.07 hard net rn 11-07/1688</t>
  </si>
  <si>
    <t>07-70</t>
  </si>
  <si>
    <t>nabavka 15.11.07 hard net rn 11-07/1730</t>
  </si>
  <si>
    <t>ŠTAMPAČ HP LJ P1102W</t>
  </si>
  <si>
    <t>11-02</t>
  </si>
  <si>
    <t>nabavka 15.11.07 hard net rn 11-07/1731</t>
  </si>
  <si>
    <t>KLIMA MB HAIER AS35TADH</t>
  </si>
  <si>
    <t>19-04</t>
  </si>
  <si>
    <t>nabavka 26.09.2019 frigo sistem rn. 808</t>
  </si>
  <si>
    <t>19-05</t>
  </si>
  <si>
    <t>nabavka 26.09.2019 frigo sistem rn. 809</t>
  </si>
  <si>
    <t>19-06</t>
  </si>
  <si>
    <t>nabavka 26.09.2019 frigo sistem rn. 810</t>
  </si>
  <si>
    <t>19-07</t>
  </si>
  <si>
    <t>nabavka 26.09.2019 frigo sistem rn. 811</t>
  </si>
  <si>
    <t>19-08</t>
  </si>
  <si>
    <t>nabavka 26.09.2019 frigo sistem rn. 812</t>
  </si>
  <si>
    <t>19-09</t>
  </si>
  <si>
    <t>nabavka 26.09.2019 frigo sistem rn. 813</t>
  </si>
  <si>
    <t>19-10</t>
  </si>
  <si>
    <t>nabavka 26.09.2019 frigo sistem rn. 814</t>
  </si>
  <si>
    <t>19-11</t>
  </si>
  <si>
    <t>nabavka 26.09.2019 frigo sistem rn. 815</t>
  </si>
  <si>
    <t>19-12</t>
  </si>
  <si>
    <t>nabavka 26.09.2019 frigo sistem rn. 816</t>
  </si>
  <si>
    <t>PREGR.ZAVJESA 2.5MSA MEH.</t>
  </si>
  <si>
    <t>22-13</t>
  </si>
  <si>
    <t>nabavka CENTROSLAVIJA rn.br.24/2022</t>
  </si>
  <si>
    <t>MAŠ.ZA ĆIŠ.BD50/60CEP</t>
  </si>
  <si>
    <t>22-14</t>
  </si>
  <si>
    <t>nabavka KARCHER rn.br.659/2022</t>
  </si>
  <si>
    <t>KANC.STO TALES</t>
  </si>
  <si>
    <t>22-15</t>
  </si>
  <si>
    <t>MUTILICA UNIVERZALNA SLASTIČARSKA</t>
  </si>
  <si>
    <t>U1510</t>
  </si>
  <si>
    <t>STO KANCELARIJSKI  160</t>
  </si>
  <si>
    <t>07-37</t>
  </si>
  <si>
    <t>KLUB STO  600/520X600</t>
  </si>
  <si>
    <t>07-40</t>
  </si>
  <si>
    <t>nabavka 01.10.2007  javorak rn e0088</t>
  </si>
  <si>
    <t xml:space="preserve">KLUB FOTELJA </t>
  </si>
  <si>
    <t>07-46</t>
  </si>
  <si>
    <t>nabavka 25.10.07   ramond 17/10/2007</t>
  </si>
  <si>
    <t xml:space="preserve">STOLICA A 32 BEŽ KOŽA </t>
  </si>
  <si>
    <t>07-54</t>
  </si>
  <si>
    <t xml:space="preserve">VJEŠAONIK </t>
  </si>
  <si>
    <t>07-62</t>
  </si>
  <si>
    <t xml:space="preserve">OGLEDALO </t>
  </si>
  <si>
    <t>07-71</t>
  </si>
  <si>
    <t>nabavka 23.11.2007 doo josanovic  rn 16</t>
  </si>
  <si>
    <t xml:space="preserve">TELEFON PANASONIK </t>
  </si>
  <si>
    <t>04-1</t>
  </si>
  <si>
    <t>nabavka 29.01.04. telemont 94/04</t>
  </si>
  <si>
    <t>FAX PANASONIK 803-KX FLB</t>
  </si>
  <si>
    <t>07-12</t>
  </si>
  <si>
    <t>nabavka 27.04.07. hard net 07-04-644</t>
  </si>
  <si>
    <t>FAX PANASONIK KXFP</t>
  </si>
  <si>
    <t>10-2</t>
  </si>
  <si>
    <t>nabavka 29.01.10. hard net rn 1/10/97</t>
  </si>
  <si>
    <t>FAX PANASONIK</t>
  </si>
  <si>
    <t>07-68</t>
  </si>
  <si>
    <t>nabavka 10.11.07. hard net rn 10-07/1688</t>
  </si>
  <si>
    <t>RADIJATOR FG 11 AKF</t>
  </si>
  <si>
    <t>04-11</t>
  </si>
  <si>
    <t>nabavka 16.11.04. kd promet montaza 25/11</t>
  </si>
  <si>
    <t xml:space="preserve">KASETOFON </t>
  </si>
  <si>
    <t>05-14</t>
  </si>
  <si>
    <t xml:space="preserve">nabavka 29.09.05.kd promet montaza </t>
  </si>
  <si>
    <t xml:space="preserve">PASAT 1.9 TD KARAVAN </t>
  </si>
  <si>
    <t>05-4</t>
  </si>
  <si>
    <t>nabavka 16.09.05. sarder doo 80/05</t>
  </si>
  <si>
    <t>07-28</t>
  </si>
  <si>
    <t>nabavka 01.10.2007dekor iva rn 105</t>
  </si>
  <si>
    <t>STO KANCELARIJSKI  240</t>
  </si>
  <si>
    <t>07-35</t>
  </si>
  <si>
    <t>nabavka 01.10.2007ibon 03/10-vp</t>
  </si>
  <si>
    <t xml:space="preserve">STOLICE KRISTINA </t>
  </si>
  <si>
    <t>07-38</t>
  </si>
  <si>
    <t>nabavka 01.10.2007 javorak rn e0088</t>
  </si>
  <si>
    <t xml:space="preserve">POLUFOTELJA KRISTINA </t>
  </si>
  <si>
    <t>07-39</t>
  </si>
  <si>
    <t xml:space="preserve">STOLICA A 31 CRNA KOŽNA </t>
  </si>
  <si>
    <t>07-53</t>
  </si>
  <si>
    <t>nabavka 25.10.07   gitanes rn 167/s</t>
  </si>
  <si>
    <t>TRIMER MOTORNI 0.8KW STIHL</t>
  </si>
  <si>
    <t>13-03</t>
  </si>
  <si>
    <t>ug. O poklonu, 11.06.2013.</t>
  </si>
  <si>
    <t>OTIRAČ</t>
  </si>
  <si>
    <t>07-44</t>
  </si>
  <si>
    <t>nabavka 25.10.2007 pz lucky mond 138-10/07</t>
  </si>
  <si>
    <t xml:space="preserve">TEPIH </t>
  </si>
  <si>
    <t>07-45</t>
  </si>
  <si>
    <t>FIAT STILO 1.9 MJTD</t>
  </si>
  <si>
    <t>11-07</t>
  </si>
  <si>
    <t>nabavka 05.08.2011 doo sarder rn 69/11</t>
  </si>
  <si>
    <t>TELEFONSKA GARNITURA PANASONIK</t>
  </si>
  <si>
    <t>571</t>
  </si>
  <si>
    <t>KLIZNA VRATA</t>
  </si>
  <si>
    <t>06-1</t>
  </si>
  <si>
    <t>Dekor Iva, rn br.: 1-1/06</t>
  </si>
  <si>
    <t>STO  ZA SASTANKE 2200X900</t>
  </si>
  <si>
    <t>623</t>
  </si>
  <si>
    <t>DEFIBRILATOR  FRED PA-1</t>
  </si>
  <si>
    <t>19-01</t>
  </si>
  <si>
    <t>nabavka 18.02.2019. farmont29/2019</t>
  </si>
  <si>
    <t>LAP TOP LENOVO IDEAPAD</t>
  </si>
  <si>
    <t>19-02</t>
  </si>
  <si>
    <t xml:space="preserve">nabavka  </t>
  </si>
  <si>
    <t>KLIMA MB HAIER  AS35TADH</t>
  </si>
  <si>
    <t>19-03</t>
  </si>
  <si>
    <t>nabavka 26.09.2019 frigo sistem rn. 807</t>
  </si>
  <si>
    <t>DRVENI ŠTAND</t>
  </si>
  <si>
    <t>18-05</t>
  </si>
  <si>
    <t>nabavka 02.10.2018.rez doo rožaje rn.01/10-18</t>
  </si>
  <si>
    <t>PUMPA 4SR12/22</t>
  </si>
  <si>
    <t>22-1</t>
  </si>
  <si>
    <t>nabavka14.01.2022 EXPLORING rn1422-3605-5</t>
  </si>
  <si>
    <t>STUBOVI ZA ODB.SUD.STOL.</t>
  </si>
  <si>
    <t>22-10</t>
  </si>
  <si>
    <t xml:space="preserve">ŽARDINJERE  DRVENE </t>
  </si>
  <si>
    <t>U946</t>
  </si>
  <si>
    <t>KOŠ.KONSTR.SAM325</t>
  </si>
  <si>
    <t>22-12</t>
  </si>
  <si>
    <t>831</t>
  </si>
  <si>
    <t>nabavka 31.10.2000.</t>
  </si>
  <si>
    <t>PRENAPONSKA ZASTITA PLC S71200</t>
  </si>
  <si>
    <t>24-2</t>
  </si>
  <si>
    <t>nabavka  20.02.2024, deltahes doo, rn.br.. 2024/00001</t>
  </si>
  <si>
    <t xml:space="preserve">TRAKASTA ZAVJESA </t>
  </si>
  <si>
    <t>07-23</t>
  </si>
  <si>
    <t>nabavka 01.09.2007. nikolic dejan rn 20/09/01</t>
  </si>
  <si>
    <t>RADIJATOR ZASS 200W09</t>
  </si>
  <si>
    <t>04-4</t>
  </si>
  <si>
    <t>nabavka 16.11.2004. kd promrt montaza 25/11</t>
  </si>
  <si>
    <t>KONTROR ZA EVID RAD.VREMENA</t>
  </si>
  <si>
    <t>24-3</t>
  </si>
  <si>
    <t>nabavka  18.04.2024,elmark montenegro doo, rn.br.: 1330424</t>
  </si>
  <si>
    <t>STOLICA TAPACIRANA RESTORANSKA</t>
  </si>
  <si>
    <t>230</t>
  </si>
  <si>
    <t>238</t>
  </si>
  <si>
    <t>283</t>
  </si>
  <si>
    <t>287</t>
  </si>
  <si>
    <t>REGAL (BEZ VRATA)140X240</t>
  </si>
  <si>
    <t>309</t>
  </si>
  <si>
    <t>REGAL (BEZ VRATA)140X241</t>
  </si>
  <si>
    <t>357</t>
  </si>
  <si>
    <t>VISEĆA 160X60 IZ DVA DIJELA</t>
  </si>
  <si>
    <t>427</t>
  </si>
  <si>
    <t>813</t>
  </si>
  <si>
    <t>886</t>
  </si>
  <si>
    <t>REGAL  (BEZ VRATA) 140*240</t>
  </si>
  <si>
    <t>938</t>
  </si>
  <si>
    <t>235</t>
  </si>
  <si>
    <t>BOJLER  PROTOČNI  10L</t>
  </si>
  <si>
    <t>861</t>
  </si>
  <si>
    <t>KOTLARNICA NA ELEKTRIČNI POGON</t>
  </si>
  <si>
    <t>04-8</t>
  </si>
  <si>
    <t>nabavka 06.12.2004., Grijanje, rn.: 106</t>
  </si>
  <si>
    <t xml:space="preserve">KLUPA </t>
  </si>
  <si>
    <t>00-13</t>
  </si>
  <si>
    <t xml:space="preserve">TVISTER </t>
  </si>
  <si>
    <t>01-4</t>
  </si>
  <si>
    <t>nabavka 29.01.2001.</t>
  </si>
  <si>
    <t xml:space="preserve">RAZBOJ SA VRATILOM </t>
  </si>
  <si>
    <t>01-5</t>
  </si>
  <si>
    <t xml:space="preserve">KOSA DASKA SA NAGIBOM </t>
  </si>
  <si>
    <t>01-6</t>
  </si>
  <si>
    <t>RIMSKA STOLICA</t>
  </si>
  <si>
    <t>01-7</t>
  </si>
  <si>
    <t>RIMSKA STOLICA ZA LEDJA</t>
  </si>
  <si>
    <t>01-8</t>
  </si>
  <si>
    <t>KOSA KLUPA SA STALKOM</t>
  </si>
  <si>
    <t>01-9</t>
  </si>
  <si>
    <t>FOTELJA CHURCHILL</t>
  </si>
  <si>
    <t>16-08</t>
  </si>
  <si>
    <t>nabavka 03.02.2016., Ramond doo, rn.: 27/99</t>
  </si>
  <si>
    <t>MONITOR VIEWSONIC VA1903A</t>
  </si>
  <si>
    <t>16-10</t>
  </si>
  <si>
    <t>nabavka 06.06.2016., Mils doo, rn.: 177/02</t>
  </si>
  <si>
    <t>ŠTAMPAČ HP LJ PRO P1102</t>
  </si>
  <si>
    <t>16-11</t>
  </si>
  <si>
    <t>MIKSETA MG-12XU SA 12 KANALA</t>
  </si>
  <si>
    <t>16-19</t>
  </si>
  <si>
    <t>nabavka 20.10.2016., Euro unit doo, rn.: 51/000249-2016</t>
  </si>
  <si>
    <t>PANEL KONVEKTOR SA MEH. TERMOSTATOM</t>
  </si>
  <si>
    <t>16-21</t>
  </si>
  <si>
    <t>nabavka 07.12.2016., Okov doo, rn.: 610k112911</t>
  </si>
  <si>
    <t>TOČ.ZA KOŠARKAŠKU KONSTRUKCIJU</t>
  </si>
  <si>
    <t>18-01</t>
  </si>
  <si>
    <t>nabavka 01.06.2018 ELMARK rn.2520618</t>
  </si>
  <si>
    <t xml:space="preserve">ROLO VRATA </t>
  </si>
  <si>
    <t>18-02</t>
  </si>
  <si>
    <t>nabavka 19.07.2018.nik plast rn.10-07/018</t>
  </si>
  <si>
    <t>SAMOH.BENZ.KOSAČICA140CCMK500</t>
  </si>
  <si>
    <t>18-03</t>
  </si>
  <si>
    <t>nabavka 03.05.2018.okov rn.610k127358</t>
  </si>
  <si>
    <t>RAVNA KLUPA SA STALKOM</t>
  </si>
  <si>
    <t>01-10</t>
  </si>
  <si>
    <t>ČETVORONOŽNI STALAK</t>
  </si>
  <si>
    <t>01-11</t>
  </si>
  <si>
    <t xml:space="preserve">SKOTOVA KLUPA </t>
  </si>
  <si>
    <t>01-12</t>
  </si>
  <si>
    <t xml:space="preserve">SJEDEĆA LIST MAŠINA </t>
  </si>
  <si>
    <t>01-13</t>
  </si>
  <si>
    <t xml:space="preserve">VRETIKALNI STALAK ZA ŠIPKE </t>
  </si>
  <si>
    <t>01-14</t>
  </si>
  <si>
    <t xml:space="preserve">SMIT MAŠINA </t>
  </si>
  <si>
    <t>01-15</t>
  </si>
  <si>
    <t xml:space="preserve">LAT MAŠINA </t>
  </si>
  <si>
    <t>01-16</t>
  </si>
  <si>
    <t>01-17</t>
  </si>
  <si>
    <t xml:space="preserve">STALAK ZA ČUČNJEVE </t>
  </si>
  <si>
    <t>01-18</t>
  </si>
  <si>
    <t xml:space="preserve">LEG KURL MAŠINA </t>
  </si>
  <si>
    <t>01-19</t>
  </si>
  <si>
    <t xml:space="preserve">LEG PRES </t>
  </si>
  <si>
    <t>01-20</t>
  </si>
  <si>
    <t xml:space="preserve">KURZ MAŠINA </t>
  </si>
  <si>
    <t>01-21</t>
  </si>
  <si>
    <t xml:space="preserve">LIST MAŠINA </t>
  </si>
  <si>
    <t>01-22</t>
  </si>
  <si>
    <t xml:space="preserve">T ŠIPKA SA POSTOLJEM </t>
  </si>
  <si>
    <t>01-23</t>
  </si>
  <si>
    <t xml:space="preserve">STALAK ZA BUČICE </t>
  </si>
  <si>
    <t>01-24</t>
  </si>
  <si>
    <t>01-25</t>
  </si>
  <si>
    <t>STOLICA SA STALKOM ZA RAMENA</t>
  </si>
  <si>
    <t>01-26</t>
  </si>
  <si>
    <t>SKOTOVA KLUPA</t>
  </si>
  <si>
    <t>01-27</t>
  </si>
  <si>
    <t xml:space="preserve">KROS MAŠINA </t>
  </si>
  <si>
    <t>01-28</t>
  </si>
  <si>
    <t xml:space="preserve">PEK-DEK MAŠINA </t>
  </si>
  <si>
    <t>01-29</t>
  </si>
  <si>
    <t xml:space="preserve">MAŠINA ZA ŠUTIRANJE </t>
  </si>
  <si>
    <t>01-30</t>
  </si>
  <si>
    <t xml:space="preserve">MAŠINA ZA TRBUŠNJAKE </t>
  </si>
  <si>
    <t>01-31</t>
  </si>
  <si>
    <t xml:space="preserve">EZ ŠIPKE </t>
  </si>
  <si>
    <t>01-32</t>
  </si>
  <si>
    <t>M 21  DELTS MASCHINE</t>
  </si>
  <si>
    <t>07-24</t>
  </si>
  <si>
    <t>nabavka 11.09.2007 derasko rn 37/07</t>
  </si>
  <si>
    <t xml:space="preserve">M 19 POWER STATION </t>
  </si>
  <si>
    <t>07-25</t>
  </si>
  <si>
    <t xml:space="preserve">K13 VRATILO </t>
  </si>
  <si>
    <t>07-26</t>
  </si>
  <si>
    <t>nabavka 11.09.2007 derasko rn 37/08</t>
  </si>
  <si>
    <t>STOLICA KNCELARIJSKA</t>
  </si>
  <si>
    <t>12--06</t>
  </si>
  <si>
    <t>nabavka 30.07.2012.</t>
  </si>
  <si>
    <t>ŠTAMPAČ EPSON L220 CISS AIO A4</t>
  </si>
  <si>
    <t>16-06</t>
  </si>
  <si>
    <t>nabavka 05.12.2016., Hardnet doo, rn.: 5598</t>
  </si>
  <si>
    <t>FOTELJA ART RJ-7307/COFFE</t>
  </si>
  <si>
    <t>16-07</t>
  </si>
  <si>
    <t>nabavka 01.02.2016., Ramond doo, rn.: 9/99</t>
  </si>
  <si>
    <t>KLIMA  MB MAXONFRESH PLUS</t>
  </si>
  <si>
    <t>23-1</t>
  </si>
  <si>
    <t>nabavka 13.04.2023,Frigo sistem doo rn:165/2023</t>
  </si>
  <si>
    <t>LAP TOP DELL/OFFICE 2021/MIC</t>
  </si>
  <si>
    <t>23-2</t>
  </si>
  <si>
    <t>nabavka 03.05.2023,Mils doo rn:316/2023</t>
  </si>
  <si>
    <t>VAGA 200 KG</t>
  </si>
  <si>
    <t>U1750</t>
  </si>
  <si>
    <t>TEG 1.25 KG</t>
  </si>
  <si>
    <t>09-15</t>
  </si>
  <si>
    <t>nabavka 01.12.2009.</t>
  </si>
  <si>
    <t>SUDOPERA JEDNODJELNA 700 X 700</t>
  </si>
  <si>
    <t>00-97</t>
  </si>
  <si>
    <t>RAČUNAR MSGW INFINITY SP480</t>
  </si>
  <si>
    <t>13-10</t>
  </si>
  <si>
    <t>nabavka 18.12.2013., mils rn: 578/02</t>
  </si>
  <si>
    <t>TEG 7.5 KG</t>
  </si>
  <si>
    <t>09-19</t>
  </si>
  <si>
    <t xml:space="preserve">TEG 10KG </t>
  </si>
  <si>
    <t>09-20</t>
  </si>
  <si>
    <t>TEG 15KG</t>
  </si>
  <si>
    <t>09-21</t>
  </si>
  <si>
    <t>TEG 20 KG</t>
  </si>
  <si>
    <t>09-22</t>
  </si>
  <si>
    <t>KLIMA INV. ASYG24LF</t>
  </si>
  <si>
    <t>15-1</t>
  </si>
  <si>
    <t>nabavka 28.02.2015., Frigo sistem doo, rn: 051</t>
  </si>
  <si>
    <t xml:space="preserve">BUČICE 10 KG </t>
  </si>
  <si>
    <t>09-24</t>
  </si>
  <si>
    <t>VRATA UN. JH 70/205 TILIA</t>
  </si>
  <si>
    <t>07-14</t>
  </si>
  <si>
    <t>nabavka 01.05.2007., Neckom, rn: 2018-05</t>
  </si>
  <si>
    <t>ANDROID POS UREDJ.ZA KON.PRISTUPA</t>
  </si>
  <si>
    <t>24-5</t>
  </si>
  <si>
    <t>nabavka  08.03.2024, softing doo, rn.br.: 587/2024</t>
  </si>
  <si>
    <t>MONITOR ASUS 19VS197DE</t>
  </si>
  <si>
    <t>15-4</t>
  </si>
  <si>
    <t>nabavka 20.02.2015., Mils doo, rn: 59/02</t>
  </si>
  <si>
    <t>BUČICE  22.5 KG</t>
  </si>
  <si>
    <t>09-28</t>
  </si>
  <si>
    <t>APARAT ZA PRANJE K4 CLASSIC 1800W</t>
  </si>
  <si>
    <t>15-7</t>
  </si>
  <si>
    <t>nabavka 19.08.2015., Okov doo, rn: 610k102675</t>
  </si>
  <si>
    <t>15-3</t>
  </si>
  <si>
    <t>BUČICE  30 KG</t>
  </si>
  <si>
    <t>09-31</t>
  </si>
  <si>
    <t>BUČICE  32.5 KG</t>
  </si>
  <si>
    <t>09-32</t>
  </si>
  <si>
    <t>BUČICE  35KG</t>
  </si>
  <si>
    <t>09-33</t>
  </si>
  <si>
    <t>BUČICE  37.5 KG</t>
  </si>
  <si>
    <t>09-34</t>
  </si>
  <si>
    <t>U898</t>
  </si>
  <si>
    <t>STO SA ČOJOM 800X800</t>
  </si>
  <si>
    <t>U899</t>
  </si>
  <si>
    <t>SUDOPERA JEDNODJELNA SA RADNIM STOLOM 1300 X 700</t>
  </si>
  <si>
    <t>U79</t>
  </si>
  <si>
    <t xml:space="preserve">RADIJATOR ULJNI CB 2009 E01R </t>
  </si>
  <si>
    <t>17-09</t>
  </si>
  <si>
    <t>nabavka  21.09.2017. okov rn.610k120675</t>
  </si>
  <si>
    <t>MONITOR 19 PHILIPS 193V5LSB211</t>
  </si>
  <si>
    <t>17-11</t>
  </si>
  <si>
    <t>nabavka  25.09.2017.hardnet rn.4249</t>
  </si>
  <si>
    <t xml:space="preserve">OPREMA ZA INTERNET NA BAZENU </t>
  </si>
  <si>
    <t>17-12</t>
  </si>
  <si>
    <t>nabavka  17.06.2017.hardnet rn.617178</t>
  </si>
  <si>
    <t>OPREMA ZA INTEN.NA BAZENU(ORM-RUT)</t>
  </si>
  <si>
    <t>17-13</t>
  </si>
  <si>
    <t>nabavka  25.09.2017.hardnet rn.1217370</t>
  </si>
  <si>
    <t>TEG 5 KG</t>
  </si>
  <si>
    <t>09-18</t>
  </si>
  <si>
    <t>však po popisu 01.12.2009</t>
  </si>
  <si>
    <t>STO 70</t>
  </si>
  <si>
    <t>06-11</t>
  </si>
  <si>
    <t>nabavka 17.04.2006., Loris 4/2006</t>
  </si>
  <si>
    <t>16-02</t>
  </si>
  <si>
    <t>RASHOD 2</t>
  </si>
  <si>
    <t>16-04</t>
  </si>
  <si>
    <t>SUDOPERA JEDNODJELNA</t>
  </si>
  <si>
    <t>U106</t>
  </si>
  <si>
    <t xml:space="preserve">STO KANCELARIJSKI  </t>
  </si>
  <si>
    <t>00-69</t>
  </si>
  <si>
    <t xml:space="preserve"> </t>
  </si>
  <si>
    <t>STO BAŠTENSKI METALNI</t>
  </si>
  <si>
    <t>00-70</t>
  </si>
  <si>
    <t xml:space="preserve">OGLEDALO ZIDNO </t>
  </si>
  <si>
    <t>00-71</t>
  </si>
  <si>
    <t xml:space="preserve">TELEFONSKI APARAT </t>
  </si>
  <si>
    <t>06-14</t>
  </si>
  <si>
    <t xml:space="preserve">nabavka 19.06.2006. kompromis rn 1906 </t>
  </si>
  <si>
    <t>PEČENJARA ING ČAČAK</t>
  </si>
  <si>
    <t>U882</t>
  </si>
  <si>
    <t xml:space="preserve">ZIDNI SAT </t>
  </si>
  <si>
    <t>08-47</t>
  </si>
  <si>
    <t>donacija 22.10.2008.</t>
  </si>
  <si>
    <t xml:space="preserve">RAVNE ŠIPKE </t>
  </si>
  <si>
    <t>01-34</t>
  </si>
  <si>
    <t xml:space="preserve">TA PEĆ 2.5 KW </t>
  </si>
  <si>
    <t>U394</t>
  </si>
  <si>
    <t>nabavka 25.11.2002.</t>
  </si>
  <si>
    <t xml:space="preserve">MUZIČKI STUB </t>
  </si>
  <si>
    <t>00-32</t>
  </si>
  <si>
    <t>ETISON TERETANA</t>
  </si>
  <si>
    <t>11-10</t>
  </si>
  <si>
    <t>nabavka 08.09.2011.pz lucy mond 84/09-2011</t>
  </si>
  <si>
    <t>SUDOPERA DVODJELNA</t>
  </si>
  <si>
    <t>U415</t>
  </si>
  <si>
    <t xml:space="preserve">DASKA ZA PEGLANJE </t>
  </si>
  <si>
    <t>00-84</t>
  </si>
  <si>
    <t xml:space="preserve">MAŠINA ZA PRANJE VEŠA </t>
  </si>
  <si>
    <t>10-8</t>
  </si>
  <si>
    <t>nabavka 28.06.2010 tehno max rn 2004/10</t>
  </si>
  <si>
    <t xml:space="preserve">MAŠINA ZA SUŠENJE VEŠA </t>
  </si>
  <si>
    <t>10-9</t>
  </si>
  <si>
    <t>nabavka 28.06.2010 tehno max rn 2004/11</t>
  </si>
  <si>
    <t>STO NISKI 600X600</t>
  </si>
  <si>
    <t>600</t>
  </si>
  <si>
    <t xml:space="preserve">STO SERVISNI GERIDON </t>
  </si>
  <si>
    <t>U12</t>
  </si>
  <si>
    <t>STOLICE TAPACIRANE AK107</t>
  </si>
  <si>
    <t>U81</t>
  </si>
  <si>
    <t>U84</t>
  </si>
  <si>
    <t>U85</t>
  </si>
  <si>
    <t>STO TOPLI SA KADAMA 2 1500 X 700</t>
  </si>
  <si>
    <t>U511</t>
  </si>
  <si>
    <t>POLICA ZA SUĐE 1900 X 800</t>
  </si>
  <si>
    <t>U666</t>
  </si>
  <si>
    <t>STO SERVISNI 1250X75X60</t>
  </si>
  <si>
    <t>U154</t>
  </si>
  <si>
    <t>U480</t>
  </si>
  <si>
    <t>U791</t>
  </si>
  <si>
    <t>KVARCNA PEĆ</t>
  </si>
  <si>
    <t>U847</t>
  </si>
  <si>
    <t>STO RADNI 800X1600</t>
  </si>
  <si>
    <t>RACUNAR COMTRADE RED PC WIN 10</t>
  </si>
  <si>
    <t>17-02</t>
  </si>
  <si>
    <t>nabavka 22.02.2017. hardnet rn.21752</t>
  </si>
  <si>
    <t xml:space="preserve">GOL ZA VATERPOLO </t>
  </si>
  <si>
    <t>17-04</t>
  </si>
  <si>
    <t>nabavka 03.03.2017. vps rn.1700303-89</t>
  </si>
  <si>
    <t>RAČUNAR COMTRADE G440041 WIN 10</t>
  </si>
  <si>
    <t>17-05</t>
  </si>
  <si>
    <t>nabavka 24.04.2017. hardnet rn.1828</t>
  </si>
  <si>
    <t xml:space="preserve">SNIMAČI DVCNEO DVRDHD I IPC </t>
  </si>
  <si>
    <t>17-06</t>
  </si>
  <si>
    <t>nabavka 01.07.2017. max pro rn.050/2017</t>
  </si>
  <si>
    <t xml:space="preserve">FREKVENTIVNI REGULATOR ZA PUMPU </t>
  </si>
  <si>
    <t>17-07</t>
  </si>
  <si>
    <t>nabavka  24.07.2017. tangenta doo rn.242/251</t>
  </si>
  <si>
    <t xml:space="preserve">IZRADA I MONTAŽA WC KABINA </t>
  </si>
  <si>
    <t>17-08</t>
  </si>
  <si>
    <t>nabavka  18.08.2017. nik plast doo rn.07-08/017</t>
  </si>
  <si>
    <t>STO RADNI 800X1650</t>
  </si>
  <si>
    <t>264</t>
  </si>
  <si>
    <t>FE LEDOMAT 25 KG HITT-99</t>
  </si>
  <si>
    <t>13-06</t>
  </si>
  <si>
    <t>nabavka 28.06.2013, el nik rn:14/13</t>
  </si>
  <si>
    <t>STO RADNI SA FIOKAMA 1300 X 700</t>
  </si>
  <si>
    <t>U703</t>
  </si>
  <si>
    <t>KAFEMAT LASANMARKO</t>
  </si>
  <si>
    <t>13-04</t>
  </si>
  <si>
    <t>nabavka 27.06.2013, el nik rn:13/13</t>
  </si>
  <si>
    <t>U204</t>
  </si>
  <si>
    <t xml:space="preserve">NOSAČ SJEDIŠTA SA PO 2 STOLICE </t>
  </si>
  <si>
    <t>00-20</t>
  </si>
  <si>
    <t>00-23</t>
  </si>
  <si>
    <t xml:space="preserve">UREĐAJ ZA DIVLJU SVINJU </t>
  </si>
  <si>
    <t>5733</t>
  </si>
  <si>
    <t>donacija  01.01.00</t>
  </si>
  <si>
    <t xml:space="preserve">NOSAČI META </t>
  </si>
  <si>
    <t>5735</t>
  </si>
  <si>
    <t xml:space="preserve">SOSKE ZA PUŠKE </t>
  </si>
  <si>
    <t>5975</t>
  </si>
  <si>
    <t>5976</t>
  </si>
  <si>
    <t>U874</t>
  </si>
  <si>
    <t>SUDOPERA DVODJELNA SA RADNIM STOLOM 1900 X 700</t>
  </si>
  <si>
    <t>U738</t>
  </si>
  <si>
    <t xml:space="preserve">STOLOVI ZA NOSAČE META </t>
  </si>
  <si>
    <t>5005</t>
  </si>
  <si>
    <t>5006</t>
  </si>
  <si>
    <t>5007</t>
  </si>
  <si>
    <t>UREĐAJ I NOSAČI METALNI</t>
  </si>
  <si>
    <t>5629</t>
  </si>
  <si>
    <t>SAT ZIDNI</t>
  </si>
  <si>
    <t>5675</t>
  </si>
  <si>
    <t>5676</t>
  </si>
  <si>
    <t>5977</t>
  </si>
  <si>
    <t>5978</t>
  </si>
  <si>
    <t>ORMAR ČETVOROKRILNI</t>
  </si>
  <si>
    <t>5981</t>
  </si>
  <si>
    <t>TELEFON PANAS.KXTG6411</t>
  </si>
  <si>
    <t>10-6</t>
  </si>
  <si>
    <t>nabavka 19.04.2010 t com rn 9007915-11</t>
  </si>
  <si>
    <t>MONITOR</t>
  </si>
  <si>
    <t>08-27</t>
  </si>
  <si>
    <t>nabavka 09.10.08. trgotehna rn 09/08</t>
  </si>
  <si>
    <t>KAMERE</t>
  </si>
  <si>
    <t>08-28</t>
  </si>
  <si>
    <t xml:space="preserve">MOB.KOS.KONS.SA ZGL.OBR.GRAME MAC </t>
  </si>
  <si>
    <t>16-01</t>
  </si>
  <si>
    <t>nabavka 28.03.2016.sportski objekti rn.114</t>
  </si>
  <si>
    <t>RACUNAR INTELDC/4GB/HDD1TB WINPRO</t>
  </si>
  <si>
    <t>16-09</t>
  </si>
  <si>
    <t>nabavka 06.06.2016. milss rn. 177/02</t>
  </si>
  <si>
    <t xml:space="preserve">RESTORANSKA STOLICA </t>
  </si>
  <si>
    <t>16-12</t>
  </si>
  <si>
    <t>nabavka 29.10.2016.grand desing rn.305/10</t>
  </si>
  <si>
    <t xml:space="preserve">VJESAONIK 100 CRNI </t>
  </si>
  <si>
    <t>16-15</t>
  </si>
  <si>
    <t>nabavka 15.11.2016.  .grand desing rn.319</t>
  </si>
  <si>
    <t>RAC.PENTIUM GOLD/8GB DDR4/HDD240</t>
  </si>
  <si>
    <t>24-6</t>
  </si>
  <si>
    <t>nabavka  18.04.2024, mils doo, rn.br.: 338/2024</t>
  </si>
  <si>
    <t xml:space="preserve">PODVODNI USISIVAČ </t>
  </si>
  <si>
    <t>16-17</t>
  </si>
  <si>
    <t>nabavka 05.09.2016. gradnja promet rn.1379</t>
  </si>
  <si>
    <t xml:space="preserve">FOTOMETAR </t>
  </si>
  <si>
    <t>16-20</t>
  </si>
  <si>
    <t>nabavka 12.12.2016.pdg rn.001-351</t>
  </si>
  <si>
    <t>KAMERE DVCNEO-CAMHD-OC522</t>
  </si>
  <si>
    <t>17-01</t>
  </si>
  <si>
    <t>nabavka 15.02.2017. max pro rn.013/17</t>
  </si>
  <si>
    <t>TV ANTENA  ZA VHF.</t>
  </si>
  <si>
    <t>00-80</t>
  </si>
  <si>
    <t xml:space="preserve">FOTELJA POTKOVICA </t>
  </si>
  <si>
    <t>06-10</t>
  </si>
  <si>
    <t>nabavka 17.04.2006.loris rn 4/200</t>
  </si>
  <si>
    <t xml:space="preserve">STO </t>
  </si>
  <si>
    <t>5729</t>
  </si>
  <si>
    <t>5730</t>
  </si>
  <si>
    <t>U786</t>
  </si>
  <si>
    <t>VETRINA ZA ODLAGANJE POSUĐA                   1800 X 1300</t>
  </si>
  <si>
    <t>U799</t>
  </si>
  <si>
    <t>STO RADNI  1600 X 700  BEZ POLICA</t>
  </si>
  <si>
    <t>U801</t>
  </si>
  <si>
    <t>U852</t>
  </si>
  <si>
    <t>U869</t>
  </si>
  <si>
    <t xml:space="preserve">PUMPA POTAPAJUCA MULJNA </t>
  </si>
  <si>
    <t>00-95</t>
  </si>
  <si>
    <t>STO ZA STONI TENIS</t>
  </si>
  <si>
    <t>11-01</t>
  </si>
  <si>
    <t xml:space="preserve">nabavka 10.02.2011 ug vo medijska akademska zajednica </t>
  </si>
  <si>
    <t>GOL VATERPOLO</t>
  </si>
  <si>
    <t>00-28</t>
  </si>
  <si>
    <t xml:space="preserve">STOLICA ZA SPASAVANJE </t>
  </si>
  <si>
    <t>00-29</t>
  </si>
  <si>
    <t xml:space="preserve">MOTALICA ZA PLOVKE </t>
  </si>
  <si>
    <t>00-30</t>
  </si>
  <si>
    <t>MLIN ZA KAFE DOGE</t>
  </si>
  <si>
    <t>13-05</t>
  </si>
  <si>
    <t>nabavka 27.06.2013..,el nik rn:13/13</t>
  </si>
  <si>
    <t>ŠTAMPAČ HP LJ M1132MEP</t>
  </si>
  <si>
    <t>15-2</t>
  </si>
  <si>
    <t xml:space="preserve">ORMAR DVOKRILNI </t>
  </si>
  <si>
    <t>U252</t>
  </si>
  <si>
    <t xml:space="preserve">ELEKTRIČNI MOTOR PUMPA </t>
  </si>
  <si>
    <t>99-15</t>
  </si>
  <si>
    <t>ZAVJESE SA MEHANIZMOM</t>
  </si>
  <si>
    <t>13-08</t>
  </si>
  <si>
    <t>nabavka 31.12.2013., glass shop rn:31/12/13</t>
  </si>
  <si>
    <t>DRŽAČ I MREŽA ZA TT</t>
  </si>
  <si>
    <t>08-11</t>
  </si>
  <si>
    <t xml:space="preserve">nabavka 20.08.2008 ten klub rn 01/08/ttsc </t>
  </si>
  <si>
    <t xml:space="preserve">ŠTAMPAČ HP P1606DN </t>
  </si>
  <si>
    <t>12-05</t>
  </si>
  <si>
    <t xml:space="preserve">nabavka  05.12.2012. mils niksic </t>
  </si>
  <si>
    <t>DVD SAMSUNG  MAX DA55R</t>
  </si>
  <si>
    <t>10-7</t>
  </si>
  <si>
    <t>nabavka 17.05.2010. tehno plus 052/51/11</t>
  </si>
  <si>
    <t>.</t>
  </si>
  <si>
    <t xml:space="preserve">ETISON </t>
  </si>
  <si>
    <t>08-16</t>
  </si>
  <si>
    <t>nabavka 17.09.2008 décor dom 76/03</t>
  </si>
  <si>
    <t>RASHOD 23</t>
  </si>
  <si>
    <t>ORMARI</t>
  </si>
  <si>
    <t>14-15</t>
  </si>
  <si>
    <t>nabavka 11.03.2014., Rich group, rn: 37/03-2014</t>
  </si>
  <si>
    <t>14-17</t>
  </si>
  <si>
    <t>nabavka 26.05.2014., Mils, rn: 230/02</t>
  </si>
  <si>
    <t>SONY VPL-DW120 PROJECTOR</t>
  </si>
  <si>
    <t>14-09</t>
  </si>
  <si>
    <t>nabavka 12.06.2014., Mils, rn: 258/02</t>
  </si>
  <si>
    <t>RAČUNAR MSGW  SP480 WIN 7 PRO</t>
  </si>
  <si>
    <t>14-04</t>
  </si>
  <si>
    <t>nabavka 04.03.2014., Mils, rn: 95/02</t>
  </si>
  <si>
    <t>LG TV 39LN5400</t>
  </si>
  <si>
    <t>14-10</t>
  </si>
  <si>
    <t>nabavka 05.09.2014., Mils, rn: 382/02</t>
  </si>
  <si>
    <t>SAMSUNG UE32J5100AWXXH LED TV 32 FULL HD</t>
  </si>
  <si>
    <t>17-03</t>
  </si>
  <si>
    <t>nabavka 22.02.2017.., Harnet doo, rn: 21752</t>
  </si>
  <si>
    <t>MONITOR 19 PHILIPS 193V5LSB210</t>
  </si>
  <si>
    <t>17-10</t>
  </si>
  <si>
    <t>nabavka 25.09.2017., Hardnet doo, rn: 4248</t>
  </si>
  <si>
    <t>PUMPA POTAPAJUĆA MULJNA</t>
  </si>
  <si>
    <t>16-18</t>
  </si>
  <si>
    <t>nabavka 26.04.2016,Okov doo, rn: 610k107402</t>
  </si>
  <si>
    <t>16-23</t>
  </si>
  <si>
    <t>nabavka 17.10.2016,Okov doo, rn: 610k111599</t>
  </si>
  <si>
    <t>RUČNI PALETAR 2500 KG ŽUTI ELIT</t>
  </si>
  <si>
    <t>16-13</t>
  </si>
  <si>
    <t>nabavka 29.01.2016., Okov doo, rn: 610k201232</t>
  </si>
  <si>
    <t>OTIRAČI</t>
  </si>
  <si>
    <t>09-6</t>
  </si>
  <si>
    <t>nabavka 16.04.2009. dekor dom rn 15/03</t>
  </si>
  <si>
    <t>08-49</t>
  </si>
  <si>
    <t>nabavka 23.10.2008 ramond 23/10</t>
  </si>
  <si>
    <t>U851</t>
  </si>
  <si>
    <t>ROSTILJ MAXIMA MGRILL 730</t>
  </si>
  <si>
    <t>23-6</t>
  </si>
  <si>
    <t>nabavka 20.09.2023,Frigo doo rn:3561/2023</t>
  </si>
  <si>
    <t>PUMPA DLX DOZIRNA ZA CI INJ</t>
  </si>
  <si>
    <t>23-3</t>
  </si>
  <si>
    <t>nabavka 18.05.2023,Totohem doo rn:137/2023</t>
  </si>
  <si>
    <t>KAMERE DVCNEO-CAMHD-0C522-1080</t>
  </si>
  <si>
    <t>14-11</t>
  </si>
  <si>
    <t xml:space="preserve">nabavka 18.09.2014., Max pro, rn.: 087/14 </t>
  </si>
  <si>
    <t>09-5</t>
  </si>
  <si>
    <t>nabavka 02.04.2009 nikolic dejan 02/04</t>
  </si>
  <si>
    <t>REGISTAR KASA QSH 5</t>
  </si>
  <si>
    <t>08-18</t>
  </si>
  <si>
    <t>nabavka 19.09.2008. hard net9-8-10458</t>
  </si>
  <si>
    <t xml:space="preserve">RADIJATOR </t>
  </si>
  <si>
    <t>08-45</t>
  </si>
  <si>
    <t>nabavka 22.10.2008 plus komerc 5801</t>
  </si>
  <si>
    <t>GARNIŠLA</t>
  </si>
  <si>
    <t>13-09</t>
  </si>
  <si>
    <t>nabavka 31.12.2013., glass shop 31/12/13</t>
  </si>
  <si>
    <t>SNIMAČ DVCNEO-DVRHD-5216</t>
  </si>
  <si>
    <t>14-12</t>
  </si>
  <si>
    <t>nabavka 18.09.2014., Max pro, rn: 087/14</t>
  </si>
  <si>
    <t>KABL RG59 KOAKSIJALNI</t>
  </si>
  <si>
    <t>14-13</t>
  </si>
  <si>
    <t>U135/1</t>
  </si>
  <si>
    <t>STOLICA KANCELARIJSKA ROMA</t>
  </si>
  <si>
    <t>15-5</t>
  </si>
  <si>
    <t>nabavka 03.07.2015.,Ramond doo, rn: 231/99</t>
  </si>
  <si>
    <t>07-203</t>
  </si>
  <si>
    <t>nabavka 14.12.2007., Ramond, rn: 14-12/2007</t>
  </si>
  <si>
    <t>STO KANCELARIJSKI  160/B</t>
  </si>
  <si>
    <t>07-31</t>
  </si>
  <si>
    <t xml:space="preserve">nabavka 01.10.2007 ibon 03/10/vp </t>
  </si>
  <si>
    <t>U850</t>
  </si>
  <si>
    <t>I772</t>
  </si>
  <si>
    <t>STO KANCELARIJSKI 600X1470</t>
  </si>
  <si>
    <t>793</t>
  </si>
  <si>
    <t>STO KANCELARIJSKI 600X1471</t>
  </si>
  <si>
    <t>794</t>
  </si>
  <si>
    <t>673</t>
  </si>
  <si>
    <t>07-11</t>
  </si>
  <si>
    <t>nabavka 17.04.2007 hard net rn 07-04-561</t>
  </si>
  <si>
    <t>CPU OSNOVNI MODUL REGULACIJE PCD</t>
  </si>
  <si>
    <t>24-7</t>
  </si>
  <si>
    <t>nabavka  06.06.2024,viessman doo, rn.br.: 7490029610</t>
  </si>
  <si>
    <t>STO NEUTRALNI HLADNI 1500X700</t>
  </si>
  <si>
    <t>U849</t>
  </si>
  <si>
    <t>BOJLER  80 L ISEA</t>
  </si>
  <si>
    <t>U439</t>
  </si>
  <si>
    <t>nabavka 04.09.2002.</t>
  </si>
  <si>
    <t>07-13</t>
  </si>
  <si>
    <t>ŠANK RASHLADNI PULT SA DUP.SUD</t>
  </si>
  <si>
    <t>U525</t>
  </si>
  <si>
    <t>PRODUŽNI KABAL</t>
  </si>
  <si>
    <t>671</t>
  </si>
  <si>
    <t>STARTNI BLOK</t>
  </si>
  <si>
    <t>99-1</t>
  </si>
  <si>
    <t>STUB ZA DRNČEVE ZA RASVJETU</t>
  </si>
  <si>
    <t>00-16</t>
  </si>
  <si>
    <t>LIMITER C</t>
  </si>
  <si>
    <t>00-21</t>
  </si>
  <si>
    <t>DRNČEVI ZA RASVJETU BINE</t>
  </si>
  <si>
    <t>00-24</t>
  </si>
  <si>
    <t>NASTREŠNICE ZA SPORTSKU DVORANU</t>
  </si>
  <si>
    <t>06-23</t>
  </si>
  <si>
    <t>nabavka 30.09.2006., WHM, rn: 01-30-09/06</t>
  </si>
  <si>
    <t>NOSAČ SJEDIŠTA SA PO 2 STOLICE</t>
  </si>
  <si>
    <t>I10148</t>
  </si>
  <si>
    <t>HP MLJM1212NF ŠTAMPAČ</t>
  </si>
  <si>
    <t>11-13</t>
  </si>
  <si>
    <t>nabavka 04.11.2011. mils rn 605/02</t>
  </si>
  <si>
    <t>RADIJATOR ZASS 200 W09</t>
  </si>
  <si>
    <t>04-7</t>
  </si>
  <si>
    <t>nabavka 16.11.2004.  kd promet montaza 25/11</t>
  </si>
  <si>
    <t>KANCELARIJSKI STO 180</t>
  </si>
  <si>
    <t>07-33</t>
  </si>
  <si>
    <t xml:space="preserve">nabavka 01.10.2007 ibon rn 03/10-vp </t>
  </si>
  <si>
    <t>VJEŠAONIK</t>
  </si>
  <si>
    <t>07-63</t>
  </si>
  <si>
    <t xml:space="preserve">nabavka 25.10.2007. gitanes les rn 167/s </t>
  </si>
  <si>
    <t>RACUNAR PIN MONTENEGRO</t>
  </si>
  <si>
    <t>23-5</t>
  </si>
  <si>
    <t>nabavka 14.09.2023,Mils doo rn:772/2023</t>
  </si>
  <si>
    <t>STO KANC. SA 2 REDA FIOKA 1400*700</t>
  </si>
  <si>
    <t>157</t>
  </si>
  <si>
    <t>837</t>
  </si>
  <si>
    <t xml:space="preserve">FOTELJA TAPACIRANA </t>
  </si>
  <si>
    <t>841</t>
  </si>
  <si>
    <t>TELEFON 2373</t>
  </si>
  <si>
    <t>05-16</t>
  </si>
  <si>
    <t>nabavka 06.10.2005. kg promet montaza 7/10</t>
  </si>
  <si>
    <t>KABL ZA NAPAJANJE KAMERA PP/L 3*0.75</t>
  </si>
  <si>
    <t>14-14</t>
  </si>
  <si>
    <t>KONTROLER KLIMA KOMORE CA PC05</t>
  </si>
  <si>
    <t>24-8</t>
  </si>
  <si>
    <t>nabavka  30.09.2024, oc imp klima, rn.br.: 113/24000105</t>
  </si>
  <si>
    <t xml:space="preserve">TELEVIZOR </t>
  </si>
  <si>
    <t>03-5</t>
  </si>
  <si>
    <t>nabavka 30.11.2003.</t>
  </si>
  <si>
    <t>06-25</t>
  </si>
  <si>
    <t>nabavka 28.11.2006. hard net rn 06/11-1340v</t>
  </si>
  <si>
    <t>TA PEĆ 2.5KW</t>
  </si>
  <si>
    <t>U250</t>
  </si>
  <si>
    <t>RADNI STO SA POLICAMA 1600X700</t>
  </si>
  <si>
    <t>U862</t>
  </si>
  <si>
    <t>ORMAR KANC. 1670*800</t>
  </si>
  <si>
    <t>00-82</t>
  </si>
  <si>
    <t>ELEK.REGULATOR ZA UPR.TOPLOT.PU,</t>
  </si>
  <si>
    <t>24-9</t>
  </si>
  <si>
    <t>nabavka  30.10.2024,frigo sistem doo 1340/2024</t>
  </si>
  <si>
    <t>KANCELARIJSKI STO 160/A</t>
  </si>
  <si>
    <t>07-34</t>
  </si>
  <si>
    <t xml:space="preserve">nabavka01.10.2007.ibon nk 03/10-vp </t>
  </si>
  <si>
    <t>07-47</t>
  </si>
  <si>
    <t>nabavka 25.10.2007 ramond 17/10-2007</t>
  </si>
  <si>
    <t xml:space="preserve">FRITEZA </t>
  </si>
  <si>
    <t>U223</t>
  </si>
  <si>
    <t>STO  870X600</t>
  </si>
  <si>
    <t>00-72</t>
  </si>
  <si>
    <t>RADNI STO 1650*800</t>
  </si>
  <si>
    <t>526</t>
  </si>
  <si>
    <t xml:space="preserve">KANTA ZA OTPATKE </t>
  </si>
  <si>
    <t>620</t>
  </si>
  <si>
    <t>nabavka 01.01.00.</t>
  </si>
  <si>
    <t xml:space="preserve">KLIMA SS VENTING UREDJAJ </t>
  </si>
  <si>
    <t>23-4</t>
  </si>
  <si>
    <t>nabavka 12.07.2023,Frigo doo rn:462/2023</t>
  </si>
  <si>
    <t xml:space="preserve">ROŠTILJ ELEKTRIČNI DVODJELNI </t>
  </si>
  <si>
    <t>U930</t>
  </si>
  <si>
    <t>PEĆNICA INFRA 160FKP</t>
  </si>
  <si>
    <t>U935</t>
  </si>
  <si>
    <t>ŠPORET ELEKTR.SA 4 RINGLE I PEĆNIC.</t>
  </si>
  <si>
    <t>U983</t>
  </si>
  <si>
    <t>U1366</t>
  </si>
  <si>
    <t xml:space="preserve">PEČENJARA  TRODJELNA </t>
  </si>
  <si>
    <t>U1414</t>
  </si>
  <si>
    <t>U1462</t>
  </si>
  <si>
    <t>BOJLER  10L ISEA</t>
  </si>
  <si>
    <t>U295</t>
  </si>
  <si>
    <t xml:space="preserve">ŠANK 8 m </t>
  </si>
  <si>
    <t>U383</t>
  </si>
  <si>
    <t>STO  RADNI 1400X700</t>
  </si>
  <si>
    <t>602</t>
  </si>
  <si>
    <t>STO NISKI 670X600</t>
  </si>
  <si>
    <t>746</t>
  </si>
  <si>
    <t>STO RADNI 1200X700 SA POLICAMA</t>
  </si>
  <si>
    <t>U897</t>
  </si>
  <si>
    <t xml:space="preserve">USISIVAČ NA VODU </t>
  </si>
  <si>
    <t>07-1</t>
  </si>
  <si>
    <t>nabavka 11.01.2007. elektro frigo rn 70/01-11</t>
  </si>
  <si>
    <t>KANCELARIJSKI STO 140</t>
  </si>
  <si>
    <t>07-29</t>
  </si>
  <si>
    <t xml:space="preserve">STOLICA  </t>
  </si>
  <si>
    <t>07-49</t>
  </si>
  <si>
    <t>nabavka 25.10.2007.ramond 17-10/2007</t>
  </si>
  <si>
    <t>STO NEUTRALNI 1300X700</t>
  </si>
  <si>
    <t>U945</t>
  </si>
  <si>
    <t>FOTELJA MIŠEL</t>
  </si>
  <si>
    <t>08-21</t>
  </si>
  <si>
    <t>nabavka 25.09.2008 euro stil rm 32</t>
  </si>
  <si>
    <t>TELEFON PANASONIC</t>
  </si>
  <si>
    <t>701</t>
  </si>
  <si>
    <t xml:space="preserve">ZAMRZIVAČ VERTIKALNI </t>
  </si>
  <si>
    <t>U31</t>
  </si>
  <si>
    <t>STO RADNI 1600X700 SA POLICAMA</t>
  </si>
  <si>
    <t>U993</t>
  </si>
  <si>
    <t>SUDOPERA I PULT</t>
  </si>
  <si>
    <t>05-24</t>
  </si>
  <si>
    <t>nabavka 22.12.2005 mb bonus rn 64/05</t>
  </si>
  <si>
    <t xml:space="preserve">ROŠTILJ </t>
  </si>
  <si>
    <t>01-35</t>
  </si>
  <si>
    <t>nabavka 10.04.2001.</t>
  </si>
  <si>
    <t>HP LASERJET 1018</t>
  </si>
  <si>
    <t>07-82</t>
  </si>
  <si>
    <t>nabavka 17.05.2007 hard net 07-05-746</t>
  </si>
  <si>
    <t xml:space="preserve">STALAŽA </t>
  </si>
  <si>
    <t>796</t>
  </si>
  <si>
    <t>KASA METALNA 1200X550X430</t>
  </si>
  <si>
    <t>213</t>
  </si>
  <si>
    <t>ORMAR DVOKRILNI 840X1450</t>
  </si>
  <si>
    <t>216</t>
  </si>
  <si>
    <t>ORMAR DVOKRILNI 1470X800</t>
  </si>
  <si>
    <t>700</t>
  </si>
  <si>
    <t>STO RADNI 1340X700</t>
  </si>
  <si>
    <t>719</t>
  </si>
  <si>
    <t>ORMAR SA STAKL.VRAT.700X800</t>
  </si>
  <si>
    <t>747</t>
  </si>
  <si>
    <t>783</t>
  </si>
  <si>
    <t>ORMAR  700X800</t>
  </si>
  <si>
    <t>789</t>
  </si>
  <si>
    <t>BUŠILICA AKUMULATORSKA BOSCH</t>
  </si>
  <si>
    <t>15-9</t>
  </si>
  <si>
    <t>nabavka 19.08.2015., Okov doo, rn: 610K102675</t>
  </si>
  <si>
    <t>830</t>
  </si>
  <si>
    <t>ORMAR DVOKRILNI 1470X801</t>
  </si>
  <si>
    <t>859</t>
  </si>
  <si>
    <t>936</t>
  </si>
  <si>
    <t>U306</t>
  </si>
  <si>
    <t xml:space="preserve">KIPER TIGANJ </t>
  </si>
  <si>
    <t>U551</t>
  </si>
  <si>
    <t xml:space="preserve">ELEKTRIČNI KAZAN </t>
  </si>
  <si>
    <t>U599</t>
  </si>
  <si>
    <t>ORMAR SA STAKL.VRAT.700X801</t>
  </si>
  <si>
    <t>974</t>
  </si>
  <si>
    <t xml:space="preserve">DRVENA STOLICA </t>
  </si>
  <si>
    <t>STALAŽA DRVENA  1900X1000</t>
  </si>
  <si>
    <t>U839</t>
  </si>
  <si>
    <t>MONITOR LG 700</t>
  </si>
  <si>
    <t>03-1</t>
  </si>
  <si>
    <t>nabavka 07.02.2003.</t>
  </si>
  <si>
    <t xml:space="preserve">TRAKA ZA TRČANJE </t>
  </si>
  <si>
    <t>08-30</t>
  </si>
  <si>
    <t>nabavka 17.10.2008. agro big rn 387/08</t>
  </si>
  <si>
    <t>U804</t>
  </si>
  <si>
    <t>STOLICA TAP. Ak-107 PAKRAC</t>
  </si>
  <si>
    <t>U806</t>
  </si>
  <si>
    <t>U821</t>
  </si>
  <si>
    <t>BENZ KLUPA OLIM.</t>
  </si>
  <si>
    <t>08-34</t>
  </si>
  <si>
    <t>U802</t>
  </si>
  <si>
    <t>12--01</t>
  </si>
  <si>
    <t>nabavka 08.05.2012.</t>
  </si>
  <si>
    <t>AEROBIG STEP</t>
  </si>
  <si>
    <t>08-37</t>
  </si>
  <si>
    <t>KOVEKTOR MECH 100W</t>
  </si>
  <si>
    <t>12--03</t>
  </si>
  <si>
    <t>nabavka 11.10.2012.</t>
  </si>
  <si>
    <t xml:space="preserve">KOSA KLUPA </t>
  </si>
  <si>
    <t>08-39</t>
  </si>
  <si>
    <t>STO RADNI 1600X700 BEZ POLICA</t>
  </si>
  <si>
    <t>U1798</t>
  </si>
  <si>
    <t>STOLICA RESTORANSKA TAPAC.</t>
  </si>
  <si>
    <t>U773</t>
  </si>
  <si>
    <t xml:space="preserve">OGLEDALA </t>
  </si>
  <si>
    <t>08-58</t>
  </si>
  <si>
    <t>01-33</t>
  </si>
  <si>
    <t>MINI LINIJA MHC-RG 295</t>
  </si>
  <si>
    <t>08-43</t>
  </si>
  <si>
    <t>nabavka 17.10.2008. kd promet montaza 22/10</t>
  </si>
  <si>
    <t>08-25</t>
  </si>
  <si>
    <t>nabavka 13.11.2008. josanovic rn 37</t>
  </si>
  <si>
    <t>ZIDNI SAT</t>
  </si>
  <si>
    <t>08-48</t>
  </si>
  <si>
    <t>nabavka 22.10.2008. plus kom.rn 802701132</t>
  </si>
  <si>
    <t>SUDOPERA JEDNODJELNA 700X700</t>
  </si>
  <si>
    <t>U1654</t>
  </si>
  <si>
    <t>.nabavka 01.01.2000</t>
  </si>
  <si>
    <t xml:space="preserve">VAGA </t>
  </si>
  <si>
    <t>08-44</t>
  </si>
  <si>
    <t xml:space="preserve">MULJNA PUMPA </t>
  </si>
  <si>
    <t>09-7</t>
  </si>
  <si>
    <t>nabavka 29.04.2009. ening rn 30-1/2009</t>
  </si>
  <si>
    <t>SUDOPERA JEDNODJELNA 700*700</t>
  </si>
  <si>
    <t>U1894</t>
  </si>
  <si>
    <t>07-43</t>
  </si>
  <si>
    <t>nabavka 25.10.2007.gitanes les rn167/s</t>
  </si>
  <si>
    <t>STO RADNI 2400X750</t>
  </si>
  <si>
    <t>574</t>
  </si>
  <si>
    <t>605</t>
  </si>
  <si>
    <t>OGLEDALO ZIDNO 1200X500</t>
  </si>
  <si>
    <t>693</t>
  </si>
  <si>
    <t>REKLAMNI PANO BILBORD</t>
  </si>
  <si>
    <t>14-16</t>
  </si>
  <si>
    <t>nabavka 07.08.2014., Metropolis, rn: 837</t>
  </si>
  <si>
    <t>763</t>
  </si>
  <si>
    <t>TA PEĆ 3.5 W</t>
  </si>
  <si>
    <t>621</t>
  </si>
  <si>
    <t>nabavka 23.10.2002.</t>
  </si>
  <si>
    <t>STO RADNI 700X800</t>
  </si>
  <si>
    <t>U999</t>
  </si>
  <si>
    <t>06-12</t>
  </si>
  <si>
    <t>nabavka 26.04.2006 gitanes les 41/06</t>
  </si>
  <si>
    <t xml:space="preserve">STO KANCELARIJSKI  160/A </t>
  </si>
  <si>
    <t>07-32</t>
  </si>
  <si>
    <t>nabavka 01.10.2007. ibon rn 03/10-vp</t>
  </si>
  <si>
    <t>07-36</t>
  </si>
  <si>
    <t>nabavka 01.10.2007. ibon rn 05/10-vp</t>
  </si>
  <si>
    <t>07-51</t>
  </si>
  <si>
    <t xml:space="preserve">STOLICA A 24-CRNA PLIS </t>
  </si>
  <si>
    <t>07-55</t>
  </si>
  <si>
    <t xml:space="preserve">STOLICA RESTORANSKA PILANA </t>
  </si>
  <si>
    <t>U3241</t>
  </si>
  <si>
    <t xml:space="preserve">TELEFON SIMENS </t>
  </si>
  <si>
    <t>687</t>
  </si>
  <si>
    <t>696</t>
  </si>
  <si>
    <t>04-9</t>
  </si>
  <si>
    <t xml:space="preserve">nabavka 08.12.2004. hard net rn 12-126v </t>
  </si>
  <si>
    <t>U3218</t>
  </si>
  <si>
    <t xml:space="preserve">RAČUNAR INTEL </t>
  </si>
  <si>
    <t>11-08</t>
  </si>
  <si>
    <t>nabavka 10.08.2011mils 410/02</t>
  </si>
  <si>
    <t>PROCESOR</t>
  </si>
  <si>
    <t>09-10</t>
  </si>
  <si>
    <t>nsbavka 31.08.2009 hard net rn 8-09-995</t>
  </si>
  <si>
    <t>MONITOR 17</t>
  </si>
  <si>
    <t>879</t>
  </si>
  <si>
    <t>nabavka 26.12.2002.</t>
  </si>
  <si>
    <t xml:space="preserve">ŠTAMPAČ LASERSKI </t>
  </si>
  <si>
    <t>04-10</t>
  </si>
  <si>
    <t xml:space="preserve">ŠTAMPAČ HP  LASERJET </t>
  </si>
  <si>
    <t>06-9</t>
  </si>
  <si>
    <t>nabavka 29.03.06 mils rn 00148/01</t>
  </si>
  <si>
    <t>RADIJATOR ORC 112588</t>
  </si>
  <si>
    <t>08-46</t>
  </si>
  <si>
    <t>nabavka 22.10.2008. kd promet montaza 23/10</t>
  </si>
  <si>
    <t>08-3</t>
  </si>
  <si>
    <t>nabavka 06.05.08 kd promet montaza rn 4/05</t>
  </si>
  <si>
    <t>RUKOMETNI GOL I ANKERI</t>
  </si>
  <si>
    <t>22-9</t>
  </si>
  <si>
    <t>ŠTAMPAČ HP</t>
  </si>
  <si>
    <t>07-69</t>
  </si>
  <si>
    <t>nabavka 15.11.2007.hard net rn 11-07/1730</t>
  </si>
  <si>
    <t>PP APARAT CO2</t>
  </si>
  <si>
    <t>I</t>
  </si>
  <si>
    <t>PP APARAT S9</t>
  </si>
  <si>
    <t>GASNI GRIJAČI</t>
  </si>
  <si>
    <t>08-13</t>
  </si>
  <si>
    <t>nabavka 29.08.2008., Pesifit, rn:</t>
  </si>
  <si>
    <t>984</t>
  </si>
  <si>
    <t>STO NEUTRALNI 700X900</t>
  </si>
  <si>
    <t>U1030</t>
  </si>
  <si>
    <t xml:space="preserve">EN.KABLOVI ZA RASVJETU </t>
  </si>
  <si>
    <t>00-15</t>
  </si>
  <si>
    <t>INDIKATOR GLAVNOG I AKC. VREMENA</t>
  </si>
  <si>
    <t>920</t>
  </si>
  <si>
    <t>CD SONY</t>
  </si>
  <si>
    <t>00-33</t>
  </si>
  <si>
    <t xml:space="preserve">MIKSETA VIŠEKANALNA </t>
  </si>
  <si>
    <t>00-34</t>
  </si>
  <si>
    <t xml:space="preserve">POJAČALA U DEKU ZA MUZIKU </t>
  </si>
  <si>
    <t>00-35</t>
  </si>
  <si>
    <t>donacija  01.0120.00.</t>
  </si>
  <si>
    <t>DVD SAMSUNG M365</t>
  </si>
  <si>
    <t>06-24</t>
  </si>
  <si>
    <t>nabavka 02.11.2006kd promet montaza 3/11</t>
  </si>
  <si>
    <t xml:space="preserve">MAGNETOFON EI UNITRA </t>
  </si>
  <si>
    <t>00-36</t>
  </si>
  <si>
    <t>RADIO PRIJEMNIK EI  PP 5010 M</t>
  </si>
  <si>
    <t>00-37</t>
  </si>
  <si>
    <t xml:space="preserve">ZVUČNIK KONTROLNI </t>
  </si>
  <si>
    <t>00-38</t>
  </si>
  <si>
    <t xml:space="preserve">MIKS PULT </t>
  </si>
  <si>
    <t>00-39</t>
  </si>
  <si>
    <t xml:space="preserve">POJAČIVAČ SNAGE PS 100 EI NIS </t>
  </si>
  <si>
    <t>00-40</t>
  </si>
  <si>
    <t xml:space="preserve">REGAL NOSEĆI </t>
  </si>
  <si>
    <t>00-41</t>
  </si>
  <si>
    <t xml:space="preserve">DUPLI BAS -BOX MARTIN </t>
  </si>
  <si>
    <t>00-42</t>
  </si>
  <si>
    <t>DUPLI SREDNJOTONSKI BOX MARTIN</t>
  </si>
  <si>
    <t>00-43</t>
  </si>
  <si>
    <t>VISOKOTONSKA USMJER. HORNA MARTIN</t>
  </si>
  <si>
    <t>00-44</t>
  </si>
  <si>
    <t xml:space="preserve">ELEKTRONSKA SKRETNICA </t>
  </si>
  <si>
    <t>00-45</t>
  </si>
  <si>
    <t>KOMPL. AUDIO KAB. ZA POV. SISTEMA</t>
  </si>
  <si>
    <t>00-46</t>
  </si>
  <si>
    <t>BARIDIJALNA HORNA MARTIN</t>
  </si>
  <si>
    <t>00-47</t>
  </si>
  <si>
    <t xml:space="preserve">OPREMA RAZGLAS KAB.5X2.5 </t>
  </si>
  <si>
    <t>00-48</t>
  </si>
  <si>
    <t xml:space="preserve">OPREMA RAZGLAS KAB3X0.25 </t>
  </si>
  <si>
    <t>00-49</t>
  </si>
  <si>
    <t>OPREMA RAZGLAS PRIKLJ.</t>
  </si>
  <si>
    <t>00-50</t>
  </si>
  <si>
    <t>00-51</t>
  </si>
  <si>
    <t xml:space="preserve">PREDPOJACALO EI NIS </t>
  </si>
  <si>
    <t>00-52</t>
  </si>
  <si>
    <t xml:space="preserve">STALAK MIKROFONA </t>
  </si>
  <si>
    <t>00-53</t>
  </si>
  <si>
    <t>MIKROFON  AM 12 21/200</t>
  </si>
  <si>
    <t>99-12</t>
  </si>
  <si>
    <t xml:space="preserve">HORNA BARADIJALNA KOCKA </t>
  </si>
  <si>
    <t>00-54</t>
  </si>
  <si>
    <t xml:space="preserve">EKVILAJZER ROLAND </t>
  </si>
  <si>
    <t>00-55</t>
  </si>
  <si>
    <t>HORNA BARADIJALNA KOCKA MARTIN</t>
  </si>
  <si>
    <t>00-56</t>
  </si>
  <si>
    <t xml:space="preserve">OPREMA RAZGLAS </t>
  </si>
  <si>
    <t>00-57</t>
  </si>
  <si>
    <t>PS RAČUNAR 286</t>
  </si>
  <si>
    <t>00-79</t>
  </si>
  <si>
    <t>00-73</t>
  </si>
  <si>
    <t>STO KANC. SA DVA REDA FIOKA 1400*700</t>
  </si>
  <si>
    <t>00-74</t>
  </si>
  <si>
    <t>ZAMRZIVAČ  HORIZONTALNI 410 L</t>
  </si>
  <si>
    <t>U618</t>
  </si>
  <si>
    <t>STO BAST. METALNI 800X800</t>
  </si>
  <si>
    <t>987</t>
  </si>
  <si>
    <t>U3217</t>
  </si>
  <si>
    <t>KOPIR APARAT WORKCENTRE</t>
  </si>
  <si>
    <t>22-7</t>
  </si>
  <si>
    <t>nabavka MILS RN  199/2022</t>
  </si>
  <si>
    <t>STO BAŠT. METALNI 800X600</t>
  </si>
  <si>
    <t>303</t>
  </si>
  <si>
    <t>POJAČALO CARVER PM 300</t>
  </si>
  <si>
    <t>06-4</t>
  </si>
  <si>
    <t xml:space="preserve">nabavka  25.01.2006. taxi fri nk 001/2006   </t>
  </si>
  <si>
    <t>TJUNER. CD. POJACALO SONY</t>
  </si>
  <si>
    <t>06-5</t>
  </si>
  <si>
    <t>PUMPA  TOP-S 30/10 DMPN6/10</t>
  </si>
  <si>
    <t>22-3</t>
  </si>
  <si>
    <t>nabavka ENING RN.BR. 1-448</t>
  </si>
  <si>
    <t>KOMODE GERIDON</t>
  </si>
  <si>
    <t>06-7</t>
  </si>
  <si>
    <t>nabavka 15.02.2006.gitanes les rn 19/06</t>
  </si>
  <si>
    <t>PP APARAT CO2 10</t>
  </si>
  <si>
    <t>00-61</t>
  </si>
  <si>
    <t>00-62</t>
  </si>
  <si>
    <t>07-64</t>
  </si>
  <si>
    <t xml:space="preserve">nabavka 26.10.2007 pz lucky </t>
  </si>
  <si>
    <t xml:space="preserve">TELEFON NOKIA </t>
  </si>
  <si>
    <t>22-28</t>
  </si>
  <si>
    <t>nabavka KD PROMET MONTAZA 1967/2022</t>
  </si>
  <si>
    <t>POKLOPCI ZA ODBOJK.STUBOVE</t>
  </si>
  <si>
    <t>22-27</t>
  </si>
  <si>
    <t>STO TOPLI 1600X700</t>
  </si>
  <si>
    <t>U1078</t>
  </si>
  <si>
    <t>STOLICE RESTORANSKA</t>
  </si>
  <si>
    <t>10-3</t>
  </si>
  <si>
    <t>nabavka 04.02.2010. junap zizic rn 1/2010</t>
  </si>
  <si>
    <t>STO RADNI 600X1470</t>
  </si>
  <si>
    <t>255</t>
  </si>
  <si>
    <t>STO RADNI 1650X800  SS305</t>
  </si>
  <si>
    <t>575</t>
  </si>
  <si>
    <t>STOLICA TAPACIRANA PAKRAC</t>
  </si>
  <si>
    <t>782</t>
  </si>
  <si>
    <t>STO ZA ODLAGANJE POSUĐA 1300X700</t>
  </si>
  <si>
    <t>U1126</t>
  </si>
  <si>
    <t>885</t>
  </si>
  <si>
    <t>STO RADNI 1400X700  SS 302</t>
  </si>
  <si>
    <t>893</t>
  </si>
  <si>
    <t>U1174</t>
  </si>
  <si>
    <t xml:space="preserve">TELEFON </t>
  </si>
  <si>
    <t>U367</t>
  </si>
  <si>
    <t xml:space="preserve">STOLICA AMIGO </t>
  </si>
  <si>
    <t>07-17</t>
  </si>
  <si>
    <t>nabavka 25.05.2007.euro treade 1-0081</t>
  </si>
  <si>
    <t>STO ROSA CRNI  518</t>
  </si>
  <si>
    <t>07-18</t>
  </si>
  <si>
    <t>PEGLA</t>
  </si>
  <si>
    <t>12--04</t>
  </si>
  <si>
    <t>nabavka 23.11.2012.</t>
  </si>
  <si>
    <t>12--02</t>
  </si>
  <si>
    <t>STO NEUTRALNI 1000X700</t>
  </si>
  <si>
    <t>U1222</t>
  </si>
  <si>
    <t xml:space="preserve">STOLICA BAŠTENSKA RIVA </t>
  </si>
  <si>
    <t>01-1</t>
  </si>
  <si>
    <t>PUMBA DLX DOZIRNA ZA CI.INJ</t>
  </si>
  <si>
    <t>23-7</t>
  </si>
  <si>
    <t>nabavka 27.11.2023,Totohem doo rn:478/2023</t>
  </si>
  <si>
    <t>TV TESLA 43E610BFS43 FUUL</t>
  </si>
  <si>
    <t>22-21</t>
  </si>
  <si>
    <t>nabavka MILS RN.759/2022</t>
  </si>
  <si>
    <t>STOLICE RESTORANSKA TAPAC.</t>
  </si>
  <si>
    <t>01-2</t>
  </si>
  <si>
    <t>RASHOD 32</t>
  </si>
  <si>
    <t>ŠIBER VRATA</t>
  </si>
  <si>
    <t>06-33</t>
  </si>
  <si>
    <t>WHM, rn.:01-21-11/06  21.11.2006.</t>
  </si>
  <si>
    <t>00-85</t>
  </si>
  <si>
    <t>SOBNA VRATA</t>
  </si>
  <si>
    <t>08-7</t>
  </si>
  <si>
    <t>nabavka 24.05.2008., Žega prom, rn: 163/08</t>
  </si>
  <si>
    <t>STALAZA MET.1600X1000</t>
  </si>
  <si>
    <t>00-86</t>
  </si>
  <si>
    <t xml:space="preserve">KOLICA MIKRO PEĆNICE </t>
  </si>
  <si>
    <t>00-87</t>
  </si>
  <si>
    <t>STO RADNI SA FIOKAMA 900 X 700</t>
  </si>
  <si>
    <t>U1270</t>
  </si>
  <si>
    <t xml:space="preserve">STOLICA BAŠTENSKA TAPACIR. </t>
  </si>
  <si>
    <t>00-89</t>
  </si>
  <si>
    <t>STALAŽA DRVENA 2000X1500</t>
  </si>
  <si>
    <t>00-90</t>
  </si>
  <si>
    <t>STALAŽA METALNA 1900X750</t>
  </si>
  <si>
    <t>00-91</t>
  </si>
  <si>
    <t>01-3</t>
  </si>
  <si>
    <t xml:space="preserve">ORMAR DVODJELNI METALNI </t>
  </si>
  <si>
    <t>U22</t>
  </si>
  <si>
    <t>STO OBIČNI 1200X800</t>
  </si>
  <si>
    <t>U23</t>
  </si>
  <si>
    <t>STO SA ČOJOM  800*800</t>
  </si>
  <si>
    <t>U35</t>
  </si>
  <si>
    <t xml:space="preserve">STO KANCELARIJSKI NISKI </t>
  </si>
  <si>
    <t>U36</t>
  </si>
  <si>
    <t>STO POMOĆNI RADNI 300X700</t>
  </si>
  <si>
    <t>U38</t>
  </si>
  <si>
    <t xml:space="preserve">POLICE NEIMAR </t>
  </si>
  <si>
    <t>U58</t>
  </si>
  <si>
    <t>U66</t>
  </si>
  <si>
    <t>U71</t>
  </si>
  <si>
    <t>STO SA ČOJOM  800X800</t>
  </si>
  <si>
    <t>U83</t>
  </si>
  <si>
    <t>STO NEUTRALNI 700X1200</t>
  </si>
  <si>
    <t>U86</t>
  </si>
  <si>
    <t>U87</t>
  </si>
  <si>
    <t>U96</t>
  </si>
  <si>
    <t>1078</t>
  </si>
  <si>
    <t>U101</t>
  </si>
  <si>
    <t xml:space="preserve">STALAŽA METALNA </t>
  </si>
  <si>
    <t>U110</t>
  </si>
  <si>
    <t>STO RADNI SA POLICAMA 1300X700</t>
  </si>
  <si>
    <t>U114</t>
  </si>
  <si>
    <t>U119</t>
  </si>
  <si>
    <t>CIRKULAR TESTERA KRUŽNA ELEKTRIČNA</t>
  </si>
  <si>
    <t>16-14</t>
  </si>
  <si>
    <t>nabavka 23.11.2016., Tekom doo, rn.: 3866/10/0</t>
  </si>
  <si>
    <t>U122</t>
  </si>
  <si>
    <t>STOLICA TAP. AK-107  PAKRAC</t>
  </si>
  <si>
    <t>U129</t>
  </si>
  <si>
    <t>U130</t>
  </si>
  <si>
    <t>U131</t>
  </si>
  <si>
    <t>STOLICA TAP. AK-107 PAKRAC</t>
  </si>
  <si>
    <t>U132</t>
  </si>
  <si>
    <t>U133</t>
  </si>
  <si>
    <t>STO NEUTRALNI 700X700</t>
  </si>
  <si>
    <t>U134</t>
  </si>
  <si>
    <t>U135</t>
  </si>
  <si>
    <t>U144</t>
  </si>
  <si>
    <t>U149</t>
  </si>
  <si>
    <t>U158</t>
  </si>
  <si>
    <t>STO OBIČNI 1200X801</t>
  </si>
  <si>
    <t>U167</t>
  </si>
  <si>
    <t>U173</t>
  </si>
  <si>
    <t xml:space="preserve">STALAŽA METALNO DRVENA </t>
  </si>
  <si>
    <t>U175</t>
  </si>
  <si>
    <t>U178</t>
  </si>
  <si>
    <t>U179</t>
  </si>
  <si>
    <t>U180</t>
  </si>
  <si>
    <t>U181</t>
  </si>
  <si>
    <t>U182</t>
  </si>
  <si>
    <t>U183</t>
  </si>
  <si>
    <t>U186</t>
  </si>
  <si>
    <t>U191</t>
  </si>
  <si>
    <t>U192</t>
  </si>
  <si>
    <t>U195</t>
  </si>
  <si>
    <t>U198</t>
  </si>
  <si>
    <t xml:space="preserve">DRVENA  POLICA MANJA </t>
  </si>
  <si>
    <t>U210</t>
  </si>
  <si>
    <t>STO RUČNI 1200X800</t>
  </si>
  <si>
    <t>U215</t>
  </si>
  <si>
    <t>U225</t>
  </si>
  <si>
    <t>U226</t>
  </si>
  <si>
    <t>U227</t>
  </si>
  <si>
    <t>U228</t>
  </si>
  <si>
    <t>U3107</t>
  </si>
  <si>
    <t>U230</t>
  </si>
  <si>
    <t>U240</t>
  </si>
  <si>
    <t>U243</t>
  </si>
  <si>
    <t>U246</t>
  </si>
  <si>
    <t>ORMAR DVODJELNI METALNI</t>
  </si>
  <si>
    <t>U258</t>
  </si>
  <si>
    <t>U263</t>
  </si>
  <si>
    <t>POLICA ZA POSUDJE 1800X800X400</t>
  </si>
  <si>
    <t>U271</t>
  </si>
  <si>
    <t>U273</t>
  </si>
  <si>
    <t>U274</t>
  </si>
  <si>
    <t>U275</t>
  </si>
  <si>
    <t>U277</t>
  </si>
  <si>
    <t>U278</t>
  </si>
  <si>
    <t>U282</t>
  </si>
  <si>
    <t>U284</t>
  </si>
  <si>
    <t>U288</t>
  </si>
  <si>
    <t>U291</t>
  </si>
  <si>
    <t>U293</t>
  </si>
  <si>
    <t>U294</t>
  </si>
  <si>
    <t>U298</t>
  </si>
  <si>
    <t>U311</t>
  </si>
  <si>
    <t>U321</t>
  </si>
  <si>
    <t>U322</t>
  </si>
  <si>
    <t>U323</t>
  </si>
  <si>
    <t>U324</t>
  </si>
  <si>
    <t>U325</t>
  </si>
  <si>
    <t>RADNI STO SA FIOKAMA 900X700</t>
  </si>
  <si>
    <t>U326</t>
  </si>
  <si>
    <t>U330</t>
  </si>
  <si>
    <t>U336</t>
  </si>
  <si>
    <t>U339</t>
  </si>
  <si>
    <t>U341</t>
  </si>
  <si>
    <t>U342</t>
  </si>
  <si>
    <t>STO RUČNI RAD 1200X800</t>
  </si>
  <si>
    <t>U359</t>
  </si>
  <si>
    <t>U369</t>
  </si>
  <si>
    <t>U370</t>
  </si>
  <si>
    <t>U371</t>
  </si>
  <si>
    <t>U372</t>
  </si>
  <si>
    <t>JEDNOKRILNI PROZOR</t>
  </si>
  <si>
    <t>07-41</t>
  </si>
  <si>
    <t>nabavka 01.10.2007., WHM, rn: 184-10/07</t>
  </si>
  <si>
    <t>U374</t>
  </si>
  <si>
    <t>STALAŽA DRVNO METALNA1600X1000</t>
  </si>
  <si>
    <t>U378</t>
  </si>
  <si>
    <t>U384</t>
  </si>
  <si>
    <t>U994</t>
  </si>
  <si>
    <t>U389</t>
  </si>
  <si>
    <t>12--07</t>
  </si>
  <si>
    <t>U407</t>
  </si>
  <si>
    <t>STO NEUTRALNI PROHROM 700X800</t>
  </si>
  <si>
    <t>U410</t>
  </si>
  <si>
    <t>U417</t>
  </si>
  <si>
    <t>U419</t>
  </si>
  <si>
    <t>U421</t>
  </si>
  <si>
    <t>U422</t>
  </si>
  <si>
    <t>U426</t>
  </si>
  <si>
    <t xml:space="preserve">STALAŽA DRVENA   VEĆA </t>
  </si>
  <si>
    <t>U429</t>
  </si>
  <si>
    <t>U432</t>
  </si>
  <si>
    <t>U435</t>
  </si>
  <si>
    <t>POLICA ZA POSUDJE 1860X800X400</t>
  </si>
  <si>
    <t>U437</t>
  </si>
  <si>
    <t xml:space="preserve">STALAŽA ZA PLEHOVE </t>
  </si>
  <si>
    <t>U450</t>
  </si>
  <si>
    <t>U455</t>
  </si>
  <si>
    <t>U465</t>
  </si>
  <si>
    <t>U467</t>
  </si>
  <si>
    <t>U470</t>
  </si>
  <si>
    <t>STALAZA DRVENA  1900X1000</t>
  </si>
  <si>
    <t>U474</t>
  </si>
  <si>
    <t>U483</t>
  </si>
  <si>
    <t>U503</t>
  </si>
  <si>
    <t>U513</t>
  </si>
  <si>
    <t>U515</t>
  </si>
  <si>
    <t>U518</t>
  </si>
  <si>
    <t>U531</t>
  </si>
  <si>
    <t>U534</t>
  </si>
  <si>
    <t>STO SA ČOJOM 1200X800</t>
  </si>
  <si>
    <t>U538</t>
  </si>
  <si>
    <t>U554</t>
  </si>
  <si>
    <t>U561</t>
  </si>
  <si>
    <t>U562</t>
  </si>
  <si>
    <t>U563</t>
  </si>
  <si>
    <t>U566</t>
  </si>
  <si>
    <t>U579</t>
  </si>
  <si>
    <t>U581</t>
  </si>
  <si>
    <t>U582</t>
  </si>
  <si>
    <t>U586</t>
  </si>
  <si>
    <t>U609</t>
  </si>
  <si>
    <t>U965</t>
  </si>
  <si>
    <t>U611</t>
  </si>
  <si>
    <t>U612</t>
  </si>
  <si>
    <t>U613</t>
  </si>
  <si>
    <t>U614</t>
  </si>
  <si>
    <t>U629</t>
  </si>
  <si>
    <t>U630</t>
  </si>
  <si>
    <t xml:space="preserve">STO NEUTRALNI </t>
  </si>
  <si>
    <t>U634</t>
  </si>
  <si>
    <t>STALAŽA DRVENA 1600X1000</t>
  </si>
  <si>
    <t>U642</t>
  </si>
  <si>
    <t xml:space="preserve">ORMAR DVODJELNI  METALNI </t>
  </si>
  <si>
    <t>U655</t>
  </si>
  <si>
    <t>U657</t>
  </si>
  <si>
    <t>U658</t>
  </si>
  <si>
    <t>U659</t>
  </si>
  <si>
    <t>U660</t>
  </si>
  <si>
    <t>U662</t>
  </si>
  <si>
    <t>RADNI SA DRVENOM PLOČOM 1600X700</t>
  </si>
  <si>
    <t>U1318</t>
  </si>
  <si>
    <t>U1558</t>
  </si>
  <si>
    <t>U678/1</t>
  </si>
  <si>
    <t>U705</t>
  </si>
  <si>
    <t>U706</t>
  </si>
  <si>
    <t>U707</t>
  </si>
  <si>
    <t>U708</t>
  </si>
  <si>
    <t>U709</t>
  </si>
  <si>
    <t>U1606</t>
  </si>
  <si>
    <t>KOLICA TERETNA 850X650X750</t>
  </si>
  <si>
    <t>U714</t>
  </si>
  <si>
    <t>RADIJATORI</t>
  </si>
  <si>
    <t>06-6</t>
  </si>
  <si>
    <t>nabavka  09.02.2006. kd promet montaza rn 9/02</t>
  </si>
  <si>
    <t>U725</t>
  </si>
  <si>
    <t>U730</t>
  </si>
  <si>
    <t>U753</t>
  </si>
  <si>
    <t>U754</t>
  </si>
  <si>
    <t>U755</t>
  </si>
  <si>
    <t>U756</t>
  </si>
  <si>
    <t>Naziv JU NARODNA BIBLIOTEKA "NJEGOŠ"</t>
  </si>
  <si>
    <t>Naziv JU "DNEVNI CENTAR ZA DJECU SA SMETNJAMA U RAZVOJU I OSOBE SA INVALIDITETOM NIKŠIĆ"</t>
  </si>
  <si>
    <t>Naziv  "PARKING SERVIS NIKŠIĆ" DOO</t>
  </si>
  <si>
    <t xml:space="preserve">Naziv DOO "KOMUNALNO" </t>
  </si>
  <si>
    <t>Naziv JU "NIKŠIĆKO POZORIŠTE"</t>
  </si>
  <si>
    <t>Naziv JU "MUZEJI I GALERIJE NIKŠIĆ"</t>
  </si>
  <si>
    <t xml:space="preserve">Naziv DOO "AUTOBUSKA STANICA" </t>
  </si>
  <si>
    <t>Naziv LOKALNI JAVNI EMITER "RADIO I TELEVIZIJA NIKŠIĆ" DOO</t>
  </si>
  <si>
    <t>Naziv JP "SPORTSKI CENTAR NIKŠIĆ"</t>
  </si>
  <si>
    <t>0117/156 0157</t>
  </si>
  <si>
    <t>0231.0232.0233.0234.0239</t>
  </si>
  <si>
    <t>0218.0219.0220.0221.0265.</t>
  </si>
  <si>
    <t>0235.0238.0241.0242.0244.0245.0259.0260.0261.0279</t>
  </si>
  <si>
    <t>532,533</t>
  </si>
  <si>
    <t>509,510</t>
  </si>
  <si>
    <t>Naziv DOO "VODOVOD I KANALIZACIJA"</t>
  </si>
  <si>
    <t>Adresa (Ulica, broj, sprat i kancelarija) HERCEGOVAČKI PUT 4</t>
  </si>
  <si>
    <t>Djelatnost (šifra) 41000</t>
  </si>
  <si>
    <t>KASA ČELIČNA</t>
  </si>
  <si>
    <t xml:space="preserve">kupovina                     </t>
  </si>
  <si>
    <t>TELEFON</t>
  </si>
  <si>
    <t>RUČNA KASETA ZA NOVAC MAL</t>
  </si>
  <si>
    <t>ČELIČNI ORMAR-KASA</t>
  </si>
  <si>
    <t>KOMODA NISKA</t>
  </si>
  <si>
    <t>RADNI STO-KANCELARIJSKI</t>
  </si>
  <si>
    <t>RAČUNAR II</t>
  </si>
  <si>
    <t>STALAK ZA KIŠOBRANE</t>
  </si>
  <si>
    <t>DIGITRON"CANONMP 1211"</t>
  </si>
  <si>
    <t>ORMAR</t>
  </si>
  <si>
    <t>KANCELARIJSKA STOLICA</t>
  </si>
  <si>
    <t>VITRINA KANCELARIJSKA</t>
  </si>
  <si>
    <t>Knjigovostvena vrijednost/ fer vrijednost (procijenjena vrijednost)</t>
  </si>
  <si>
    <t>TA PEĆ 3,5 KW</t>
  </si>
  <si>
    <t>FOTELJA-RADNA</t>
  </si>
  <si>
    <t>TA PEĆ 3.5KW</t>
  </si>
  <si>
    <t>KOMP.PENTIUM IV</t>
  </si>
  <si>
    <t>TELEFAX 71-TC-PANASONIK</t>
  </si>
  <si>
    <t>TELEF.CENTRALA</t>
  </si>
  <si>
    <t>RADNI STO-NK</t>
  </si>
  <si>
    <t>RADNA STOLICA-NK</t>
  </si>
  <si>
    <t>VJEŠAONICI</t>
  </si>
  <si>
    <t>VIDEO NADZOR</t>
  </si>
  <si>
    <t>PANASONIK 2375</t>
  </si>
  <si>
    <t>TELEF.PANASONIK 500KX</t>
  </si>
  <si>
    <t>VRATA MONTAŽNA</t>
  </si>
  <si>
    <t>TELEF.PANASONIK</t>
  </si>
  <si>
    <t>KUHINJSKI ELEMENTI</t>
  </si>
  <si>
    <t>ZIDNI VJEŠAONIK</t>
  </si>
  <si>
    <t>RADNI STO ZA RAČUNAR</t>
  </si>
  <si>
    <t>PLAKAR ZA MJERNE INSTRUM.</t>
  </si>
  <si>
    <t>KLUB STO-POMOĆNI</t>
  </si>
  <si>
    <t>KUHINJSKI RADNI STO</t>
  </si>
  <si>
    <t>PULT ZA RECEPCIJU</t>
  </si>
  <si>
    <t>MINI KUHINJA</t>
  </si>
  <si>
    <t>KLUB STO</t>
  </si>
  <si>
    <t>STO RADNI 1880</t>
  </si>
  <si>
    <t>RADNE STOLICA</t>
  </si>
  <si>
    <t>BIFE STOLICE</t>
  </si>
  <si>
    <t>SUDOPERA</t>
  </si>
  <si>
    <t>PLAKAR ZA KANCELARIJU</t>
  </si>
  <si>
    <t>STO RADIONIČKI MP 1985/KB</t>
  </si>
  <si>
    <t>ORMAR 660X960X720</t>
  </si>
  <si>
    <t>ORMAR VISEĆI</t>
  </si>
  <si>
    <t>ORMAR GARDEROBNI JEDNOD</t>
  </si>
  <si>
    <t>KONFERENCIJSKI STO</t>
  </si>
  <si>
    <t>STOLICE ZA KONF.STO</t>
  </si>
  <si>
    <t>STAKLENA VITRINA</t>
  </si>
  <si>
    <t>POLUFOTELJA U ŠTOFU</t>
  </si>
  <si>
    <t>POMOĆNI STO</t>
  </si>
  <si>
    <t>RADNI PULT STO</t>
  </si>
  <si>
    <t>BIFE STO</t>
  </si>
  <si>
    <t>OTIRAČ JUTANI</t>
  </si>
  <si>
    <t>POMOĆNI STO UGAO ZA KAB</t>
  </si>
  <si>
    <t>BIFE ZA KABINET</t>
  </si>
  <si>
    <t>ARHIVAR ZA KABINET</t>
  </si>
  <si>
    <t>STOLICA FOTELJA</t>
  </si>
  <si>
    <t>RADNA STOLICA FOTELJA</t>
  </si>
  <si>
    <t>POLUFOTELJA ZA KABINET</t>
  </si>
  <si>
    <t>TEPIH</t>
  </si>
  <si>
    <t>ORMARIĆI</t>
  </si>
  <si>
    <t>RAM ZA PLAN GRADA</t>
  </si>
  <si>
    <t>RADNI STO-UGAO ZA BIFE</t>
  </si>
  <si>
    <t>POLICA ZA OSTAVU</t>
  </si>
  <si>
    <t>RADIJATOR</t>
  </si>
  <si>
    <t>KANCELARIJSKI NAMJEŠTAJ</t>
  </si>
  <si>
    <t>PLAKAR ZA ARHIVU</t>
  </si>
  <si>
    <t>PRINTER EPSON F1170</t>
  </si>
  <si>
    <t>RADNI STO I STOLICA</t>
  </si>
  <si>
    <t xml:space="preserve">RAČUNAR PENTIUM </t>
  </si>
  <si>
    <t>STO RADNI</t>
  </si>
  <si>
    <t>RAČUNAR</t>
  </si>
  <si>
    <t>KOMPJUTER NOT AS F5RL-AP</t>
  </si>
  <si>
    <t xml:space="preserve">FOTO APARAT </t>
  </si>
  <si>
    <t>ORMAR MI-RAI</t>
  </si>
  <si>
    <t>STO KORAL 800X800</t>
  </si>
  <si>
    <t>USISIVAČ SA VODOM</t>
  </si>
  <si>
    <t>KOMPJUTER</t>
  </si>
  <si>
    <t xml:space="preserve">kupovina (rn.br.37)                     </t>
  </si>
  <si>
    <t xml:space="preserve">kupovina(rn.br.32/2010)                     </t>
  </si>
  <si>
    <t xml:space="preserve">kupovina(rn.br.8-V/2010)                     </t>
  </si>
  <si>
    <t>SKENER</t>
  </si>
  <si>
    <t xml:space="preserve">kupovina(rn.br.322/02)                     </t>
  </si>
  <si>
    <t xml:space="preserve">kupovina(rn.br.F-01010)                     </t>
  </si>
  <si>
    <t xml:space="preserve">kupovina(rn.br.811)                     </t>
  </si>
  <si>
    <t xml:space="preserve">kupovina(rn.br.8-10/894)                     </t>
  </si>
  <si>
    <t>ORMAR ZA DOKUMENTA</t>
  </si>
  <si>
    <t xml:space="preserve">kupovina(rn.br.1629)                     </t>
  </si>
  <si>
    <t xml:space="preserve">VITRINA STAKLENA </t>
  </si>
  <si>
    <t xml:space="preserve">kupovina                   </t>
  </si>
  <si>
    <t>TA 3.5KW MAGNOHROM</t>
  </si>
  <si>
    <t>RAČUNAR  MSG SURF 1101</t>
  </si>
  <si>
    <t>MONITOR SAMSUNG 2243NW</t>
  </si>
  <si>
    <t>PRINTER BROTHER DCP195C</t>
  </si>
  <si>
    <t>ŠTAMPAČ HP P1606DN</t>
  </si>
  <si>
    <t>TV LCD 2611 FAVORIT</t>
  </si>
  <si>
    <t>DAKTILO STOLICA AB37</t>
  </si>
  <si>
    <t>ŠTAMPAČ HP LASER JET</t>
  </si>
  <si>
    <t>BPAK 181 BEKO</t>
  </si>
  <si>
    <t>VRATA DVOKRILNA 120X267</t>
  </si>
  <si>
    <t>TV LCD</t>
  </si>
  <si>
    <t>P-20 2000W BEHA</t>
  </si>
  <si>
    <t>LAP TOP LENOVO G 570 DC B8</t>
  </si>
  <si>
    <t>HD 5/14 AP ZA PRANJE</t>
  </si>
  <si>
    <t>HC 2850 USISIVAČ</t>
  </si>
  <si>
    <t>ŠTAMPAČ HP 1102</t>
  </si>
  <si>
    <t>BEŽIČNI INTERNET</t>
  </si>
  <si>
    <t>SKENER I OPREMA</t>
  </si>
  <si>
    <t xml:space="preserve">kupovina(rn.br.1148)                     </t>
  </si>
  <si>
    <t xml:space="preserve">kupovina(rn.br.1131)                     </t>
  </si>
  <si>
    <t xml:space="preserve">kupovina(rn.br.291)                     </t>
  </si>
  <si>
    <t>ŠTAMPAČ KABAL USB</t>
  </si>
  <si>
    <t xml:space="preserve">kupovina(rn.br.2775)                     </t>
  </si>
  <si>
    <t>KOMP.SA OPREMOM</t>
  </si>
  <si>
    <t xml:space="preserve">kupovina(rn.br.F-10961)                     </t>
  </si>
  <si>
    <t>KLIMA I MONTAŽA</t>
  </si>
  <si>
    <t xml:space="preserve">kupovina(rn.br.107)                     </t>
  </si>
  <si>
    <t>RAČUNAR I MONITOR</t>
  </si>
  <si>
    <t xml:space="preserve">kupovina(rn.br.377-12/453)                     </t>
  </si>
  <si>
    <t xml:space="preserve">kupovina(rn.br.4274/01)                     </t>
  </si>
  <si>
    <t>FLASH MEMORY</t>
  </si>
  <si>
    <t xml:space="preserve">kupovina(rn.br.F-11178)                     </t>
  </si>
  <si>
    <t xml:space="preserve">kupovina(rn.br.369)                     </t>
  </si>
  <si>
    <t>VISEĆA 60X75X40</t>
  </si>
  <si>
    <t xml:space="preserve">kupovina(rn.br.866)                     </t>
  </si>
  <si>
    <t xml:space="preserve">kupovina(rn.br.8-12/590)                     </t>
  </si>
  <si>
    <t>FOTO APARAT</t>
  </si>
  <si>
    <t xml:space="preserve">kupovina(rn.br.F-11540)                     </t>
  </si>
  <si>
    <t xml:space="preserve">kupovina(rn.br.4612/01)                     </t>
  </si>
  <si>
    <t xml:space="preserve">PRINTER </t>
  </si>
  <si>
    <t xml:space="preserve">kupovina(rn.br.5382/12)                     </t>
  </si>
  <si>
    <t xml:space="preserve">kupovina(rn.br.526)                     </t>
  </si>
  <si>
    <t>JARBOLI SA ANKERIMA</t>
  </si>
  <si>
    <t xml:space="preserve">kupovina(rn.br.P-79/10)                     </t>
  </si>
  <si>
    <t>VITRINA STAKLENA</t>
  </si>
  <si>
    <t>RADNE STOLICE</t>
  </si>
  <si>
    <t>RADNA STOLICE</t>
  </si>
  <si>
    <t xml:space="preserve">RADNE STOLICE  </t>
  </si>
  <si>
    <t>digitron"Canon 1211"</t>
  </si>
  <si>
    <t>ŠTAMPAČ 1020</t>
  </si>
  <si>
    <t>RADNI STO KANCELARIJ.</t>
  </si>
  <si>
    <t>FOTELJA RADNA</t>
  </si>
  <si>
    <t>TELEFONI PANASONIK</t>
  </si>
  <si>
    <t xml:space="preserve">kupovina(rn.br.32/10)                     </t>
  </si>
  <si>
    <t>STOLOVI</t>
  </si>
  <si>
    <t>ORMAR GARDEROBNI</t>
  </si>
  <si>
    <t>kupovina</t>
  </si>
  <si>
    <t>KLUB STO POMOĆNI</t>
  </si>
  <si>
    <t>STOLOVI SA POLICOM</t>
  </si>
  <si>
    <t xml:space="preserve">kupovina(rn.br.2238)                     </t>
  </si>
  <si>
    <t>ŠALTER ZA BLAGAJNU</t>
  </si>
  <si>
    <t xml:space="preserve">kupovina(rn.br.10-07/13)                     </t>
  </si>
  <si>
    <t xml:space="preserve">kupovina(rn.br.430)                     </t>
  </si>
  <si>
    <t xml:space="preserve">kupovina(rn.br.3199)                     </t>
  </si>
  <si>
    <t xml:space="preserve">kupovna(rn.br.3199)                     </t>
  </si>
  <si>
    <t xml:space="preserve">kupovina(rn.br.2471)                     </t>
  </si>
  <si>
    <t>SONY CYBER SHOT</t>
  </si>
  <si>
    <t xml:space="preserve">kupovina(rn.br.304/02)                     </t>
  </si>
  <si>
    <t xml:space="preserve">kupovina(rn.br.4633)                     </t>
  </si>
  <si>
    <t xml:space="preserve">kupovina(rn.br.13-311-0)                     </t>
  </si>
  <si>
    <t>ORMAR 400X400X200</t>
  </si>
  <si>
    <t>DESKTOP</t>
  </si>
  <si>
    <t xml:space="preserve">kupovina(rn.br.5/11)                     </t>
  </si>
  <si>
    <t>SERVER</t>
  </si>
  <si>
    <t xml:space="preserve">kupovina(rn.br.11-22/1)                     </t>
  </si>
  <si>
    <t>FOTELJA KAPRI</t>
  </si>
  <si>
    <t>PISACI STO</t>
  </si>
  <si>
    <t>GRIJALICA</t>
  </si>
  <si>
    <t>KOMPJUTERSKA SOBA</t>
  </si>
  <si>
    <t>VRATA ZA ODLAG.VOD</t>
  </si>
  <si>
    <t xml:space="preserve">kupovina(rn.br.589-14)                     </t>
  </si>
  <si>
    <t>RACUNAR SA OPREMOM</t>
  </si>
  <si>
    <t xml:space="preserve">kupovina(rn.br.167/02)                     </t>
  </si>
  <si>
    <t>SKENER HP 300</t>
  </si>
  <si>
    <t xml:space="preserve">kupovina(rn.br.1359-14)                     </t>
  </si>
  <si>
    <t>STAMPAC SA OPREM</t>
  </si>
  <si>
    <t xml:space="preserve">kupovina(rn.br.1676-14)                     </t>
  </si>
  <si>
    <t xml:space="preserve">kupovina(rn.br.03/2014)                     </t>
  </si>
  <si>
    <t xml:space="preserve">kupovina(rn.br.714413)                     </t>
  </si>
  <si>
    <t>PULT-KORISNIC.SERVIS</t>
  </si>
  <si>
    <t xml:space="preserve">kupovina(rn.br.35-14)                     </t>
  </si>
  <si>
    <t>KOZNA FOTELJA</t>
  </si>
  <si>
    <t xml:space="preserve">kupovina(rn.br.01-14)                     </t>
  </si>
  <si>
    <t>KOMPJ.SA PRAT.OPR</t>
  </si>
  <si>
    <t xml:space="preserve">kupovina(rn.br.3543-14)                     </t>
  </si>
  <si>
    <t>KUCISTE SA PRAT OPR</t>
  </si>
  <si>
    <t xml:space="preserve">kupovina(rn.br.3907-14)                     </t>
  </si>
  <si>
    <t>STAMPAC HP M 401</t>
  </si>
  <si>
    <t xml:space="preserve">kupovna(rn.br.445/02)                     </t>
  </si>
  <si>
    <t xml:space="preserve">kupovina(rn.br.4011-14)                     </t>
  </si>
  <si>
    <t xml:space="preserve">kupovina(rn.br.612-14)                     </t>
  </si>
  <si>
    <t xml:space="preserve">kupovina(rn.br.692-14)                     </t>
  </si>
  <si>
    <t xml:space="preserve">kupovina(rn.br.483/99)                     </t>
  </si>
  <si>
    <t xml:space="preserve">kupovina(rn.br.1/07-14)                     </t>
  </si>
  <si>
    <t xml:space="preserve">kupovina(rn.br.511/99)                     </t>
  </si>
  <si>
    <t>SIGURNOSNA VRATA</t>
  </si>
  <si>
    <t xml:space="preserve">kupovina(rn.br.334)                     </t>
  </si>
  <si>
    <t>ŠTAMPAČ</t>
  </si>
  <si>
    <t xml:space="preserve">kupovina(rn.br.271/02)                     </t>
  </si>
  <si>
    <t>KLIMA UREĐAJ</t>
  </si>
  <si>
    <t xml:space="preserve">kupovina(rn.br.14-311-0)                     </t>
  </si>
  <si>
    <t xml:space="preserve">kupovina(rn.br.392/02)                     </t>
  </si>
  <si>
    <t xml:space="preserve">kupovina(rn.br.F-11586)                     </t>
  </si>
  <si>
    <t xml:space="preserve">kupovina(rn.br.323/02)                     </t>
  </si>
  <si>
    <t>KANCELARIJSKI STO</t>
  </si>
  <si>
    <t xml:space="preserve">kupovina(rn.br.5718/16)                     </t>
  </si>
  <si>
    <t xml:space="preserve">kupovina(rn.br.28/99)                     </t>
  </si>
  <si>
    <t>KOŽNA FOTELJA</t>
  </si>
  <si>
    <t xml:space="preserve">kupovina(07-17)                     </t>
  </si>
  <si>
    <t>KONF.STOLICA</t>
  </si>
  <si>
    <t xml:space="preserve">kupovina(rn.br.392/99)                     </t>
  </si>
  <si>
    <t xml:space="preserve">kupovna(rn.br.8921/3)                     </t>
  </si>
  <si>
    <t>IZRADA FIOKARA</t>
  </si>
  <si>
    <t xml:space="preserve">kupovina(rn.br.8921/3)                     </t>
  </si>
  <si>
    <t xml:space="preserve">kupovina(rn.br.9144/3)                     </t>
  </si>
  <si>
    <t>KOMPJUTR</t>
  </si>
  <si>
    <t xml:space="preserve">kupovina(rn.br.451/02)                     </t>
  </si>
  <si>
    <t xml:space="preserve">kupovina(rn.br.F-12105)                     </t>
  </si>
  <si>
    <t>ŠTAMPAČ PRN MFP</t>
  </si>
  <si>
    <t xml:space="preserve">kupovina(rn.br.F-10641)                     </t>
  </si>
  <si>
    <t xml:space="preserve">kupovina(rn.br.05-05/1)                     </t>
  </si>
  <si>
    <t xml:space="preserve">kupovina(rn.br.5029/3)                     </t>
  </si>
  <si>
    <t>FOTELJA BEIGE</t>
  </si>
  <si>
    <t xml:space="preserve">kupovina(rn.br.235/99)                     </t>
  </si>
  <si>
    <t>FOTELJA DT 5505</t>
  </si>
  <si>
    <t xml:space="preserve">kupovina(rn.br.1/26.09)                     </t>
  </si>
  <si>
    <t>KOMJUTER SCADA BREZOVIK</t>
  </si>
  <si>
    <t xml:space="preserve">kupovina(rn.br.3860/2)                     </t>
  </si>
  <si>
    <t xml:space="preserve">kupovina(rn.br.220/99)                     </t>
  </si>
  <si>
    <t>PENTIUM DUAL CORE</t>
  </si>
  <si>
    <t xml:space="preserve">kupovina(rn.br.22-02-01)                     </t>
  </si>
  <si>
    <t xml:space="preserve">kupovina(rn.br.460/99)                     </t>
  </si>
  <si>
    <t>FOTELJA ART.RJ-7307/COFFE</t>
  </si>
  <si>
    <t xml:space="preserve">kupovina(rn.br.261/99)                     </t>
  </si>
  <si>
    <t>GRB SATENSKI SA STAKLOM</t>
  </si>
  <si>
    <t xml:space="preserve">kupovina(rn.br.106/07-1)                     </t>
  </si>
  <si>
    <t>ZASTAVA SPOLJNA NOSAC</t>
  </si>
  <si>
    <t xml:space="preserve">kupovina(rn.br.194/10-1)                     </t>
  </si>
  <si>
    <t>LENOVO IDEAPAD YOGA 300-11</t>
  </si>
  <si>
    <t xml:space="preserve">kupovina(rn.br.332/02)                     </t>
  </si>
  <si>
    <t xml:space="preserve">kupovina(rn.br.689/99)                     </t>
  </si>
  <si>
    <t xml:space="preserve">kupovina(rn.br.64/02)                     </t>
  </si>
  <si>
    <t>TESLA TV40K307BF</t>
  </si>
  <si>
    <t xml:space="preserve">kupovina(rn.br.13/04)                     </t>
  </si>
  <si>
    <t xml:space="preserve">kupovina(rn.br.119/02)                     </t>
  </si>
  <si>
    <t>KANCELARIJSKA OPREMA</t>
  </si>
  <si>
    <t xml:space="preserve">kupovina(rn.br.4100/3)                     </t>
  </si>
  <si>
    <t xml:space="preserve">ZASTAVA SPOLJNA </t>
  </si>
  <si>
    <t xml:space="preserve">kupovina(rn.br.110/7-18)                     </t>
  </si>
  <si>
    <t>KOMPJUTER SA OPREMOM</t>
  </si>
  <si>
    <t xml:space="preserve">kupovina(rn.br.07-08/01)                     </t>
  </si>
  <si>
    <t xml:space="preserve">kupovina(rn.br.260/02)                     </t>
  </si>
  <si>
    <t xml:space="preserve">kupovina(rn.br.239/2018)                     </t>
  </si>
  <si>
    <t xml:space="preserve">kupovina(rn.br.6834/18)                     </t>
  </si>
  <si>
    <t>KANCELARIJSKA FOTELJA</t>
  </si>
  <si>
    <t xml:space="preserve">kupovina(rn.br.473/99)                     </t>
  </si>
  <si>
    <t xml:space="preserve">kupovina(rn.br.9961/3)                     </t>
  </si>
  <si>
    <t xml:space="preserve">kupovina(rn.br.342/02)                     </t>
  </si>
  <si>
    <t>ZASTAVA</t>
  </si>
  <si>
    <t xml:space="preserve">kupovina(rn.br.220/11-1)                     </t>
  </si>
  <si>
    <t xml:space="preserve">kupovina(rn.br.61/02)                     </t>
  </si>
  <si>
    <t>kupovina(13-03/01)</t>
  </si>
  <si>
    <t>kupovina(08-07/01)</t>
  </si>
  <si>
    <t>kupovina(245/99)</t>
  </si>
  <si>
    <t>kupovina(310/99)</t>
  </si>
  <si>
    <t>kupovina(172/09-1)</t>
  </si>
  <si>
    <t>kupovina(16-09/01)</t>
  </si>
  <si>
    <t>kupovina(09-10/01)</t>
  </si>
  <si>
    <t>kupovina(379/99)</t>
  </si>
  <si>
    <t>kupovina(335/02)</t>
  </si>
  <si>
    <t>DVD PENTABIRD</t>
  </si>
  <si>
    <t>kupovina(223/2019)</t>
  </si>
  <si>
    <t>kupovina(08-03/02)</t>
  </si>
  <si>
    <t>TELEVIZOR</t>
  </si>
  <si>
    <t>KANCEL.STOLICA</t>
  </si>
  <si>
    <t>KLIMA UREDJAJ</t>
  </si>
  <si>
    <t>PRINTER</t>
  </si>
  <si>
    <t>RACUNAR KUCISTE</t>
  </si>
  <si>
    <t>KLIMA URADJAJ</t>
  </si>
  <si>
    <t>HLADNJAK</t>
  </si>
  <si>
    <t>POLICA ZA KUĆIŠTE</t>
  </si>
  <si>
    <t>RACUNAR 0130397</t>
  </si>
  <si>
    <t>RACUNAR</t>
  </si>
  <si>
    <t xml:space="preserve">HARD DISK </t>
  </si>
  <si>
    <t xml:space="preserve">KUĆIŠTE ZA RAČUNAR </t>
  </si>
  <si>
    <t>UPS INFORM.</t>
  </si>
  <si>
    <t xml:space="preserve">KLIMA UREĐAJ </t>
  </si>
  <si>
    <t xml:space="preserve">MONITOR </t>
  </si>
  <si>
    <t>KABAL</t>
  </si>
  <si>
    <t>WIRELESS</t>
  </si>
  <si>
    <t>OPREMA ZA RAČUNAR</t>
  </si>
  <si>
    <t>KOMJUTERSKA STOLICA</t>
  </si>
  <si>
    <t>OPREMA ADAPTER</t>
  </si>
  <si>
    <t>ADAPTER</t>
  </si>
  <si>
    <t>OPREMA</t>
  </si>
  <si>
    <t>OPREMA WI FI</t>
  </si>
  <si>
    <t>OPREMA ZA SERVER</t>
  </si>
  <si>
    <t>DESK TOP</t>
  </si>
  <si>
    <t>RAČUNAR SA  OPREMOM</t>
  </si>
  <si>
    <t>BARKOD SCAN</t>
  </si>
  <si>
    <t>TON GENERATOR</t>
  </si>
  <si>
    <t>USB</t>
  </si>
  <si>
    <t>UPS SMART</t>
  </si>
  <si>
    <t>HP PRODESK USFF</t>
  </si>
  <si>
    <t>AKUMULATOR BATERIJE ZA UPS</t>
  </si>
  <si>
    <t>DESKTOP RAČUNAR</t>
  </si>
  <si>
    <t>NETWORK SWIT I KABAL</t>
  </si>
  <si>
    <t>UPS ZA GLAVNI SERVER</t>
  </si>
  <si>
    <t>PLAKARI</t>
  </si>
  <si>
    <t>FAP CISTIJERNA, NK*CG 035</t>
  </si>
  <si>
    <t>MERCEDES KANALJET,NK*CG 060</t>
  </si>
  <si>
    <t>T.RIVAL HNPK EURO,NK*CG 058</t>
  </si>
  <si>
    <t>T.RIVAL  HNPK EURO,NK*CG 162</t>
  </si>
  <si>
    <t>FAP 1921B KANAL JET,NK*CG 161</t>
  </si>
  <si>
    <t>PRIKOLICA ZA BAGER</t>
  </si>
  <si>
    <t>ne podliježe registraciji</t>
  </si>
  <si>
    <t>LADA RIVA,NK*CG 169</t>
  </si>
  <si>
    <t>VW BORA 19 TDI,NK*CG 063</t>
  </si>
  <si>
    <t>MERCEDES VITO,NK*CG 147</t>
  </si>
  <si>
    <t>PRIKOLICA ZA AUTO,NK*CG 001</t>
  </si>
  <si>
    <t>TERETNO VOZILO,NK*CG 040</t>
  </si>
  <si>
    <t>BAGER,NK*CG 041</t>
  </si>
  <si>
    <t>AUTO FEKALAC,NK*CG 033</t>
  </si>
  <si>
    <t>GOLF III,NK*CG 059</t>
  </si>
  <si>
    <t>GOLF 3,NK*CG 170</t>
  </si>
  <si>
    <t>ŠKODA OKTAVIA-IPA,NK*CG 084</t>
  </si>
  <si>
    <t>MERCEDES BENZ-IPA,NK*CG 072</t>
  </si>
  <si>
    <t>DACIA DOKKER,NK*CG 189</t>
  </si>
  <si>
    <t xml:space="preserve">kupovina(rn.br 582)  </t>
  </si>
  <si>
    <t>DACIA DOKKER,NK*CG 190</t>
  </si>
  <si>
    <t xml:space="preserve">kupovina(rn.br 584)                  </t>
  </si>
  <si>
    <t>DACIA DOKKER,NK*CG 191</t>
  </si>
  <si>
    <t xml:space="preserve"> kupovina(rn.br 583)                       </t>
  </si>
  <si>
    <t>DACIA DOKKER,NK*CG 192</t>
  </si>
  <si>
    <t xml:space="preserve">kupovina(rn.br 579)                                         </t>
  </si>
  <si>
    <t>DACIA DOKKER,NK*CG 193</t>
  </si>
  <si>
    <t xml:space="preserve">kupovina (rn.br 581)                                   </t>
  </si>
  <si>
    <t>DACIA SANDERO,NK*CG 194</t>
  </si>
  <si>
    <t xml:space="preserve">kupovina(rn.br 647)                     </t>
  </si>
  <si>
    <t>DACIA SANDERO,NK*CG 195</t>
  </si>
  <si>
    <t xml:space="preserve">kupovina(rn.br 650)                            </t>
  </si>
  <si>
    <t>DACIA SANDERO,NK*CG 196</t>
  </si>
  <si>
    <t xml:space="preserve">kupovina(rn.br 649)                            </t>
  </si>
  <si>
    <t>DACIA SANDERO,NK*CG 197</t>
  </si>
  <si>
    <t xml:space="preserve">kupovina(rn.br 648)                            </t>
  </si>
  <si>
    <t>DACIA SANDERO,NK*CG 198</t>
  </si>
  <si>
    <t xml:space="preserve">kupovina(rn.br 651)                            </t>
  </si>
  <si>
    <t>BAGER-ne podliježe registraciji</t>
  </si>
  <si>
    <t xml:space="preserve">kupovina(rn.br.004-34)                            </t>
  </si>
  <si>
    <t>TERETNOVOZILO IVECO,NK*CG213</t>
  </si>
  <si>
    <t xml:space="preserve">kupovina(rn.br.39/17)                            </t>
  </si>
  <si>
    <t>TERENSKO VOZILO LADA,NK*CG 211</t>
  </si>
  <si>
    <t xml:space="preserve">kupovin(rn.br.826NK-1)                            </t>
  </si>
  <si>
    <t>POLUTERET. VOZ. MERC.,NK*CG215</t>
  </si>
  <si>
    <t xml:space="preserve">kupovina(rn.br.73/99)                            </t>
  </si>
  <si>
    <t>PUT. TERETNO VOZILO NK*817</t>
  </si>
  <si>
    <t>kupovina(817-18)</t>
  </si>
  <si>
    <t>POLUTERET. VOZILO NK*CG226</t>
  </si>
  <si>
    <t>kupovina(52/18)</t>
  </si>
  <si>
    <t>POLOVNI VIBRO VALJAK-ne podliježe</t>
  </si>
  <si>
    <t>PUTNIČKO VOZILO NK*CG240</t>
  </si>
  <si>
    <t>donacija Opštine Nikšić</t>
  </si>
  <si>
    <t>KONDUKTOMETAR</t>
  </si>
  <si>
    <t>ALAT ZA ČIŠĆENJE CIJ</t>
  </si>
  <si>
    <t>DOZER NOŽ</t>
  </si>
  <si>
    <t>kupovina(rn.br.1/3/17)</t>
  </si>
  <si>
    <t>MOTORNA KOSA</t>
  </si>
  <si>
    <t>kupovina(78917)</t>
  </si>
  <si>
    <t>BUŠILICA</t>
  </si>
  <si>
    <t>EL.PNEUMOTASKI CEKIC ZA STEM.</t>
  </si>
  <si>
    <t>PROJEKAT</t>
  </si>
  <si>
    <t>PROJEKAT ŽUPA</t>
  </si>
  <si>
    <t>PROJEKAT ŠIPAČNO</t>
  </si>
  <si>
    <t>TEHNIČ.DOKUMENT.</t>
  </si>
  <si>
    <t>PR.BLACE MORAKOVO</t>
  </si>
  <si>
    <t>PROJEKAT DUKLO</t>
  </si>
  <si>
    <t>PROJEKTI</t>
  </si>
  <si>
    <t>PROJEKAT ŠUME</t>
  </si>
  <si>
    <t>kupovina 71/18</t>
  </si>
  <si>
    <t>PROJEKAT STUBICKI KRAJ</t>
  </si>
  <si>
    <t>PROJEKAT PILATOVICI</t>
  </si>
  <si>
    <t>kupovina 1007/19</t>
  </si>
  <si>
    <t>UREDJAJ ZA PREČIŠĆAVANJE</t>
  </si>
  <si>
    <t>TRAFOSTANICA 10 KW(40/231)</t>
  </si>
  <si>
    <t>HLORINAT</t>
  </si>
  <si>
    <t>HIDROFOR 4,5 KW-RUBEŽA</t>
  </si>
  <si>
    <t>12,5</t>
  </si>
  <si>
    <t>LABARATORIJA TURBIDIMETAR</t>
  </si>
  <si>
    <t>OPREMA ZA DOZIRANJE HLORA</t>
  </si>
  <si>
    <t xml:space="preserve"> PEĆ ZA SUŠENJE</t>
  </si>
  <si>
    <t>VAGA ANALITIČKA</t>
  </si>
  <si>
    <t>DESTILATOR</t>
  </si>
  <si>
    <t>AGREGAT 3,5 KW</t>
  </si>
  <si>
    <t>TC STANICA</t>
  </si>
  <si>
    <t>MULJNA BENZ.PUMPA WB30X</t>
  </si>
  <si>
    <t>MINI HIDROCENTRALA</t>
  </si>
  <si>
    <t>OPREMA ZA MINI CENTRALU</t>
  </si>
  <si>
    <t xml:space="preserve">DETEKTOR HLORA SA SONDOM </t>
  </si>
  <si>
    <t>MINI HIDROCENTRALA-110KW</t>
  </si>
  <si>
    <t>MJERAČ PROTOKA ZA OTPADN</t>
  </si>
  <si>
    <t>KLIMA UREDJAJ 18</t>
  </si>
  <si>
    <t>KATER PILLARSSL 226B</t>
  </si>
  <si>
    <t>FREKVENTNI REGULATOR</t>
  </si>
  <si>
    <t>HIDROFOR</t>
  </si>
  <si>
    <t>VIBRO ZABA MAKER CAN520</t>
  </si>
  <si>
    <t>PUMPA LOWARA TIP 16GS22T</t>
  </si>
  <si>
    <t>AGREGAT</t>
  </si>
  <si>
    <t>LOKATOR PODZEMNIH INSTALA</t>
  </si>
  <si>
    <t>DIGITALNI GENERETOR</t>
  </si>
  <si>
    <t>KAMERA F 710</t>
  </si>
  <si>
    <t>KAMERA F 702</t>
  </si>
  <si>
    <t>PUMPA,REGULATOR,SENSOR</t>
  </si>
  <si>
    <t>OPREMA ZA HLORISANJE</t>
  </si>
  <si>
    <t>LABARAT.ANAL.VAGA</t>
  </si>
  <si>
    <t>UREĐAJ ZA HLORIS.-ŽUPA</t>
  </si>
  <si>
    <t>PROG.ZA.HID.ANALIZU VODE</t>
  </si>
  <si>
    <t>IZRADA,MONTAŽA I POKRIV</t>
  </si>
  <si>
    <t>KORELATOR-IPA</t>
  </si>
  <si>
    <t>HIDRO LUX-IPA</t>
  </si>
  <si>
    <t>TRAGAČ METAL.CIJEVI-IPA</t>
  </si>
  <si>
    <t>TRAGAČ NE MET.CIJEVI-IPA</t>
  </si>
  <si>
    <t>ULTRAZV.MJER.PROTOK-IPA</t>
  </si>
  <si>
    <t>TOTALNA STANICA-IPA</t>
  </si>
  <si>
    <t>KLIZNA KAPIJA</t>
  </si>
  <si>
    <t>PUMPA</t>
  </si>
  <si>
    <t>CENTRIF. HORIZ.PUMPA</t>
  </si>
  <si>
    <t>PRIPADAJUCA VODOV.ARM</t>
  </si>
  <si>
    <t>ELEKTRO ORMAR SA OP</t>
  </si>
  <si>
    <t>MJERAC NIVOA</t>
  </si>
  <si>
    <t>ANALIZATOR REZIDU.HL</t>
  </si>
  <si>
    <t>ULTRAZVUCNI MJERAC PRO</t>
  </si>
  <si>
    <t>TURBIDIMETAR</t>
  </si>
  <si>
    <t>KOMPRESOR</t>
  </si>
  <si>
    <t>CRPILIŠTE ZA FEK.KANAL</t>
  </si>
  <si>
    <t>POTAPAJUĆA PUMPA ZA BUNAR</t>
  </si>
  <si>
    <t>PUMPE ZA VODU WILO</t>
  </si>
  <si>
    <t>VERTIK. I HORIZ.REZERVOAR</t>
  </si>
  <si>
    <t>SJEKAČ ORKA</t>
  </si>
  <si>
    <t xml:space="preserve">kupovina(rn.br.PP16-010)                     </t>
  </si>
  <si>
    <t>RAZVODNI ORMAR ŽIROVNICA</t>
  </si>
  <si>
    <t xml:space="preserve">kupovina(rn.br.23/16)                     </t>
  </si>
  <si>
    <t>VERTIKALNI REZERVOAR</t>
  </si>
  <si>
    <t xml:space="preserve">kupovina(rn.br.1093-6)                     </t>
  </si>
  <si>
    <t xml:space="preserve">kupovina(rn.br.576-2)                     </t>
  </si>
  <si>
    <t>HELIX V418-1/16/V/K/400-50</t>
  </si>
  <si>
    <t xml:space="preserve">kupovina(rn.br.01-1659)                     </t>
  </si>
  <si>
    <t>PUMPA LUKOVO</t>
  </si>
  <si>
    <t xml:space="preserve">kupovina(rn.br.004-34)                     </t>
  </si>
  <si>
    <t>WILO SWITCH BOX-UPRAVLJAČ</t>
  </si>
  <si>
    <t xml:space="preserve">kupovina(rn.br.759)                     </t>
  </si>
  <si>
    <t>GENERATOR 230 V-AGREGAT</t>
  </si>
  <si>
    <t xml:space="preserve">REZERVOAR BRŠNO </t>
  </si>
  <si>
    <t xml:space="preserve">kupovina                  </t>
  </si>
  <si>
    <t>ORMAR PPOV</t>
  </si>
  <si>
    <t>AGREGAT BENZINAC</t>
  </si>
  <si>
    <t>kupovina(IFP 17-NK)</t>
  </si>
  <si>
    <t>DOZIR PUMPA IMPULSNA</t>
  </si>
  <si>
    <t>kupovina(7/17)</t>
  </si>
  <si>
    <t>kupovina(17-391-5)</t>
  </si>
  <si>
    <t>PUMPE POTOPONA I VISESTEPENA</t>
  </si>
  <si>
    <t>PUMPA EBARA EVMSG3</t>
  </si>
  <si>
    <t>kupovina(134/17)</t>
  </si>
  <si>
    <t>PUMPE DOLOVI-DUČICE</t>
  </si>
  <si>
    <t>kupovina(512)</t>
  </si>
  <si>
    <t>POTAPAJUĆA PUMPA -MORAKOVO</t>
  </si>
  <si>
    <t>kupovina(610 K1184)</t>
  </si>
  <si>
    <t>kupovina(46/17)</t>
  </si>
  <si>
    <t>PUMPA EBARA -G.RUBEŽA</t>
  </si>
  <si>
    <t>kupovina(10/17510)</t>
  </si>
  <si>
    <t>kupovina(17-391-4)</t>
  </si>
  <si>
    <t>VIDEO NADZOR -POKLONCI</t>
  </si>
  <si>
    <t>kupovina(201/2017)</t>
  </si>
  <si>
    <t>VIDEO NADZOR -VIDROVAN</t>
  </si>
  <si>
    <t>kupovina(207/17)</t>
  </si>
  <si>
    <t>VIDEO NADZOR -DUKLO</t>
  </si>
  <si>
    <t>kupovina(206/2017)</t>
  </si>
  <si>
    <t>VIDEO NADZOR -DONJI VIDROVAN</t>
  </si>
  <si>
    <t>kupovina(213/17)</t>
  </si>
  <si>
    <t>VIDEO NADZOR -UPRAVNA ZGRADA</t>
  </si>
  <si>
    <t>kupovina(241/17)</t>
  </si>
  <si>
    <t>POTOPNA PUMPA PANELLI</t>
  </si>
  <si>
    <t>kupovina(PR0008)</t>
  </si>
  <si>
    <t>kupovina(610K1351)</t>
  </si>
  <si>
    <t>PUMPA EBARA EVMSG20</t>
  </si>
  <si>
    <t>kupovina(73/17)</t>
  </si>
  <si>
    <t xml:space="preserve">ELEKTRO ORMAR </t>
  </si>
  <si>
    <t>kupovina(74/17)</t>
  </si>
  <si>
    <t>kupovina(72/17)</t>
  </si>
  <si>
    <t>UREDJAJ ZA HLORISANJE -PETROVI</t>
  </si>
  <si>
    <t>kupovina(84/17)</t>
  </si>
  <si>
    <t>kupovina(83/17)</t>
  </si>
  <si>
    <t>BUNARSKA PUMPA-PETROVIĆI</t>
  </si>
  <si>
    <t>kupovina(1222/99)</t>
  </si>
  <si>
    <t>LABORATORIJSKI INKUBATOR</t>
  </si>
  <si>
    <t>kupovina(316/2018)</t>
  </si>
  <si>
    <t>OPREMA ZA LABORATORIJU</t>
  </si>
  <si>
    <t>kupovina(367/2018)</t>
  </si>
  <si>
    <t>pak</t>
  </si>
  <si>
    <t>kupovina(18-00415)</t>
  </si>
  <si>
    <t>kupovina(18-00417)</t>
  </si>
  <si>
    <t>REZERVOAR ZA PETROVICE</t>
  </si>
  <si>
    <t>kupovina(18-391)</t>
  </si>
  <si>
    <t>REZERVOAR ZA DRAGOVOLJICE</t>
  </si>
  <si>
    <t>kupovina(18-391-0)</t>
  </si>
  <si>
    <t>PUMPA  VRACENOVICI</t>
  </si>
  <si>
    <t>kupovina(41/18)</t>
  </si>
  <si>
    <t>PUMPA VRACENOVICI</t>
  </si>
  <si>
    <t>kupovina(43/18)</t>
  </si>
  <si>
    <t>ELEKTRO ORMAR VRACENOVICI</t>
  </si>
  <si>
    <t>kupovina(42/18)</t>
  </si>
  <si>
    <t>PUMPA DONJI VIDROVAN</t>
  </si>
  <si>
    <t>kupovina(18-300-0)</t>
  </si>
  <si>
    <t>REZERVOAR DRAGOVOLJICI</t>
  </si>
  <si>
    <t>REZERVOAR VRACENOVICI</t>
  </si>
  <si>
    <t>kupovina(610K2048)</t>
  </si>
  <si>
    <t>PUMPA DRAGOVOLJICI</t>
  </si>
  <si>
    <t>kupovina(74/18)</t>
  </si>
  <si>
    <t>kupovina(69/18)</t>
  </si>
  <si>
    <t>kupovina(73/18)</t>
  </si>
  <si>
    <t>kupovina(70/18)</t>
  </si>
  <si>
    <t>PUMPA PETROVICI</t>
  </si>
  <si>
    <t>kupovina(76/18)</t>
  </si>
  <si>
    <t>kupovina(75/18)</t>
  </si>
  <si>
    <t>kupovina(71/18)</t>
  </si>
  <si>
    <t>kupovina(68/18)</t>
  </si>
  <si>
    <t>kupovina(72/18)</t>
  </si>
  <si>
    <t>ELEKTRO ORMAR PETROVICI</t>
  </si>
  <si>
    <t>kupovina(385-6/18)</t>
  </si>
  <si>
    <t>kupovina(18-00041)</t>
  </si>
  <si>
    <t>REZERVOAR ZA PODVRSJE</t>
  </si>
  <si>
    <t>kupovina(19-391)</t>
  </si>
  <si>
    <t>ELEKTRO ORMAR ZA PODVRSJE</t>
  </si>
  <si>
    <t>kupovina(30/19)</t>
  </si>
  <si>
    <t>EBARA PUMPE</t>
  </si>
  <si>
    <t>kupovina(29/19)</t>
  </si>
  <si>
    <t>REZERVOAR</t>
  </si>
  <si>
    <t>kupovina(000029)</t>
  </si>
  <si>
    <t>kupovina(19-391-0)</t>
  </si>
  <si>
    <t>kupovina(1939/031)</t>
  </si>
  <si>
    <t>kupovina(128/99)</t>
  </si>
  <si>
    <t>kupovina(55/19)</t>
  </si>
  <si>
    <t>kupovina(56/19)</t>
  </si>
  <si>
    <t>ELEKTRO ORMAR G.RUBEZA</t>
  </si>
  <si>
    <t>kupovina(57/19)</t>
  </si>
  <si>
    <t>kupovina(58/19)</t>
  </si>
  <si>
    <t>APARAT</t>
  </si>
  <si>
    <t>kupovina(K142168)</t>
  </si>
  <si>
    <t>kupovina(70/19)</t>
  </si>
  <si>
    <t xml:space="preserve">ELEKTRO ORMAR BRSNO </t>
  </si>
  <si>
    <t>kupovina(71/19)</t>
  </si>
  <si>
    <t>EBARA PUMPE BRSNO I OZRINICI</t>
  </si>
  <si>
    <t>kupovina(72/19)</t>
  </si>
  <si>
    <t>ELEKTRO ORMAR</t>
  </si>
  <si>
    <t>kupovina(73/19)</t>
  </si>
  <si>
    <t>kupovina(74/19)</t>
  </si>
  <si>
    <t xml:space="preserve">LOKATOR </t>
  </si>
  <si>
    <t>kupovina(1820/19)</t>
  </si>
  <si>
    <t>PUMPA BUNARSKA</t>
  </si>
  <si>
    <t>kupovina(000074)</t>
  </si>
  <si>
    <t>kupovina(69/19)</t>
  </si>
  <si>
    <t>SISTEM DETEKCIJE</t>
  </si>
  <si>
    <t>kupovina(403/324)</t>
  </si>
  <si>
    <t>HLORNA OPREMA</t>
  </si>
  <si>
    <t>PUMPA EBARA</t>
  </si>
  <si>
    <t>ELEKTRO ORMAR POKLONCI</t>
  </si>
  <si>
    <t>PUMPA EBARA PPOV</t>
  </si>
  <si>
    <t>KOMPLET ZA HLORISANJE SIPAČNO</t>
  </si>
  <si>
    <t>ABS PUMPA</t>
  </si>
  <si>
    <t>ELEKTRO ORMAR PRIJESPA</t>
  </si>
  <si>
    <t>ELEKTRO ORMAR D.RUBEŽA</t>
  </si>
  <si>
    <t>PUMPE EBARA D.RUBEŽA</t>
  </si>
  <si>
    <t xml:space="preserve">KOMPLET POSTROJENJA SA EBARA </t>
  </si>
  <si>
    <t>ELEKTRO ORMAR ŠUME</t>
  </si>
  <si>
    <t>POSTROJENJE EBARA</t>
  </si>
  <si>
    <t>ELEKTRO ORMAR PILATOVCI</t>
  </si>
  <si>
    <t>POSTROJ.SA USIS.POTIS.CIJEVIMA</t>
  </si>
  <si>
    <t>POSTROJ.CIJEVI PILATOVCI</t>
  </si>
  <si>
    <t>PUMPNO POSTROJENJE</t>
  </si>
  <si>
    <t>ELEKTRO ORMAR D.LUKA</t>
  </si>
  <si>
    <t>POSTROJ.CIJEVI D.LUKA</t>
  </si>
  <si>
    <t>ELEKTRO MOTOR EBARA</t>
  </si>
  <si>
    <t>HIDRAULIKA EBARA ŠIPAČNO</t>
  </si>
  <si>
    <t>KONEKTOR LAZ</t>
  </si>
  <si>
    <t>ELEKTRO ORMAR LAZ</t>
  </si>
  <si>
    <t>PUMPE EBARA LAZ</t>
  </si>
  <si>
    <t>ELEKTRO ORMAR LUKOVO</t>
  </si>
  <si>
    <t>POSTROJ.CIJEVI LUKOVO</t>
  </si>
  <si>
    <t>VERTIK.REZERVOAR</t>
  </si>
  <si>
    <t xml:space="preserve">VERTIK.REZERVOAR </t>
  </si>
  <si>
    <t>SENZOR HLORA</t>
  </si>
  <si>
    <t>VIŠESTEPENA PUMPA</t>
  </si>
  <si>
    <t>REZERVOAR ZA VODU</t>
  </si>
  <si>
    <t>HIDROFOR AQUAJET</t>
  </si>
  <si>
    <t>KONTEJNER</t>
  </si>
  <si>
    <t>BUNARSKA PUMPA</t>
  </si>
  <si>
    <t>FEKALNA PUMPA</t>
  </si>
  <si>
    <t xml:space="preserve">ELEKTRO MOTOR </t>
  </si>
  <si>
    <t>ADAPTER ZA DRB</t>
  </si>
  <si>
    <t>SPECTROHOMETER</t>
  </si>
  <si>
    <t>AUTOM. SISTEM ZA VODO.</t>
  </si>
  <si>
    <t>POSUDE ZA SPREČAVANJE HIDR.</t>
  </si>
  <si>
    <t>KRAN DUKLO</t>
  </si>
  <si>
    <t>KONTERJNER PPOV</t>
  </si>
  <si>
    <t>REZERVOAR DUKLO</t>
  </si>
  <si>
    <t>NAPOJNI KABLOVI CS KLIČEVO</t>
  </si>
  <si>
    <t>OBJEKAT ZA PUMPNO POSTROJENJE GRAHOVO 1 I 2</t>
  </si>
  <si>
    <t>OBJEKAT ZA PUMPNO POSTROJENJE LAZ</t>
  </si>
  <si>
    <t>OBJEKAT ZA PUMPNO POSTROJENJE OŠTROVAC</t>
  </si>
  <si>
    <t>PUMPE</t>
  </si>
  <si>
    <t>SET</t>
  </si>
  <si>
    <t>ROTAMETAR</t>
  </si>
  <si>
    <t>VERTIKALNI I HORIZONTALNI R.</t>
  </si>
  <si>
    <t>REZERVOARI PILATOVCI 2</t>
  </si>
  <si>
    <t xml:space="preserve">REZERVOAR BRSNO </t>
  </si>
  <si>
    <t>1837/1</t>
  </si>
  <si>
    <t>REZERVOAR PILATOVCI 1</t>
  </si>
  <si>
    <t xml:space="preserve">REZERVOAR DUKLO </t>
  </si>
  <si>
    <t>EBARA PUMPA PILATOVCI 1</t>
  </si>
  <si>
    <t xml:space="preserve">EBARA PUMPA </t>
  </si>
  <si>
    <t>CENTRALNI UREĐAJ</t>
  </si>
  <si>
    <t>ULTRAZVUČNI MJERAČ PROTOKA</t>
  </si>
  <si>
    <t>GEOFON</t>
  </si>
  <si>
    <t>KOLERACIJSKI LOGER ŠUMA</t>
  </si>
  <si>
    <t>VODOMJER ZENNER I IMPULSIVNI DAVAČ</t>
  </si>
  <si>
    <t>MJERNI INSTRUMENTI</t>
  </si>
  <si>
    <t>ELEMENT ORMARA DALJINSKE STANICE</t>
  </si>
  <si>
    <t>REPARATIVNI SET</t>
  </si>
  <si>
    <t>PUMPNI DIO</t>
  </si>
  <si>
    <t>ELEKTRONSKI NIVELIR</t>
  </si>
  <si>
    <t>STATIV ZA NIVELIR</t>
  </si>
  <si>
    <t>RUČNI LASERSKI METAR</t>
  </si>
  <si>
    <t>GPS VIVA</t>
  </si>
  <si>
    <t>TOTAL.STAN. SA PR. U KOF.</t>
  </si>
  <si>
    <t>STATIV ZA TOTALNU STANICU</t>
  </si>
  <si>
    <t>ALUM.TELESKOP.ŠTAP ZA PRI</t>
  </si>
  <si>
    <t>PRIZMA SA NOS. I CILJNOM M</t>
  </si>
  <si>
    <t>TELESKOPS. NIVELIR. LETV DUŽ</t>
  </si>
  <si>
    <t>ULTRAZV.MJER.PROT.FLUX</t>
  </si>
  <si>
    <t>APARAT ZA VARENJE</t>
  </si>
  <si>
    <t>EL.BUŠILICA</t>
  </si>
  <si>
    <t>NIVELIRSKA LETVA NEDO 5M</t>
  </si>
  <si>
    <t>TA PEĆ 4,5 KW</t>
  </si>
  <si>
    <t>UREDJAJ ZA ZAVARIVANJE</t>
  </si>
  <si>
    <t>ROTACIONI STRUGAČ FI 63</t>
  </si>
  <si>
    <t>ROTACIONI STRUGAČ FI 90</t>
  </si>
  <si>
    <t>ROTACIONI NOŽ ZA CIJEV</t>
  </si>
  <si>
    <t>HIDRAULIČNI ČEKIĆ PBS 80</t>
  </si>
  <si>
    <t>BENZIN. ROTACIONA KOSAČ</t>
  </si>
  <si>
    <t>BOMAG PLOČA</t>
  </si>
  <si>
    <t>INDUSTRIJSKI VODOMJER DN 150</t>
  </si>
  <si>
    <t>INDUSTRIJSKI VODOMJER DN 200</t>
  </si>
  <si>
    <t>MAGNETNI KLJUČ SA ČEKIĆEM ZA ŠAHTE</t>
  </si>
  <si>
    <t>RAČUNAR EWE PC 1 OFFICE I3 12100</t>
  </si>
  <si>
    <t>KANC. STOLICA MORFEO ECO -30-M</t>
  </si>
  <si>
    <t>HIDRAULIČNI ČEKIĆ JBN60</t>
  </si>
  <si>
    <t xml:space="preserve">PLANIRNA KAŠIKA 1200 MM TILT MINI </t>
  </si>
  <si>
    <t>INDUSTRIJSKI VODOMJER DN 80</t>
  </si>
  <si>
    <t>INDUSTRIJSKI VODOMJER DN 100</t>
  </si>
  <si>
    <t>RAČUNAR EWE PC 1 OFFICE I3 10105</t>
  </si>
  <si>
    <t>FREKVENTNI REGULATOR ABB 2.2 KW</t>
  </si>
  <si>
    <t>ŠTAMPAČ DCP 1512 E</t>
  </si>
  <si>
    <t>LAPTOP RAČUNAR VOSTRO 3520</t>
  </si>
  <si>
    <t>KANC. STOLICA  PRADO PREMIUM</t>
  </si>
  <si>
    <t>KANC. STOLICA VENUS ONE</t>
  </si>
  <si>
    <t>RAČUNAR OFFICE I3 10100 GB</t>
  </si>
  <si>
    <t>UPS INFORM GUARDIAN 1500 AP 900 W</t>
  </si>
  <si>
    <t>RAČUNAR EWEW 1 GAMING RAČUNAR I5</t>
  </si>
  <si>
    <t>NB LENOVO V15 G4 IRU 16GB 512 GB</t>
  </si>
  <si>
    <t>MICROSOFT WIN (PRATECA OPREMA LENOVO)</t>
  </si>
  <si>
    <t>KANCELARIJSKA STOLICA MARVIN MORFEO</t>
  </si>
  <si>
    <t>KANCELARIJSKA STOLICA DONGOR SIVA</t>
  </si>
  <si>
    <t>VIBRO PLOČA M330-4</t>
  </si>
  <si>
    <t>REZAČ BETONA MF 20-4</t>
  </si>
  <si>
    <t>KANC. FOTELJA 6158HE -B CRNA</t>
  </si>
  <si>
    <t>KANC. STOLICA DONGOR SIVA</t>
  </si>
  <si>
    <t>SJECKALICE ZA KANALIZACIONI OTPAD 1000002114</t>
  </si>
  <si>
    <t>SJECKALICE ZA KANALIZACIONI OTPAD 1000002115</t>
  </si>
  <si>
    <t>SJECKALICE ZA KANALIZACIONI OTPAD 1000002116</t>
  </si>
  <si>
    <t>SJECKALICE ZA KANALIZACIONI OTPAD 1000002117</t>
  </si>
  <si>
    <t>RAČUNAR EWE PC OFFICE I313100</t>
  </si>
  <si>
    <t>DISK S85 450MM NOZ ASFALT</t>
  </si>
  <si>
    <t>INVERTER 236XTT 230V 5-200A U AL KOFERU TELWIN</t>
  </si>
  <si>
    <t>W/M WMI 1290T 14A VOX</t>
  </si>
  <si>
    <t>KLIMA TT34EX21-1232IA</t>
  </si>
  <si>
    <t>KLIMA T34X21-1232IA</t>
  </si>
  <si>
    <t>KANC. STOLICA MORFEO ECO -30-CRNA</t>
  </si>
  <si>
    <t>MONITOR SA PRATEĆOM OPREMOM</t>
  </si>
  <si>
    <t>KIT REPAIR RW 3022 ZA SULZER MIKER</t>
  </si>
  <si>
    <t>KIT REPAIR RW 3033 ZA SULZER MIKER</t>
  </si>
  <si>
    <t>KIT REPAIR RW 4031 ZA SULZER MIKER</t>
  </si>
  <si>
    <t>LASERSKI ŠTAMPAČ HP M111W 7MD68A</t>
  </si>
  <si>
    <t>ŠTAMPAČ HP LASER JET M111AMD67 A</t>
  </si>
  <si>
    <t>KANC. FOTELJA B243H CRNA</t>
  </si>
  <si>
    <t>KOMPJUTERSKI STO ALFA SONOMA</t>
  </si>
  <si>
    <t>DOZIRNA PUMPA EMEC TIP KAPLUS 1503</t>
  </si>
  <si>
    <t>RAČUNAR EWE PC 1 OFFICE CORE I5 124000</t>
  </si>
  <si>
    <t>HLORINATOR H-2-0- DO 5KG/H</t>
  </si>
  <si>
    <t>REDUKTOR SRT 40 1-7 G3 AC 18</t>
  </si>
  <si>
    <t>POTAP. PUMPA VODA ZA FEKAL. VODU VXM</t>
  </si>
  <si>
    <t>FORCH PNEUMATSKI ODVIJAČ</t>
  </si>
  <si>
    <t>STARTER 641 INVERTER STARTER ISPRAV</t>
  </si>
  <si>
    <t>ŠTAMPAČ LASER HPMFP 137FNW</t>
  </si>
  <si>
    <t>BAR KOD SKENER I STALAK MANHATAN</t>
  </si>
  <si>
    <t>ŠTAMPAČ HP LJ PRO MFP 4103FDW</t>
  </si>
  <si>
    <t>ŠTAMPAČ DCP 1512E MULTIFUNKCIJSKI</t>
  </si>
  <si>
    <t>ŠTAMPAČ HP LASER MFP 137 FNW</t>
  </si>
  <si>
    <t>ŠTAMPAČ HP LASER MFP 173FNW</t>
  </si>
  <si>
    <t>MJERNA CELIJA TRAFOSTANICA DUKLO</t>
  </si>
  <si>
    <t>Naziv Opština Nikšić - Lokalna uprava</t>
  </si>
  <si>
    <t>Adresa (Ulica, broj, sprat i kancelarij) NJEGOŠEVA 18</t>
  </si>
  <si>
    <t>Djelatnost (šifra) 75110</t>
  </si>
  <si>
    <t xml:space="preserve">TELE. PANAS. KX-TMC 40YGMW                        </t>
  </si>
  <si>
    <t xml:space="preserve">DIS                           </t>
  </si>
  <si>
    <t xml:space="preserve">TELE. PANAS.KX-7730                               </t>
  </si>
  <si>
    <t xml:space="preserve">TELEFON  MK GRAHOVO                               </t>
  </si>
  <si>
    <t xml:space="preserve">NAS                           </t>
  </si>
  <si>
    <t xml:space="preserve">TELEFON MK VILUSI                                 </t>
  </si>
  <si>
    <t xml:space="preserve">TELEFON MK VIDROVAN                               </t>
  </si>
  <si>
    <t xml:space="preserve">TELEFON PANASONIK KX-TS10MX-W                     </t>
  </si>
  <si>
    <t xml:space="preserve">NASLIJ.                       </t>
  </si>
  <si>
    <t xml:space="preserve">TELEFON PANASONIK KX-TS500FHC                     </t>
  </si>
  <si>
    <t xml:space="preserve">OGLEDALO                                          </t>
  </si>
  <si>
    <t>0103</t>
  </si>
  <si>
    <t xml:space="preserve">RAMOND                        </t>
  </si>
  <si>
    <t xml:space="preserve">ZIDNI SAT                                         </t>
  </si>
  <si>
    <t>0105</t>
  </si>
  <si>
    <t xml:space="preserve">                              </t>
  </si>
  <si>
    <t xml:space="preserve">ZARDINJERE DRVENE                                 </t>
  </si>
  <si>
    <t>0107</t>
  </si>
  <si>
    <t xml:space="preserve">...                           </t>
  </si>
  <si>
    <t xml:space="preserve">TERMO PEC ELIND MK VILUSI                         </t>
  </si>
  <si>
    <t>0116</t>
  </si>
  <si>
    <t xml:space="preserve">TERMO PEC ELIND MK M. POLJE                       </t>
  </si>
  <si>
    <t>0117</t>
  </si>
  <si>
    <t xml:space="preserve">PEC NA DRVA MK LUKOVO                             </t>
  </si>
  <si>
    <t>0118</t>
  </si>
  <si>
    <t xml:space="preserve">PEC NA DRVA FURUNA MK POLJICA                     </t>
  </si>
  <si>
    <t>0119</t>
  </si>
  <si>
    <t xml:space="preserve">PEC NA DRVA MK VRACENOVICI                        </t>
  </si>
  <si>
    <t>0120</t>
  </si>
  <si>
    <t xml:space="preserve">RADIJATOR NA STRUJU MK VELIMLJE                   </t>
  </si>
  <si>
    <t>0121</t>
  </si>
  <si>
    <t xml:space="preserve">PEC NA DRVA FURUNA MK CRKVICE                     </t>
  </si>
  <si>
    <t>0122</t>
  </si>
  <si>
    <t xml:space="preserve">PEC NA DRVA MK PETROVICI                          </t>
  </si>
  <si>
    <t>0123</t>
  </si>
  <si>
    <t xml:space="preserve">PEC NA DRVA MK KRSTAC                             </t>
  </si>
  <si>
    <t>0124</t>
  </si>
  <si>
    <t xml:space="preserve">TEPIH                                             </t>
  </si>
  <si>
    <t>0126</t>
  </si>
  <si>
    <t xml:space="preserve">SIMPO NK                      </t>
  </si>
  <si>
    <t xml:space="preserve">TEPIH KONOPLJAR MK LUKOVO                         </t>
  </si>
  <si>
    <t>0127</t>
  </si>
  <si>
    <t xml:space="preserve">KVARCNA PEC                                       </t>
  </si>
  <si>
    <t>0153</t>
  </si>
  <si>
    <t xml:space="preserve">GRMEC                         </t>
  </si>
  <si>
    <t xml:space="preserve">TERMOELEKTRONIK               </t>
  </si>
  <si>
    <t xml:space="preserve">RADOJE DAKIC                  </t>
  </si>
  <si>
    <t xml:space="preserve">STOLICA                                           </t>
  </si>
  <si>
    <t xml:space="preserve">JAVORAK                       </t>
  </si>
  <si>
    <t xml:space="preserve">DRVENI DVOKRILNI ORMAR                            </t>
  </si>
  <si>
    <t>0191</t>
  </si>
  <si>
    <t xml:space="preserve">JEDNOKRILNI DRVENI ORMAR                          </t>
  </si>
  <si>
    <t>0192</t>
  </si>
  <si>
    <t xml:space="preserve">STO                                               </t>
  </si>
  <si>
    <t xml:space="preserve">KANC. STO                                         </t>
  </si>
  <si>
    <t xml:space="preserve">KANC. STO DRVENI                                  </t>
  </si>
  <si>
    <t xml:space="preserve">GOSTINSKI STO                                     </t>
  </si>
  <si>
    <t xml:space="preserve">STO ZA  TV                                        </t>
  </si>
  <si>
    <t xml:space="preserve">KABINETSKI STO                                    </t>
  </si>
  <si>
    <t xml:space="preserve">KOFERENCIJSKI   STO                               </t>
  </si>
  <si>
    <t xml:space="preserve">..                            </t>
  </si>
  <si>
    <t>0218</t>
  </si>
  <si>
    <t>0219</t>
  </si>
  <si>
    <t>0220</t>
  </si>
  <si>
    <t>0221</t>
  </si>
  <si>
    <t xml:space="preserve">FOTELJA                                           </t>
  </si>
  <si>
    <t xml:space="preserve">STO ZA TELEFON                                    </t>
  </si>
  <si>
    <t>0224</t>
  </si>
  <si>
    <t xml:space="preserve">TROSJED                                           </t>
  </si>
  <si>
    <t>0225</t>
  </si>
  <si>
    <t xml:space="preserve">POLUFOTELJA                                       </t>
  </si>
  <si>
    <t>0227</t>
  </si>
  <si>
    <t xml:space="preserve">KONFERENCIJSKI STO                                </t>
  </si>
  <si>
    <t>0229</t>
  </si>
  <si>
    <t xml:space="preserve">FOTELJE                                           </t>
  </si>
  <si>
    <t>0231</t>
  </si>
  <si>
    <t>0234</t>
  </si>
  <si>
    <t xml:space="preserve">UGAONI RADNI STO                                  </t>
  </si>
  <si>
    <t>0235</t>
  </si>
  <si>
    <t xml:space="preserve">MALI STO                                          </t>
  </si>
  <si>
    <t>0240</t>
  </si>
  <si>
    <t xml:space="preserve">KOMODA DRVENA                                     </t>
  </si>
  <si>
    <t>0241</t>
  </si>
  <si>
    <t>0242</t>
  </si>
  <si>
    <t>0243</t>
  </si>
  <si>
    <t>0244</t>
  </si>
  <si>
    <t xml:space="preserve">STOCIC ZA TELEFON                                 </t>
  </si>
  <si>
    <t>0246</t>
  </si>
  <si>
    <t xml:space="preserve">GOSTINSKI DRVENI STO                              </t>
  </si>
  <si>
    <t>0248</t>
  </si>
  <si>
    <t>0250</t>
  </si>
  <si>
    <t xml:space="preserve">STAKLENI MALI STO                                 </t>
  </si>
  <si>
    <t>0253</t>
  </si>
  <si>
    <t>0254</t>
  </si>
  <si>
    <t>0258</t>
  </si>
  <si>
    <t xml:space="preserve">VELIKI KONF. STO                                  </t>
  </si>
  <si>
    <t>0266</t>
  </si>
  <si>
    <t xml:space="preserve">FOTELJA TAPACIRANA                                </t>
  </si>
  <si>
    <t>0267</t>
  </si>
  <si>
    <t xml:space="preserve">STO ZA NOVINARE                                   </t>
  </si>
  <si>
    <t>0268</t>
  </si>
  <si>
    <t xml:space="preserve">DAKTILO STO                                       </t>
  </si>
  <si>
    <t xml:space="preserve"> GOVORNICA  DRVENA                                </t>
  </si>
  <si>
    <t xml:space="preserve">KANCELARIJSKI STO                                 </t>
  </si>
  <si>
    <t xml:space="preserve">KANCEL. STO                                       </t>
  </si>
  <si>
    <t xml:space="preserve">ZVUCNIK                                           </t>
  </si>
  <si>
    <t xml:space="preserve">RADIO VEZA                                        </t>
  </si>
  <si>
    <t xml:space="preserve">MIKROFON -ISKRA- KEU 0221-                        </t>
  </si>
  <si>
    <t xml:space="preserve">MIKROFON AKG 541                                  </t>
  </si>
  <si>
    <t xml:space="preserve">MIKROFON AKG -1-                                  </t>
  </si>
  <si>
    <t xml:space="preserve">KANCELARIJSKI STO DRVENI                          </t>
  </si>
  <si>
    <t>0293</t>
  </si>
  <si>
    <t xml:space="preserve">GOSTINSKI STO STAKLENI                            </t>
  </si>
  <si>
    <t>0294</t>
  </si>
  <si>
    <t xml:space="preserve">TAPACIRANA STOLICA SA METAL. KONSTRUK.            </t>
  </si>
  <si>
    <t>0301</t>
  </si>
  <si>
    <t>0307</t>
  </si>
  <si>
    <t xml:space="preserve">.                             </t>
  </si>
  <si>
    <t xml:space="preserve">TAPAC.FOTELJA SA METAL. KONSTR.                   </t>
  </si>
  <si>
    <t>0309</t>
  </si>
  <si>
    <t xml:space="preserve">DVOKRILNI DRVENI ORMAR                            </t>
  </si>
  <si>
    <t>0311</t>
  </si>
  <si>
    <t>0312</t>
  </si>
  <si>
    <t xml:space="preserve">POLUFOT.                                          </t>
  </si>
  <si>
    <t>0316</t>
  </si>
  <si>
    <t>0319</t>
  </si>
  <si>
    <t xml:space="preserve">JAV                           </t>
  </si>
  <si>
    <t xml:space="preserve">DVOKRILNI METALNI ORMAR                           </t>
  </si>
  <si>
    <t>0327</t>
  </si>
  <si>
    <t>0328</t>
  </si>
  <si>
    <t xml:space="preserve">DVOKRILNI ORMAR                                   </t>
  </si>
  <si>
    <t>0329</t>
  </si>
  <si>
    <t>0330</t>
  </si>
  <si>
    <t>0332</t>
  </si>
  <si>
    <t xml:space="preserve">TAPACIRANA STOLICA                                </t>
  </si>
  <si>
    <t>0337</t>
  </si>
  <si>
    <t>0338</t>
  </si>
  <si>
    <t xml:space="preserve">POLUFOTELJA SA METALNIM NOGARIMA                  </t>
  </si>
  <si>
    <t>0340</t>
  </si>
  <si>
    <t xml:space="preserve">KANCELARIJSKI STO -MK GRAHOVO                     </t>
  </si>
  <si>
    <t>0343</t>
  </si>
  <si>
    <t xml:space="preserve">GOSTINSKI STO MK GRAHOVO                          </t>
  </si>
  <si>
    <t>0344</t>
  </si>
  <si>
    <t>0345</t>
  </si>
  <si>
    <t xml:space="preserve">DRVENA VITRINA MALA MK GRAHOVO                    </t>
  </si>
  <si>
    <t>0346</t>
  </si>
  <si>
    <t xml:space="preserve">VELIKA DRVENA VITRINA MK GRAHOVO                  </t>
  </si>
  <si>
    <t>0347</t>
  </si>
  <si>
    <t xml:space="preserve">KANCELARIJSKI STO MK VILUSI                       </t>
  </si>
  <si>
    <t>0348</t>
  </si>
  <si>
    <t xml:space="preserve">STOLICA TAPACIRANA MK VILUSI                      </t>
  </si>
  <si>
    <t>0349</t>
  </si>
  <si>
    <t xml:space="preserve">VITRINA STAKLENA MK VILUSI                        </t>
  </si>
  <si>
    <t>0350</t>
  </si>
  <si>
    <t xml:space="preserve">TAPACIRANA POLUFOTELJA MK VILUSI                  </t>
  </si>
  <si>
    <t>0351</t>
  </si>
  <si>
    <t xml:space="preserve">STALAK ZA TELEFON DRVENI                          </t>
  </si>
  <si>
    <t>0352</t>
  </si>
  <si>
    <t>0353</t>
  </si>
  <si>
    <t xml:space="preserve">GOSTINSKI STO DRVENI MK MIO.POLJE                 </t>
  </si>
  <si>
    <t>0354</t>
  </si>
  <si>
    <t xml:space="preserve">DVOKRILNI DRVENI ORMAR VECI MK MIOLJE POLJE       </t>
  </si>
  <si>
    <t>0355</t>
  </si>
  <si>
    <t xml:space="preserve">DVOKRILNI DRVENI ORMAR MK                         </t>
  </si>
  <si>
    <t>0356</t>
  </si>
  <si>
    <t>0359</t>
  </si>
  <si>
    <t xml:space="preserve">NASL.                         </t>
  </si>
  <si>
    <t xml:space="preserve">DVOKRILNI ORMAR DRVENI MANJI MK MIOLJE POLJE      </t>
  </si>
  <si>
    <t>0360</t>
  </si>
  <si>
    <t xml:space="preserve">KANCELARIJSKI STO DRVENI MK                       </t>
  </si>
  <si>
    <t>0362</t>
  </si>
  <si>
    <t xml:space="preserve">KANCELARIJSKI STO MK LUKOVO                       </t>
  </si>
  <si>
    <t>0363</t>
  </si>
  <si>
    <t>0364</t>
  </si>
  <si>
    <t xml:space="preserve">GOSTINSKI STO MK LUKOVO                           </t>
  </si>
  <si>
    <t>0365</t>
  </si>
  <si>
    <t xml:space="preserve">POLUFOTELJA TAPACIRANA                            </t>
  </si>
  <si>
    <t>0366</t>
  </si>
  <si>
    <t xml:space="preserve">FOTELJA SA DRVENIM OKVIROM MK LUKOVO              </t>
  </si>
  <si>
    <t>0367</t>
  </si>
  <si>
    <t>0368</t>
  </si>
  <si>
    <t xml:space="preserve">DVOKRILNI ORMAR MK LUKOVO                         </t>
  </si>
  <si>
    <t>0369</t>
  </si>
  <si>
    <t>0370</t>
  </si>
  <si>
    <t xml:space="preserve">DVOKRILNI ORMAR MANJI MK LUKOVO                   </t>
  </si>
  <si>
    <t>0371</t>
  </si>
  <si>
    <t>0373</t>
  </si>
  <si>
    <t xml:space="preserve">MALI STO DRVENI MK POLJICA                        </t>
  </si>
  <si>
    <t>0375</t>
  </si>
  <si>
    <t xml:space="preserve">DRVENE STOLICE                                    </t>
  </si>
  <si>
    <t>0377</t>
  </si>
  <si>
    <t xml:space="preserve">NASL,                         </t>
  </si>
  <si>
    <t>0379</t>
  </si>
  <si>
    <t xml:space="preserve">DRVENA VITRINA MK POLJICA                         </t>
  </si>
  <si>
    <t>0380</t>
  </si>
  <si>
    <t xml:space="preserve">DVOKRILNI ORMAR MK POLJICA                        </t>
  </si>
  <si>
    <t>0382</t>
  </si>
  <si>
    <t xml:space="preserve">KANCELARIJSKI STO MK VRACENOVICI                  </t>
  </si>
  <si>
    <t>0383</t>
  </si>
  <si>
    <t xml:space="preserve">GOSTINSKI STO MK VRACENOVICI                      </t>
  </si>
  <si>
    <t>0384</t>
  </si>
  <si>
    <t xml:space="preserve">POLUFOTELJA SKAJ MK VRACENOVICI                   </t>
  </si>
  <si>
    <t>0385</t>
  </si>
  <si>
    <t xml:space="preserve">POLUFOTELJA TAPACIRANA NA TOCKICE                 </t>
  </si>
  <si>
    <t>0386</t>
  </si>
  <si>
    <t xml:space="preserve">DVOKRILNI ORMAR MK VRACENOVICI                    </t>
  </si>
  <si>
    <t>0387</t>
  </si>
  <si>
    <t xml:space="preserve">DVOKRILNI ORMAR VRACENOVICI MK                    </t>
  </si>
  <si>
    <t>0388</t>
  </si>
  <si>
    <t xml:space="preserve">MALA DRVENA POLICA                                </t>
  </si>
  <si>
    <t>0389</t>
  </si>
  <si>
    <t xml:space="preserve">NASL                          </t>
  </si>
  <si>
    <t xml:space="preserve">RADNI STO MK CRNI KUK                             </t>
  </si>
  <si>
    <t>0390</t>
  </si>
  <si>
    <t>0391</t>
  </si>
  <si>
    <t xml:space="preserve">DVOKRILNI DRVENI ORMAR MK CRNI KUK                </t>
  </si>
  <si>
    <t>0392</t>
  </si>
  <si>
    <t xml:space="preserve">METALNI ORMAR                                     </t>
  </si>
  <si>
    <t>0393</t>
  </si>
  <si>
    <t xml:space="preserve">METALNA KASA                                      </t>
  </si>
  <si>
    <t>0394</t>
  </si>
  <si>
    <t xml:space="preserve">FOTELJA OD SKAJA MK CRNI KUK                      </t>
  </si>
  <si>
    <t>0395</t>
  </si>
  <si>
    <t xml:space="preserve">FOTELJA OD SKAJA                                  </t>
  </si>
  <si>
    <t>0396</t>
  </si>
  <si>
    <t xml:space="preserve">NAS.                          </t>
  </si>
  <si>
    <t>0397</t>
  </si>
  <si>
    <t>0398</t>
  </si>
  <si>
    <t xml:space="preserve">STOLICA TAPACIRANA SKAJ                           </t>
  </si>
  <si>
    <t>0399</t>
  </si>
  <si>
    <t xml:space="preserve">DRVENI STO                                        </t>
  </si>
  <si>
    <t>0400</t>
  </si>
  <si>
    <t xml:space="preserve">RADNI STO                                         </t>
  </si>
  <si>
    <t>0401</t>
  </si>
  <si>
    <t xml:space="preserve">TAPAC. STOL. SA DR,NOG. MK CRKVICE                </t>
  </si>
  <si>
    <t>0402</t>
  </si>
  <si>
    <t>0403</t>
  </si>
  <si>
    <t>0404</t>
  </si>
  <si>
    <t>0405</t>
  </si>
  <si>
    <t xml:space="preserve">STOLICE DRVENE MK PETROVICI                       </t>
  </si>
  <si>
    <t>0406</t>
  </si>
  <si>
    <t xml:space="preserve">ORMAR DVOKRILNI DRVENI MK PETROVICI               </t>
  </si>
  <si>
    <t>0407</t>
  </si>
  <si>
    <t xml:space="preserve">OKRUGLI STOCIC MK PETROVICI                       </t>
  </si>
  <si>
    <t>0408</t>
  </si>
  <si>
    <t xml:space="preserve">METALNA KASA MK BOGETICI                          </t>
  </si>
  <si>
    <t>0415</t>
  </si>
  <si>
    <t xml:space="preserve">DRVENI ORMAR KRSTAC                               </t>
  </si>
  <si>
    <t>0416</t>
  </si>
  <si>
    <t xml:space="preserve">DRVENI STO MK KRSTAC                              </t>
  </si>
  <si>
    <t>0417</t>
  </si>
  <si>
    <t xml:space="preserve">DRVENE STOLICE MK KRSTAC                          </t>
  </si>
  <si>
    <t>0418</t>
  </si>
  <si>
    <t xml:space="preserve">MEHANICKA PISACA MASINA /AVALA/                   </t>
  </si>
  <si>
    <t>0419</t>
  </si>
  <si>
    <t xml:space="preserve">MEHANICKA PISACA MASINA/AVALA/                    </t>
  </si>
  <si>
    <t>0420</t>
  </si>
  <si>
    <t xml:space="preserve">MEHANICKA PISACA MASINA AVALA                     </t>
  </si>
  <si>
    <t>0421</t>
  </si>
  <si>
    <t xml:space="preserve">MEH. PIS. MAS. /AVALA/                            </t>
  </si>
  <si>
    <t>0424</t>
  </si>
  <si>
    <t xml:space="preserve">MEH. PISACA MAS. /AVALA                           </t>
  </si>
  <si>
    <t>0425</t>
  </si>
  <si>
    <t xml:space="preserve">MEH PISA. MAS. /KONZUL/                           </t>
  </si>
  <si>
    <t>0426</t>
  </si>
  <si>
    <t xml:space="preserve">MEH PIS. MAS. /AVALA/                             </t>
  </si>
  <si>
    <t>0431</t>
  </si>
  <si>
    <t xml:space="preserve">MEH. PIS. MAS./AVALA                              </t>
  </si>
  <si>
    <t>0432</t>
  </si>
  <si>
    <t xml:space="preserve">MEH. PIS. MAS. AVALA                              </t>
  </si>
  <si>
    <t>0433</t>
  </si>
  <si>
    <t xml:space="preserve">EL. PIS. MAS. AVALA                               </t>
  </si>
  <si>
    <t>0435</t>
  </si>
  <si>
    <t xml:space="preserve">ELEK. PIS. MAS. AVALA                             </t>
  </si>
  <si>
    <t>0436</t>
  </si>
  <si>
    <t>0441</t>
  </si>
  <si>
    <t>0443</t>
  </si>
  <si>
    <t xml:space="preserve">M,ETALNA KASA MK M. POLJE                         </t>
  </si>
  <si>
    <t>0444</t>
  </si>
  <si>
    <t xml:space="preserve">METALNA KASA MK LUKOVO                            </t>
  </si>
  <si>
    <t>0446</t>
  </si>
  <si>
    <t xml:space="preserve">METALNA KASA MK POLJICA                           </t>
  </si>
  <si>
    <t>0447</t>
  </si>
  <si>
    <t xml:space="preserve">METALNA KASA VRACENOVICI                          </t>
  </si>
  <si>
    <t>0448</t>
  </si>
  <si>
    <t xml:space="preserve">METALNA KASA VELIMLJE                             </t>
  </si>
  <si>
    <t>0449</t>
  </si>
  <si>
    <t>0462</t>
  </si>
  <si>
    <t>0463</t>
  </si>
  <si>
    <t>0464</t>
  </si>
  <si>
    <t xml:space="preserve">ROLO ORMAR                                        </t>
  </si>
  <si>
    <t>0467</t>
  </si>
  <si>
    <t xml:space="preserve">GOSTINSKI MALI STO                                </t>
  </si>
  <si>
    <t>0469</t>
  </si>
  <si>
    <t>0475</t>
  </si>
  <si>
    <t>0487</t>
  </si>
  <si>
    <t xml:space="preserve">NASLE                         </t>
  </si>
  <si>
    <t>0488</t>
  </si>
  <si>
    <t>0489</t>
  </si>
  <si>
    <t>0490</t>
  </si>
  <si>
    <t xml:space="preserve">NASLIJEDJ                     </t>
  </si>
  <si>
    <t>0516</t>
  </si>
  <si>
    <t xml:space="preserve">TAPAC. FOTELJA SA DRV. KONSTR.                    </t>
  </si>
  <si>
    <t>0521</t>
  </si>
  <si>
    <t xml:space="preserve">NASLIJEDJENO                  </t>
  </si>
  <si>
    <t>0523</t>
  </si>
  <si>
    <t xml:space="preserve">DATILO STO                                        </t>
  </si>
  <si>
    <t>0561</t>
  </si>
  <si>
    <t xml:space="preserve">DRVENA POLICA ZA MASINE                           </t>
  </si>
  <si>
    <t>0564</t>
  </si>
  <si>
    <t xml:space="preserve">MALI RADNI STO                                    </t>
  </si>
  <si>
    <t>0568</t>
  </si>
  <si>
    <t xml:space="preserve">JEDNOKRILNI ORMAR ZA CISTACICE                    </t>
  </si>
  <si>
    <t>0577</t>
  </si>
  <si>
    <t xml:space="preserve">ORMAR ZA CISTACICE DRVENI                         </t>
  </si>
  <si>
    <t>0578</t>
  </si>
  <si>
    <t>0579</t>
  </si>
  <si>
    <t xml:space="preserve">METALNE POLICE                                    </t>
  </si>
  <si>
    <t>0582</t>
  </si>
  <si>
    <t xml:space="preserve">MERDEVINE METALNE                                 </t>
  </si>
  <si>
    <t>0583</t>
  </si>
  <si>
    <t xml:space="preserve">ELEKTRICNI NOZ ZA REZANJE TEHNOMATIK 1600         </t>
  </si>
  <si>
    <t>0590</t>
  </si>
  <si>
    <t xml:space="preserve">KANCELARIJSKI STO RADNI DRVENI                    </t>
  </si>
  <si>
    <t>0591</t>
  </si>
  <si>
    <t>0598</t>
  </si>
  <si>
    <t xml:space="preserve">RADNI  STO                                        </t>
  </si>
  <si>
    <t>0599</t>
  </si>
  <si>
    <t>0603</t>
  </si>
  <si>
    <t xml:space="preserve">ORMAR NA ZIDU                                     </t>
  </si>
  <si>
    <t>0605</t>
  </si>
  <si>
    <t xml:space="preserve">DODAVLJA+                     </t>
  </si>
  <si>
    <t>0606</t>
  </si>
  <si>
    <t>0613</t>
  </si>
  <si>
    <t xml:space="preserve">KOMPJUTERSKI  STO                                 </t>
  </si>
  <si>
    <t>0616</t>
  </si>
  <si>
    <t xml:space="preserve">DVOKRILNI ORMAR MALI                              </t>
  </si>
  <si>
    <t>0626</t>
  </si>
  <si>
    <t xml:space="preserve">KOMPJUTERSKI STO                                  </t>
  </si>
  <si>
    <t>0632</t>
  </si>
  <si>
    <t>0639</t>
  </si>
  <si>
    <t>0641</t>
  </si>
  <si>
    <t>0643</t>
  </si>
  <si>
    <t>0644</t>
  </si>
  <si>
    <t>0645</t>
  </si>
  <si>
    <t>0651</t>
  </si>
  <si>
    <t>0652</t>
  </si>
  <si>
    <t xml:space="preserve">STOLICE  NA TOCKICE                               </t>
  </si>
  <si>
    <t>0653</t>
  </si>
  <si>
    <t xml:space="preserve">STOLICA NA TOCKICE                                </t>
  </si>
  <si>
    <t>0654</t>
  </si>
  <si>
    <t xml:space="preserve">KANCELAR. STO                                     </t>
  </si>
  <si>
    <t>0656</t>
  </si>
  <si>
    <t>0657</t>
  </si>
  <si>
    <t>0659</t>
  </si>
  <si>
    <t>0660</t>
  </si>
  <si>
    <t>0666</t>
  </si>
  <si>
    <t>0667</t>
  </si>
  <si>
    <t xml:space="preserve">UGAONI STO                                        </t>
  </si>
  <si>
    <t>0668</t>
  </si>
  <si>
    <t>0670</t>
  </si>
  <si>
    <t>0674</t>
  </si>
  <si>
    <t xml:space="preserve">JMETALAC                      </t>
  </si>
  <si>
    <t>0694</t>
  </si>
  <si>
    <t xml:space="preserve">KANCELARIJSKI RADNI STO                           </t>
  </si>
  <si>
    <t>0729</t>
  </si>
  <si>
    <t xml:space="preserve">APARAT ZA GASENJE POZARA                          </t>
  </si>
  <si>
    <t>0735</t>
  </si>
  <si>
    <t>0736</t>
  </si>
  <si>
    <t>0737</t>
  </si>
  <si>
    <t xml:space="preserve">METALNI STO                                       </t>
  </si>
  <si>
    <t>0744</t>
  </si>
  <si>
    <t xml:space="preserve">METALNA STOLICA SA JASTUCIMA                      </t>
  </si>
  <si>
    <t>0745</t>
  </si>
  <si>
    <t xml:space="preserve">SANK DRVENI                                       </t>
  </si>
  <si>
    <t>0746</t>
  </si>
  <si>
    <t>0755</t>
  </si>
  <si>
    <t xml:space="preserve">JAVORAK NIKSIC                </t>
  </si>
  <si>
    <t>0756</t>
  </si>
  <si>
    <t xml:space="preserve">STOI                                              </t>
  </si>
  <si>
    <t>0757</t>
  </si>
  <si>
    <t xml:space="preserve">KLIMA UREDJAJ                                     </t>
  </si>
  <si>
    <t>0766</t>
  </si>
  <si>
    <t xml:space="preserve">EMI PODGORICA                 </t>
  </si>
  <si>
    <t xml:space="preserve">TELEFON PANASONIK KX-T2371FXW                     </t>
  </si>
  <si>
    <t>0767</t>
  </si>
  <si>
    <t xml:space="preserve">TELEMONT PODGORICA            </t>
  </si>
  <si>
    <t xml:space="preserve">ZARDINJERE                                        </t>
  </si>
  <si>
    <t>0772</t>
  </si>
  <si>
    <t xml:space="preserve">ZARDINJERA                                        </t>
  </si>
  <si>
    <t xml:space="preserve">ZANDINJERE 450 X 450                              </t>
  </si>
  <si>
    <t xml:space="preserve">TEPIH STAZE                                       </t>
  </si>
  <si>
    <t>0784</t>
  </si>
  <si>
    <t xml:space="preserve">REJ GOLD                      </t>
  </si>
  <si>
    <t xml:space="preserve">AUTOMATSKA KLIZNA VRATA                           </t>
  </si>
  <si>
    <t>0793</t>
  </si>
  <si>
    <t xml:space="preserve">ZARDINJERA MANJA 45 X 45                          </t>
  </si>
  <si>
    <t>0800</t>
  </si>
  <si>
    <t xml:space="preserve">KLUB STO NK                                       </t>
  </si>
  <si>
    <t>0804</t>
  </si>
  <si>
    <t xml:space="preserve">ELEKTRICNI PISTOLJ ZA PLASTIKU I PUNJENJE         </t>
  </si>
  <si>
    <t>0805</t>
  </si>
  <si>
    <t xml:space="preserve">SVJETLOST                     </t>
  </si>
  <si>
    <t xml:space="preserve">KOMODA SA VRATIMA NK                              </t>
  </si>
  <si>
    <t>0806</t>
  </si>
  <si>
    <t xml:space="preserve">TELEFON PANASONIK                                 </t>
  </si>
  <si>
    <t>0807</t>
  </si>
  <si>
    <t>0834</t>
  </si>
  <si>
    <t xml:space="preserve">ST. POP. KOMISIJE             </t>
  </si>
  <si>
    <t>0840</t>
  </si>
  <si>
    <t xml:space="preserve">SR. POP. KOM.                 </t>
  </si>
  <si>
    <t xml:space="preserve">USISIVAC                                          </t>
  </si>
  <si>
    <t>0847</t>
  </si>
  <si>
    <t xml:space="preserve">FEP PROMET RN.123. NAL.3      </t>
  </si>
  <si>
    <t>0848</t>
  </si>
  <si>
    <t xml:space="preserve">JAVORAK RN. BB. NAL. 4        </t>
  </si>
  <si>
    <t>0849</t>
  </si>
  <si>
    <t xml:space="preserve">JAVORAK RN.BB. NAL,4          </t>
  </si>
  <si>
    <t>0850</t>
  </si>
  <si>
    <t xml:space="preserve">JAVORAK RN.66. NAL 5          </t>
  </si>
  <si>
    <t>0852</t>
  </si>
  <si>
    <t>0854</t>
  </si>
  <si>
    <t xml:space="preserve">MI-RAI                        </t>
  </si>
  <si>
    <t>0855</t>
  </si>
  <si>
    <t xml:space="preserve">MI-RAI NIKSIC                 </t>
  </si>
  <si>
    <t>0857</t>
  </si>
  <si>
    <t xml:space="preserve">MI-RAI NIKSIC]                </t>
  </si>
  <si>
    <t xml:space="preserve">STUBE 9 X 1                                       </t>
  </si>
  <si>
    <t>0877</t>
  </si>
  <si>
    <t>KORZO - RN.3/2000 OD 21.06.00.</t>
  </si>
  <si>
    <t>0878</t>
  </si>
  <si>
    <t>JAVORAK - RN.329/302 - 9.06.00</t>
  </si>
  <si>
    <t xml:space="preserve">RADNA STOLICA                                     </t>
  </si>
  <si>
    <t>0880</t>
  </si>
  <si>
    <t>JAVORAK, RN.329/302 - 09.06.00</t>
  </si>
  <si>
    <t>0883</t>
  </si>
  <si>
    <t xml:space="preserve">JAVORAK, RN.2918              </t>
  </si>
  <si>
    <t xml:space="preserve">VJESAONIK                                         </t>
  </si>
  <si>
    <t>0898</t>
  </si>
  <si>
    <t xml:space="preserve">TELEFON PANASONIK KX-T2251X                       </t>
  </si>
  <si>
    <t>0924</t>
  </si>
  <si>
    <t xml:space="preserve">TELEMONT                      </t>
  </si>
  <si>
    <t xml:space="preserve">RACUNAR PENTIJUM                                  </t>
  </si>
  <si>
    <t>0926</t>
  </si>
  <si>
    <t xml:space="preserve">HARDNET                       </t>
  </si>
  <si>
    <t xml:space="preserve">ELEKTRICNA BRUSILICA 6 WC 10 125 CE               </t>
  </si>
  <si>
    <t>0929</t>
  </si>
  <si>
    <t xml:space="preserve">SVJETLOST NIK.                </t>
  </si>
  <si>
    <t>0934</t>
  </si>
  <si>
    <t xml:space="preserve">MIB-6 NIKSIC                  </t>
  </si>
  <si>
    <t xml:space="preserve">TELE. PANASKXT7030X                               </t>
  </si>
  <si>
    <t>0935</t>
  </si>
  <si>
    <t xml:space="preserve">PEC-SPORET                                        </t>
  </si>
  <si>
    <t>0939</t>
  </si>
  <si>
    <t xml:space="preserve">FEP PROMET                    </t>
  </si>
  <si>
    <t xml:space="preserve">HUB - GRIJALICA                                   </t>
  </si>
  <si>
    <t>0943</t>
  </si>
  <si>
    <t xml:space="preserve">WINSOFT PG.                   </t>
  </si>
  <si>
    <t>0954</t>
  </si>
  <si>
    <t xml:space="preserve">POKLON                        </t>
  </si>
  <si>
    <t xml:space="preserve">KANCELARIJSKI STOLOVI   /8+3/                     </t>
  </si>
  <si>
    <t>0962</t>
  </si>
  <si>
    <t xml:space="preserve">MIR-MONT                      </t>
  </si>
  <si>
    <t xml:space="preserve">STOLICE                                           </t>
  </si>
  <si>
    <t>0963</t>
  </si>
  <si>
    <t xml:space="preserve">KOMODA  (BIJELA) SA LADICAMA                      </t>
  </si>
  <si>
    <t>0965</t>
  </si>
  <si>
    <t xml:space="preserve">MIR  MONT                     </t>
  </si>
  <si>
    <t xml:space="preserve">TELEFON   PANASONIK  KX T2371-FXW                 </t>
  </si>
  <si>
    <t>0992</t>
  </si>
  <si>
    <t xml:space="preserve">TELEMONT  PODGORICA           </t>
  </si>
  <si>
    <t xml:space="preserve">STUBNE PEPELJARE                                  </t>
  </si>
  <si>
    <t>0997</t>
  </si>
  <si>
    <t xml:space="preserve">DINAMIDA  NK.                 </t>
  </si>
  <si>
    <t xml:space="preserve">RADIJATOR 9  REBARA                               </t>
  </si>
  <si>
    <t>1000</t>
  </si>
  <si>
    <t xml:space="preserve">PLUS KOMERC                   </t>
  </si>
  <si>
    <t>1017</t>
  </si>
  <si>
    <t xml:space="preserve">GITANES  LES  NIKSIC          </t>
  </si>
  <si>
    <t xml:space="preserve">PLAKAR                                            </t>
  </si>
  <si>
    <t>1018</t>
  </si>
  <si>
    <t xml:space="preserve">GITANES LES                   </t>
  </si>
  <si>
    <t xml:space="preserve">METALNA KASA   MK  KRSTAC                         </t>
  </si>
  <si>
    <t>1046</t>
  </si>
  <si>
    <t xml:space="preserve">POPIS                         </t>
  </si>
  <si>
    <t xml:space="preserve">METALNA KASA   MK  GRAHOVO                        </t>
  </si>
  <si>
    <t>1047</t>
  </si>
  <si>
    <t>1049</t>
  </si>
  <si>
    <t xml:space="preserve">TACNE OD ROSTFRAJA                                </t>
  </si>
  <si>
    <t>1063</t>
  </si>
  <si>
    <t>1065</t>
  </si>
  <si>
    <t xml:space="preserve">RADIJATOR ISEA                                    </t>
  </si>
  <si>
    <t>1070</t>
  </si>
  <si>
    <t xml:space="preserve">ULJNI RADIJATOR                                   </t>
  </si>
  <si>
    <t>1085</t>
  </si>
  <si>
    <t>1087</t>
  </si>
  <si>
    <t xml:space="preserve">PROMET MONTAZA                </t>
  </si>
  <si>
    <t xml:space="preserve">ORMAR PRIVREDA I FINANSIJE.                       </t>
  </si>
  <si>
    <t>1095</t>
  </si>
  <si>
    <t xml:space="preserve">BAST  NIKSIC                  </t>
  </si>
  <si>
    <t xml:space="preserve">BEZICNI TELEFON  KK-TG 2511FX                     </t>
  </si>
  <si>
    <t>1096</t>
  </si>
  <si>
    <t xml:space="preserve">MIBO                          </t>
  </si>
  <si>
    <t xml:space="preserve">BEZICNI TELEFON  KX-TG 2511FX                     </t>
  </si>
  <si>
    <t>1098</t>
  </si>
  <si>
    <t>1106</t>
  </si>
  <si>
    <t xml:space="preserve">MILS  NIKZIC                  </t>
  </si>
  <si>
    <t>1108</t>
  </si>
  <si>
    <t xml:space="preserve">PO POP.                       </t>
  </si>
  <si>
    <t>1111</t>
  </si>
  <si>
    <t xml:space="preserve">POP.IS                        </t>
  </si>
  <si>
    <t xml:space="preserve">STOLICE NA TOCKICE                                </t>
  </si>
  <si>
    <t>1113</t>
  </si>
  <si>
    <t xml:space="preserve">KANCELARIJSKI STO  GITANES                        </t>
  </si>
  <si>
    <t>1114</t>
  </si>
  <si>
    <t xml:space="preserve">POPISU                        </t>
  </si>
  <si>
    <t xml:space="preserve">KALOLIFER                                         </t>
  </si>
  <si>
    <t>1124</t>
  </si>
  <si>
    <t>1125</t>
  </si>
  <si>
    <t xml:space="preserve">TABLA PANO  VJESAONIK                             </t>
  </si>
  <si>
    <t>1130</t>
  </si>
  <si>
    <t>1139</t>
  </si>
  <si>
    <t xml:space="preserve">POPISW                        </t>
  </si>
  <si>
    <t>1140</t>
  </si>
  <si>
    <t xml:space="preserve">TELEFON PANASONIK KX-T7730                        </t>
  </si>
  <si>
    <t>1144</t>
  </si>
  <si>
    <t>1156</t>
  </si>
  <si>
    <t xml:space="preserve">D.O.O. EURO STIL              </t>
  </si>
  <si>
    <t>1158</t>
  </si>
  <si>
    <t xml:space="preserve">D.O.O.EURO STIL               </t>
  </si>
  <si>
    <t>1171</t>
  </si>
  <si>
    <t xml:space="preserve">EURO STIL NIKSIC              </t>
  </si>
  <si>
    <t>1172</t>
  </si>
  <si>
    <t xml:space="preserve">KOMPJUTERSKI STO SONATA KOM.POLICIJA              </t>
  </si>
  <si>
    <t>1176</t>
  </si>
  <si>
    <t xml:space="preserve">ORMAR                                             </t>
  </si>
  <si>
    <t>1177</t>
  </si>
  <si>
    <t xml:space="preserve">TEL.PANA.KX-T7730                                 </t>
  </si>
  <si>
    <t>1179</t>
  </si>
  <si>
    <t xml:space="preserve">DIS NIKSIC                    </t>
  </si>
  <si>
    <t xml:space="preserve">TELEFON PANASONIK  KX-TSC11FX                     </t>
  </si>
  <si>
    <t>1183</t>
  </si>
  <si>
    <t xml:space="preserve">TELEFON PANASONIK  KX-T2373FXW                    </t>
  </si>
  <si>
    <t>1191</t>
  </si>
  <si>
    <t xml:space="preserve">BIRO TEX NIKSIC               </t>
  </si>
  <si>
    <t xml:space="preserve">FOTELJA NA TOCKICE EKO KOZA                       </t>
  </si>
  <si>
    <t>1209</t>
  </si>
  <si>
    <t xml:space="preserve">EURO  STIL NIKS               </t>
  </si>
  <si>
    <t xml:space="preserve">KOMPJUTERSKI STO .                                </t>
  </si>
  <si>
    <t>1210</t>
  </si>
  <si>
    <t>1212</t>
  </si>
  <si>
    <t xml:space="preserve">EURO STIL  NIKSIC             </t>
  </si>
  <si>
    <t>1221</t>
  </si>
  <si>
    <t>1225</t>
  </si>
  <si>
    <t xml:space="preserve">PO POPISU                     </t>
  </si>
  <si>
    <t xml:space="preserve">VITRINA SA POLICAMA                               </t>
  </si>
  <si>
    <t>1226</t>
  </si>
  <si>
    <t xml:space="preserve">RADNI STO KANCELARIJSKI                           </t>
  </si>
  <si>
    <t>1228</t>
  </si>
  <si>
    <t xml:space="preserve">UKNJ,PO POP,                  </t>
  </si>
  <si>
    <t xml:space="preserve">POMOCNI STO                                       </t>
  </si>
  <si>
    <t>1229</t>
  </si>
  <si>
    <t xml:space="preserve">UKNJ,PO POP                   </t>
  </si>
  <si>
    <t xml:space="preserve">STOLICE TAPACIRANE NA TOCKICE                     </t>
  </si>
  <si>
    <t>1233</t>
  </si>
  <si>
    <t xml:space="preserve">STOLICE TAPACIRANE                                </t>
  </si>
  <si>
    <t>1234</t>
  </si>
  <si>
    <t xml:space="preserve">UKNJ.PO POP                   </t>
  </si>
  <si>
    <t xml:space="preserve">STAMPAC HP LASER JET 1020                         </t>
  </si>
  <si>
    <t>1235</t>
  </si>
  <si>
    <t xml:space="preserve">GARNITURA TROS.DVOSJ, I FOT,  EKO KOZA            </t>
  </si>
  <si>
    <t>1236</t>
  </si>
  <si>
    <t>1237</t>
  </si>
  <si>
    <t xml:space="preserve">RADNI KANCELAR STO                                </t>
  </si>
  <si>
    <t>1238</t>
  </si>
  <si>
    <t xml:space="preserve">TELEFON  ISDN  EURIT  25                          </t>
  </si>
  <si>
    <t>1239</t>
  </si>
  <si>
    <t>1240</t>
  </si>
  <si>
    <t xml:space="preserve">RADIATOR                                          </t>
  </si>
  <si>
    <t>1241</t>
  </si>
  <si>
    <t xml:space="preserve">FOTELJE NA TOCKICE                                </t>
  </si>
  <si>
    <t>1244</t>
  </si>
  <si>
    <t xml:space="preserve">UKNJ,POP                      </t>
  </si>
  <si>
    <t xml:space="preserve">KOMODICA SA 3  FIOKE                              </t>
  </si>
  <si>
    <t>1245</t>
  </si>
  <si>
    <t xml:space="preserve">TELEFON ISDN  -  EURIT 25                         </t>
  </si>
  <si>
    <t>1246</t>
  </si>
  <si>
    <t xml:space="preserve">UKNJ,PO POPISU                </t>
  </si>
  <si>
    <t>1248</t>
  </si>
  <si>
    <t xml:space="preserve">UKNJ.PO PO.RJ.05-76/2         </t>
  </si>
  <si>
    <t xml:space="preserve">TELE.PANA. KX-TG 1611FX                           </t>
  </si>
  <si>
    <t>1251</t>
  </si>
  <si>
    <t>1254</t>
  </si>
  <si>
    <t>1259</t>
  </si>
  <si>
    <t>1260</t>
  </si>
  <si>
    <t>1261</t>
  </si>
  <si>
    <t>1263</t>
  </si>
  <si>
    <t>1264</t>
  </si>
  <si>
    <t>1267</t>
  </si>
  <si>
    <t>1273</t>
  </si>
  <si>
    <t xml:space="preserve">FAX                                               </t>
  </si>
  <si>
    <t>1281</t>
  </si>
  <si>
    <t xml:space="preserve">UKNJ.POP.                     </t>
  </si>
  <si>
    <t xml:space="preserve">DAKTILO STOLICA                                   </t>
  </si>
  <si>
    <t>1287</t>
  </si>
  <si>
    <t xml:space="preserve">EURO STIL                     </t>
  </si>
  <si>
    <t>1290</t>
  </si>
  <si>
    <t>1291</t>
  </si>
  <si>
    <t>1295</t>
  </si>
  <si>
    <t xml:space="preserve">PROMET I MONTAZA  NIKSIC      </t>
  </si>
  <si>
    <t xml:space="preserve">TELEFONSKI SISTEM KX T-7730  CE                   </t>
  </si>
  <si>
    <t>1296</t>
  </si>
  <si>
    <t>1297</t>
  </si>
  <si>
    <t xml:space="preserve">KANCELARIJSKI STO SA MOB.KASETAMA                 </t>
  </si>
  <si>
    <t>1303</t>
  </si>
  <si>
    <t xml:space="preserve">DEKOR IVA NIKSIC              </t>
  </si>
  <si>
    <t>1304</t>
  </si>
  <si>
    <t xml:space="preserve">DEKOR IVA                     </t>
  </si>
  <si>
    <t xml:space="preserve">STO KLUB                                          </t>
  </si>
  <si>
    <t>1305</t>
  </si>
  <si>
    <t xml:space="preserve">KANCELARIJSKI STO SA MOBILNOM KASETOM             </t>
  </si>
  <si>
    <t>1309</t>
  </si>
  <si>
    <t xml:space="preserve">KANCELARIJSKI  STO SA MOB.KASET.                  </t>
  </si>
  <si>
    <t>1313</t>
  </si>
  <si>
    <t xml:space="preserve">DEKOR IVA  NK                 </t>
  </si>
  <si>
    <t>1321</t>
  </si>
  <si>
    <t xml:space="preserve">DODATAK STOLA ZA KOMPJUTER                        </t>
  </si>
  <si>
    <t>1322</t>
  </si>
  <si>
    <t xml:space="preserve">GITANES LES NIKSIC            </t>
  </si>
  <si>
    <t xml:space="preserve">STO ZA SASTANKE                                   </t>
  </si>
  <si>
    <t>1323</t>
  </si>
  <si>
    <t xml:space="preserve">KOMODA BIFE                                       </t>
  </si>
  <si>
    <t>1324</t>
  </si>
  <si>
    <t xml:space="preserve">GITANES LES  NIKSIC           </t>
  </si>
  <si>
    <t xml:space="preserve">DVOSJED                                           </t>
  </si>
  <si>
    <t>1325</t>
  </si>
  <si>
    <t xml:space="preserve">TELEFON PANASONIK  KX-TH500FXW                    </t>
  </si>
  <si>
    <t>1328</t>
  </si>
  <si>
    <t xml:space="preserve">DIGITALNI FOTOKOPIR  CANON IR 2016 J              </t>
  </si>
  <si>
    <t>1331</t>
  </si>
  <si>
    <t xml:space="preserve">MULTI PRINT  BAR              </t>
  </si>
  <si>
    <t xml:space="preserve">KOMODA                                            </t>
  </si>
  <si>
    <t>1336</t>
  </si>
  <si>
    <t xml:space="preserve">FOTOKOPIR APARAT CANON  IR  2016  J               </t>
  </si>
  <si>
    <t>1347</t>
  </si>
  <si>
    <t xml:space="preserve">DIS  NIKSIC                   </t>
  </si>
  <si>
    <t>1353</t>
  </si>
  <si>
    <t xml:space="preserve">KLIMA VIVAX  12                                   </t>
  </si>
  <si>
    <t>1354</t>
  </si>
  <si>
    <t xml:space="preserve">NIK TRADE CETINJE             </t>
  </si>
  <si>
    <t xml:space="preserve">KLIMA VIVAX 09                                    </t>
  </si>
  <si>
    <t>1355</t>
  </si>
  <si>
    <t xml:space="preserve">KLIMA VIVAX                                       </t>
  </si>
  <si>
    <t>1356</t>
  </si>
  <si>
    <t xml:space="preserve">NIK TRADE  CETINJE            </t>
  </si>
  <si>
    <t xml:space="preserve">KLIMA                                             </t>
  </si>
  <si>
    <t>1357</t>
  </si>
  <si>
    <t xml:space="preserve">PROMET MONTAZA  NIKSIC        </t>
  </si>
  <si>
    <t>1369</t>
  </si>
  <si>
    <t xml:space="preserve">DEKOR IVA  NIKSIC             </t>
  </si>
  <si>
    <t xml:space="preserve">KUHINJSKI ELEMENTI                                </t>
  </si>
  <si>
    <t>1370</t>
  </si>
  <si>
    <t xml:space="preserve">PLAKAR SA STAKLENIM VRATIMA                       </t>
  </si>
  <si>
    <t>1371</t>
  </si>
  <si>
    <t xml:space="preserve">POLICE OD UNIVERA                                 </t>
  </si>
  <si>
    <t>1372</t>
  </si>
  <si>
    <t>1373</t>
  </si>
  <si>
    <t>1374</t>
  </si>
  <si>
    <t xml:space="preserve">POLICA                                            </t>
  </si>
  <si>
    <t>1375</t>
  </si>
  <si>
    <t xml:space="preserve">STO SA MOBILNIM KASETAMA                          </t>
  </si>
  <si>
    <t>1376</t>
  </si>
  <si>
    <t xml:space="preserve">STOLICA *ISO*                                     </t>
  </si>
  <si>
    <t>1377</t>
  </si>
  <si>
    <t xml:space="preserve">PEC  * SMEDEREVO *    MK  LUKOVO                  </t>
  </si>
  <si>
    <t>1378</t>
  </si>
  <si>
    <t xml:space="preserve">TELEFON PANASONIK  7730 KH-T  SISTEM              </t>
  </si>
  <si>
    <t>1380</t>
  </si>
  <si>
    <t xml:space="preserve">MERCEDES BENZ-ATEGO 1325 F SA VATROG.NADGRADNJ    </t>
  </si>
  <si>
    <t>1383</t>
  </si>
  <si>
    <t xml:space="preserve">LJETOPIS AUTOMOTIVE           </t>
  </si>
  <si>
    <t xml:space="preserve">KOMPJUTERSKI STO ALEGRO                           </t>
  </si>
  <si>
    <t>1384</t>
  </si>
  <si>
    <t xml:space="preserve">STOLICA CRNA KOZNA                                </t>
  </si>
  <si>
    <t>1391</t>
  </si>
  <si>
    <t>1399</t>
  </si>
  <si>
    <t xml:space="preserve">MONTEKS ELEKTRONIK PO         </t>
  </si>
  <si>
    <t xml:space="preserve">STAMPAC                                           </t>
  </si>
  <si>
    <t>1401</t>
  </si>
  <si>
    <t xml:space="preserve">MONTEKS ELEKTRONIK PODGORICA  </t>
  </si>
  <si>
    <t xml:space="preserve">RACUNAR  PENTIJUM 4                               </t>
  </si>
  <si>
    <t>1414</t>
  </si>
  <si>
    <t xml:space="preserve">MONTEKS ELEKTRONIK PG         </t>
  </si>
  <si>
    <t>1417</t>
  </si>
  <si>
    <t xml:space="preserve">MONTEX  ELEKTRONIK            </t>
  </si>
  <si>
    <t xml:space="preserve">RACUNAR PRNTIJUM 4                                </t>
  </si>
  <si>
    <t>1418</t>
  </si>
  <si>
    <t xml:space="preserve">MONTEKX ELEKTRONIK PG         </t>
  </si>
  <si>
    <t xml:space="preserve">RACUNAR PENTIJUM 4                                </t>
  </si>
  <si>
    <t>1421</t>
  </si>
  <si>
    <t xml:space="preserve">MONTEKS ELEKTR,PG             </t>
  </si>
  <si>
    <t xml:space="preserve">STAMPAC 1020                                      </t>
  </si>
  <si>
    <t>1424</t>
  </si>
  <si>
    <t xml:space="preserve">MONT,EL,PG                    </t>
  </si>
  <si>
    <t xml:space="preserve">MONITOR LCD                                       </t>
  </si>
  <si>
    <t>1428</t>
  </si>
  <si>
    <t xml:space="preserve">MONTEX ELEKT.PG               </t>
  </si>
  <si>
    <t xml:space="preserve">MONITOR  LG 17 CRT                                </t>
  </si>
  <si>
    <t>1435</t>
  </si>
  <si>
    <t xml:space="preserve">MON,ELEK,PG                   </t>
  </si>
  <si>
    <t>1445</t>
  </si>
  <si>
    <t>1447</t>
  </si>
  <si>
    <t xml:space="preserve">PLOTER HP DESING 800 JET                          </t>
  </si>
  <si>
    <t>1448</t>
  </si>
  <si>
    <t xml:space="preserve">STOLICE TAPACIRANE SA METALNOM KONSTRUKCIJOM      </t>
  </si>
  <si>
    <t>1449</t>
  </si>
  <si>
    <t>1450</t>
  </si>
  <si>
    <t xml:space="preserve">PO POP.2007                   </t>
  </si>
  <si>
    <t>1453</t>
  </si>
  <si>
    <t xml:space="preserve">STAMPAC HP LASER                                  </t>
  </si>
  <si>
    <t>1460</t>
  </si>
  <si>
    <t xml:space="preserve">SUDOPERA SA GREJNOM PLOCOM I FRIZIDEROM\          </t>
  </si>
  <si>
    <t>1462</t>
  </si>
  <si>
    <t xml:space="preserve">DONACIJA                      </t>
  </si>
  <si>
    <t xml:space="preserve">STAMPAC HP LASER JET 1018                         </t>
  </si>
  <si>
    <t>1464</t>
  </si>
  <si>
    <t xml:space="preserve">MUZICKA LINIJA PANASONIK                          </t>
  </si>
  <si>
    <t>1466</t>
  </si>
  <si>
    <t xml:space="preserve">STOCIC ZA TV                                      </t>
  </si>
  <si>
    <t>1471</t>
  </si>
  <si>
    <t xml:space="preserve">TELEVIZOR SAMSUNG D-71                            </t>
  </si>
  <si>
    <t>1472</t>
  </si>
  <si>
    <t xml:space="preserve">D V D VIDEO                                       </t>
  </si>
  <si>
    <t>1473</t>
  </si>
  <si>
    <t xml:space="preserve">STMPC HP LASER JET 1020                           </t>
  </si>
  <si>
    <t>1476</t>
  </si>
  <si>
    <t xml:space="preserve">MILS DOO                      </t>
  </si>
  <si>
    <t xml:space="preserve">KOMPJUTER PENTIJUM IV.                            </t>
  </si>
  <si>
    <t>1478</t>
  </si>
  <si>
    <t xml:space="preserve">....                          </t>
  </si>
  <si>
    <t xml:space="preserve">STAMPAC HP LASER JET                              </t>
  </si>
  <si>
    <t>1479</t>
  </si>
  <si>
    <t xml:space="preserve">MILS                          </t>
  </si>
  <si>
    <t>1495</t>
  </si>
  <si>
    <t xml:space="preserve">RAMOND NIKSIC                 </t>
  </si>
  <si>
    <t>1496</t>
  </si>
  <si>
    <t xml:space="preserve">KOMODA -VITRINA                                   </t>
  </si>
  <si>
    <t>1500</t>
  </si>
  <si>
    <t xml:space="preserve">MOBILNE KASETE                                    </t>
  </si>
  <si>
    <t>1501</t>
  </si>
  <si>
    <t>1502</t>
  </si>
  <si>
    <t>1503</t>
  </si>
  <si>
    <t xml:space="preserve">STO SA KASETAMA                                   </t>
  </si>
  <si>
    <t>1504</t>
  </si>
  <si>
    <t xml:space="preserve">STO SA KASETOM                                    </t>
  </si>
  <si>
    <t>1505</t>
  </si>
  <si>
    <t xml:space="preserve">KLIMA JV TEHNIK                                   </t>
  </si>
  <si>
    <t>1515</t>
  </si>
  <si>
    <t xml:space="preserve">KD PROMET MONTAZA NIKSIC      </t>
  </si>
  <si>
    <t xml:space="preserve">TELEFON PANASONIK KX T7730X                       </t>
  </si>
  <si>
    <t>1517</t>
  </si>
  <si>
    <t xml:space="preserve">PISACA MASINA  MK.VIDROVAN                        </t>
  </si>
  <si>
    <t>1518</t>
  </si>
  <si>
    <t xml:space="preserve">KOMPJUTERSKI STO 130 K F                          </t>
  </si>
  <si>
    <t>1526</t>
  </si>
  <si>
    <t>1528</t>
  </si>
  <si>
    <t xml:space="preserve">MILS NIKSIC                   </t>
  </si>
  <si>
    <t xml:space="preserve">RACUNARI IBM                                      </t>
  </si>
  <si>
    <t>1536</t>
  </si>
  <si>
    <t xml:space="preserve">CHIP COMPJUTERS PG            </t>
  </si>
  <si>
    <t xml:space="preserve">KOMPJUTERSKI STOLOVI                              </t>
  </si>
  <si>
    <t>1539</t>
  </si>
  <si>
    <t xml:space="preserve">TELEFONSKA CENTRALA   KX-T2371FX                  </t>
  </si>
  <si>
    <t>1542</t>
  </si>
  <si>
    <t xml:space="preserve">TELEMONT PG                   </t>
  </si>
  <si>
    <t xml:space="preserve">PANASONIK 7730 KX-T                               </t>
  </si>
  <si>
    <t>1543</t>
  </si>
  <si>
    <t xml:space="preserve">PANASONIK  2371 KX-TFX                            </t>
  </si>
  <si>
    <t>1544</t>
  </si>
  <si>
    <t xml:space="preserve">PANASONIK  KX -FP 207  F A X                      </t>
  </si>
  <si>
    <t>1545</t>
  </si>
  <si>
    <t xml:space="preserve">PANASONIK KX-T2315                                </t>
  </si>
  <si>
    <t>1546</t>
  </si>
  <si>
    <t xml:space="preserve">DIGITALNI KOPIR  PANASONIK 1520 DP                </t>
  </si>
  <si>
    <t>1547</t>
  </si>
  <si>
    <t xml:space="preserve">KAMERA WEB TOSIBA                                 </t>
  </si>
  <si>
    <t>1548</t>
  </si>
  <si>
    <t xml:space="preserve">MONTEX ELEKTRONIKA PG         </t>
  </si>
  <si>
    <t xml:space="preserve">KOMPJUTER INTEL                                   </t>
  </si>
  <si>
    <t>1554</t>
  </si>
  <si>
    <t xml:space="preserve">KOMPJUTER PENTIJUM                                </t>
  </si>
  <si>
    <t>1557</t>
  </si>
  <si>
    <t xml:space="preserve">KOMPJUTER PENTIJUM IV                             </t>
  </si>
  <si>
    <t>1568</t>
  </si>
  <si>
    <t xml:space="preserve">SKE. KOP. STAM. HP LASER JET M1522NF              </t>
  </si>
  <si>
    <t>1570</t>
  </si>
  <si>
    <t xml:space="preserve">STAMPAC-HP LASER JET                              </t>
  </si>
  <si>
    <t>1572</t>
  </si>
  <si>
    <t xml:space="preserve">SKENER                                            </t>
  </si>
  <si>
    <t>1573</t>
  </si>
  <si>
    <t>1576</t>
  </si>
  <si>
    <t>1587</t>
  </si>
  <si>
    <t>1592</t>
  </si>
  <si>
    <t xml:space="preserve">PLUS KOMERC NIKSIC            </t>
  </si>
  <si>
    <t>1593</t>
  </si>
  <si>
    <t>1594</t>
  </si>
  <si>
    <t xml:space="preserve">KOP. SKEN. STAM.HP LAS.JET M1132MFP               </t>
  </si>
  <si>
    <t>1601</t>
  </si>
  <si>
    <t xml:space="preserve">MULTIKOM NIKSIC               </t>
  </si>
  <si>
    <t xml:space="preserve">JONIZATOR                                         </t>
  </si>
  <si>
    <t>1604</t>
  </si>
  <si>
    <t xml:space="preserve">MK UNIVERZAL NIKSIC           </t>
  </si>
  <si>
    <t xml:space="preserve">TA PEC 2.5 KW                                     </t>
  </si>
  <si>
    <t>1605</t>
  </si>
  <si>
    <t xml:space="preserve">KOMPJUTER PENTIJUM DUAL CORE 2160                 </t>
  </si>
  <si>
    <t>1607</t>
  </si>
  <si>
    <t xml:space="preserve">STAMPAC HP LASER JET P1102                        </t>
  </si>
  <si>
    <t>1608</t>
  </si>
  <si>
    <t xml:space="preserve">SKENER HP SKANJET G 2410                          </t>
  </si>
  <si>
    <t>1613</t>
  </si>
  <si>
    <t xml:space="preserve">STAMPAC HP. LASER JET P 1006A4                    </t>
  </si>
  <si>
    <t>1614</t>
  </si>
  <si>
    <t xml:space="preserve">RACUNAR DUAL *19                                  </t>
  </si>
  <si>
    <t>1617</t>
  </si>
  <si>
    <t xml:space="preserve">JUMPER COM NIKSIC             </t>
  </si>
  <si>
    <t xml:space="preserve">SERVER SA PRATECOM OPREMOM                        </t>
  </si>
  <si>
    <t>1621</t>
  </si>
  <si>
    <t xml:space="preserve">SWITCH 10                                         </t>
  </si>
  <si>
    <t>1622</t>
  </si>
  <si>
    <t xml:space="preserve">REGISTAR PLAKAR                                   </t>
  </si>
  <si>
    <t>1625</t>
  </si>
  <si>
    <t xml:space="preserve">KOMPJUTER                                         </t>
  </si>
  <si>
    <t>1629</t>
  </si>
  <si>
    <t xml:space="preserve">RACUNAR PENTIJUM DC 2X1                           </t>
  </si>
  <si>
    <t>1634</t>
  </si>
  <si>
    <t>1637</t>
  </si>
  <si>
    <t xml:space="preserve">212 COM NIKSIC                </t>
  </si>
  <si>
    <t>1639</t>
  </si>
  <si>
    <t xml:space="preserve">212  COM  NIKSIC              </t>
  </si>
  <si>
    <t>1641</t>
  </si>
  <si>
    <t>1643</t>
  </si>
  <si>
    <t xml:space="preserve">STOLOVI                                           </t>
  </si>
  <si>
    <t>1645</t>
  </si>
  <si>
    <t>1649</t>
  </si>
  <si>
    <t>1650</t>
  </si>
  <si>
    <t>1651</t>
  </si>
  <si>
    <t xml:space="preserve">KOMODA  80X40X135                                 </t>
  </si>
  <si>
    <t>1652</t>
  </si>
  <si>
    <t>1654</t>
  </si>
  <si>
    <t xml:space="preserve">MOBILNI FIOKAR                                    </t>
  </si>
  <si>
    <t>1655</t>
  </si>
  <si>
    <t>1656</t>
  </si>
  <si>
    <t>1657</t>
  </si>
  <si>
    <t>1658</t>
  </si>
  <si>
    <t xml:space="preserve">SKENER SCAN JET G 2710                            </t>
  </si>
  <si>
    <t>1665</t>
  </si>
  <si>
    <t xml:space="preserve">KLIMA UREDJAJ CRYPTON                             </t>
  </si>
  <si>
    <t>1666</t>
  </si>
  <si>
    <t>1671</t>
  </si>
  <si>
    <t>1672</t>
  </si>
  <si>
    <t xml:space="preserve">JEDNOKRILNI ORMAR                                 </t>
  </si>
  <si>
    <t>1676</t>
  </si>
  <si>
    <t>1677</t>
  </si>
  <si>
    <t>1678</t>
  </si>
  <si>
    <t>1679</t>
  </si>
  <si>
    <t xml:space="preserve">TEL.FAX PANASONIK KX-FP218                        </t>
  </si>
  <si>
    <t>1680</t>
  </si>
  <si>
    <t xml:space="preserve">LEDOMAT                                           </t>
  </si>
  <si>
    <t>1681</t>
  </si>
  <si>
    <t xml:space="preserve">K,D.PROMET I MONTAZA NIKSIC   </t>
  </si>
  <si>
    <t xml:space="preserve">KOMPJUTERSKA STOLICA                              </t>
  </si>
  <si>
    <t>1682</t>
  </si>
  <si>
    <t>1685</t>
  </si>
  <si>
    <t xml:space="preserve">MULTICOM NIKSIC               </t>
  </si>
  <si>
    <t xml:space="preserve">STAMPAC  LBP 3010                                 </t>
  </si>
  <si>
    <t>1686</t>
  </si>
  <si>
    <t xml:space="preserve">STAMPAC  CANON LBP 3010                           </t>
  </si>
  <si>
    <t>1688</t>
  </si>
  <si>
    <t xml:space="preserve">MULTIKOM  NIKSIC              </t>
  </si>
  <si>
    <t xml:space="preserve">RACUNAR  PENTIJUM                                 </t>
  </si>
  <si>
    <t>1689</t>
  </si>
  <si>
    <t xml:space="preserve">TELEFON PANASONIK KX - T2375  FXW                 </t>
  </si>
  <si>
    <t>1690</t>
  </si>
  <si>
    <t xml:space="preserve">KOMPJUTERSKI STO KS 1                             </t>
  </si>
  <si>
    <t>1700</t>
  </si>
  <si>
    <t>1704</t>
  </si>
  <si>
    <t xml:space="preserve">KLUB STOCIC                                       </t>
  </si>
  <si>
    <t>1705</t>
  </si>
  <si>
    <t xml:space="preserve">PEUGEOT  607                                      </t>
  </si>
  <si>
    <t>1706</t>
  </si>
  <si>
    <t xml:space="preserve">KUPOPR.UG.                    </t>
  </si>
  <si>
    <t xml:space="preserve">KLIMA   VIVAX                                     </t>
  </si>
  <si>
    <t>1710</t>
  </si>
  <si>
    <t xml:space="preserve">SERVER HP ML 35066 E 5506 1P SUR 470065           </t>
  </si>
  <si>
    <t>1712</t>
  </si>
  <si>
    <t xml:space="preserve">DONACIJA MIN,ZA INF,DRU.PG    </t>
  </si>
  <si>
    <t>1716</t>
  </si>
  <si>
    <t xml:space="preserve">PLAKARI                                           </t>
  </si>
  <si>
    <t>1720</t>
  </si>
  <si>
    <t xml:space="preserve">STAMPAC  HP LASER JET 1005                        </t>
  </si>
  <si>
    <t>1721</t>
  </si>
  <si>
    <t xml:space="preserve">KOMPJUTER  PENTIJUM  IV                           </t>
  </si>
  <si>
    <t>1728</t>
  </si>
  <si>
    <t xml:space="preserve">UKNJ.  POPISU                 </t>
  </si>
  <si>
    <t xml:space="preserve">KLUB STO MANJI                                    </t>
  </si>
  <si>
    <t>1731</t>
  </si>
  <si>
    <t xml:space="preserve">WORLD  NIKSIC                 </t>
  </si>
  <si>
    <t xml:space="preserve">STAMPAC- HP LJ-1102                               </t>
  </si>
  <si>
    <t>1736</t>
  </si>
  <si>
    <t xml:space="preserve">KOP.SKE.STAM. HP LAS. JET M 1132FPM               </t>
  </si>
  <si>
    <t>1737</t>
  </si>
  <si>
    <t>1753</t>
  </si>
  <si>
    <t xml:space="preserve">DON.MIN.ODR.RAZ.I TUR.        </t>
  </si>
  <si>
    <t xml:space="preserve">KOPIR SKENER STAMPAC  SAMSUNG SCX-3205            </t>
  </si>
  <si>
    <t>1759</t>
  </si>
  <si>
    <t xml:space="preserve">POP.KOM.                      </t>
  </si>
  <si>
    <t xml:space="preserve">WS OFFIS DELL OPTIPLEX 390 SFF -KOMPJUTER DELL    </t>
  </si>
  <si>
    <t>1764</t>
  </si>
  <si>
    <t xml:space="preserve">DONACIJA PO PROJ.SVJ BAN      </t>
  </si>
  <si>
    <t xml:space="preserve">KLIMA  VIVAX                                      </t>
  </si>
  <si>
    <t>1769</t>
  </si>
  <si>
    <t>1771</t>
  </si>
  <si>
    <t>1772</t>
  </si>
  <si>
    <t>1773</t>
  </si>
  <si>
    <t xml:space="preserve">STAMPAC KOPIR HP LASER JET 11311                  </t>
  </si>
  <si>
    <t>1776</t>
  </si>
  <si>
    <t xml:space="preserve">RADIJATORI                                        </t>
  </si>
  <si>
    <t>1780</t>
  </si>
  <si>
    <t xml:space="preserve">MAZOR                         </t>
  </si>
  <si>
    <t xml:space="preserve">RACUNAR PENTIJUN IV                               </t>
  </si>
  <si>
    <t>1783</t>
  </si>
  <si>
    <t xml:space="preserve">KOP.SKEN. STAMP. HP LASER JET M1132 MFP           </t>
  </si>
  <si>
    <t>1788</t>
  </si>
  <si>
    <t xml:space="preserve">TV PLAZMA 42PT353                                 </t>
  </si>
  <si>
    <t>1831</t>
  </si>
  <si>
    <t xml:space="preserve">PROMETMONTAZA  NIKSIC         </t>
  </si>
  <si>
    <t xml:space="preserve">RADIJATOR KM-771225 DL                            </t>
  </si>
  <si>
    <t>1832</t>
  </si>
  <si>
    <t xml:space="preserve">GRIJALICA   FS-815                                </t>
  </si>
  <si>
    <t>1833</t>
  </si>
  <si>
    <t xml:space="preserve">GRMEC NIKSIC                  </t>
  </si>
  <si>
    <t xml:space="preserve">POLICE ZA DOKUMENTACIJU                           </t>
  </si>
  <si>
    <t>1836</t>
  </si>
  <si>
    <t xml:space="preserve">DEKOR IVA  NIKŠIC             </t>
  </si>
  <si>
    <t>1837</t>
  </si>
  <si>
    <t xml:space="preserve">.ORMAR  75 X280X42                                </t>
  </si>
  <si>
    <t>1841</t>
  </si>
  <si>
    <t xml:space="preserve">ORMAR   84/280/42   PLAKAR                        </t>
  </si>
  <si>
    <t>1842</t>
  </si>
  <si>
    <t xml:space="preserve">ORMAR   42/280 141  PLAKAR                        </t>
  </si>
  <si>
    <t>1843</t>
  </si>
  <si>
    <t xml:space="preserve">KOMPJUTER  LE 145/2  GB/320                       </t>
  </si>
  <si>
    <t>1847</t>
  </si>
  <si>
    <t xml:space="preserve">MILS   NIKSIC                 </t>
  </si>
  <si>
    <t xml:space="preserve">ORMAR SA STAKLOM                                  </t>
  </si>
  <si>
    <t>1853</t>
  </si>
  <si>
    <t xml:space="preserve">NIKSICKI MLIN                 </t>
  </si>
  <si>
    <t xml:space="preserve">FOTELJA     -DAKTIILO STOLICA                     </t>
  </si>
  <si>
    <t>1854</t>
  </si>
  <si>
    <t xml:space="preserve">STOLICA KONGRES                                   </t>
  </si>
  <si>
    <t>1855</t>
  </si>
  <si>
    <t xml:space="preserve">NIKŠICKI MLIN                 </t>
  </si>
  <si>
    <t xml:space="preserve">KOFERENCIJSKI STO                                 </t>
  </si>
  <si>
    <t>1857</t>
  </si>
  <si>
    <t>1858</t>
  </si>
  <si>
    <t xml:space="preserve">PISACI STO -LADICAR                               </t>
  </si>
  <si>
    <t>1860</t>
  </si>
  <si>
    <t xml:space="preserve">NIKSICKI  MLIN                </t>
  </si>
  <si>
    <t>1861</t>
  </si>
  <si>
    <t xml:space="preserve">SKENER PRN HFP                                    </t>
  </si>
  <si>
    <t>1867</t>
  </si>
  <si>
    <t>1869</t>
  </si>
  <si>
    <t xml:space="preserve">DEKOR IVA NIKŠIC              </t>
  </si>
  <si>
    <t>1893</t>
  </si>
  <si>
    <t xml:space="preserve">TROKRILNI ORMAR                                   </t>
  </si>
  <si>
    <t>1900</t>
  </si>
  <si>
    <t xml:space="preserve">ORMAR DVOKRILNI  /  VATROGASNO                    </t>
  </si>
  <si>
    <t>1907</t>
  </si>
  <si>
    <t xml:space="preserve">HP. LASER JET M1132MEP                            </t>
  </si>
  <si>
    <t>1925</t>
  </si>
  <si>
    <t xml:space="preserve">GARDEROBNI METALNI ORMARI                         </t>
  </si>
  <si>
    <t>1930</t>
  </si>
  <si>
    <t xml:space="preserve">ZELJEZARA                     </t>
  </si>
  <si>
    <t xml:space="preserve">RACUNAR COMPAG DX2300                             </t>
  </si>
  <si>
    <t>1939</t>
  </si>
  <si>
    <t xml:space="preserve">MLIN                          </t>
  </si>
  <si>
    <t xml:space="preserve">MONITOR HP 19 L1940                               </t>
  </si>
  <si>
    <t>1941</t>
  </si>
  <si>
    <t xml:space="preserve">MLIN NIKSIC                   </t>
  </si>
  <si>
    <t xml:space="preserve">RADNI STO 210/170                                 </t>
  </si>
  <si>
    <t>1949</t>
  </si>
  <si>
    <t xml:space="preserve">RADNI STO 140/180                                 </t>
  </si>
  <si>
    <t>1950</t>
  </si>
  <si>
    <t>1953</t>
  </si>
  <si>
    <t xml:space="preserve">KLUB STO 85/85                                    </t>
  </si>
  <si>
    <t>1955</t>
  </si>
  <si>
    <t xml:space="preserve">CIVILUK                                           </t>
  </si>
  <si>
    <t>1957</t>
  </si>
  <si>
    <t xml:space="preserve">TELEFON 2373                                      </t>
  </si>
  <si>
    <t>1960</t>
  </si>
  <si>
    <t xml:space="preserve">T CENTAR                      </t>
  </si>
  <si>
    <t xml:space="preserve">TELEFON K X TS 500                                </t>
  </si>
  <si>
    <t>1961</t>
  </si>
  <si>
    <t xml:space="preserve">MOB.TELEFON ZA DISP. CENTAR                       </t>
  </si>
  <si>
    <t>1963</t>
  </si>
  <si>
    <t xml:space="preserve">KAMERE PANASONIK CCD                              </t>
  </si>
  <si>
    <t>1992</t>
  </si>
  <si>
    <t xml:space="preserve">AGREGAT 4.5 KW                                    </t>
  </si>
  <si>
    <t>1999</t>
  </si>
  <si>
    <t xml:space="preserve">STARTER DINAMIC 620 12/24V TELWIN                 </t>
  </si>
  <si>
    <t>2002</t>
  </si>
  <si>
    <t xml:space="preserve">UPS APC 700VA- BATERIJA ZA KOMPJUTER              </t>
  </si>
  <si>
    <t>2008</t>
  </si>
  <si>
    <t xml:space="preserve">PRECIZNA VAGA                                     </t>
  </si>
  <si>
    <t>2012</t>
  </si>
  <si>
    <t xml:space="preserve">DIGITALNA MOBILNA VAGA                            </t>
  </si>
  <si>
    <t>2013</t>
  </si>
  <si>
    <t xml:space="preserve">MOBILNI UREDJAJ ZA PRETAKANJE                     </t>
  </si>
  <si>
    <t>2014</t>
  </si>
  <si>
    <t xml:space="preserve">KOMPRESOR ZA PUNJENJE                             </t>
  </si>
  <si>
    <t>2017</t>
  </si>
  <si>
    <t xml:space="preserve">NOSILA                                            </t>
  </si>
  <si>
    <t>2019</t>
  </si>
  <si>
    <t xml:space="preserve">SPINALNA DASKA                                    </t>
  </si>
  <si>
    <t>2020</t>
  </si>
  <si>
    <t xml:space="preserve">VATR. VOZ. FAP 1616  PLUG ZA CISCENJE SNIJEGA     </t>
  </si>
  <si>
    <t>2021</t>
  </si>
  <si>
    <t xml:space="preserve">POPIS  -DON. PLUG  IPO PROE.  </t>
  </si>
  <si>
    <t xml:space="preserve">VATR. VOZ.  FAP 1314   CISTAC SNIJEGA KLINASTI    </t>
  </si>
  <si>
    <t>2022</t>
  </si>
  <si>
    <t>VATR. VOZ. FAP  1620  GB  103 UGR. PLUG ZA CIS,SNI</t>
  </si>
  <si>
    <t>2025</t>
  </si>
  <si>
    <t xml:space="preserve">LJESTVE KUKASTE/ ALUMINIJSKE                      </t>
  </si>
  <si>
    <t>2030</t>
  </si>
  <si>
    <t xml:space="preserve">MASINA  ZA PUNJENJE VATR. APARATA                 </t>
  </si>
  <si>
    <t>2031</t>
  </si>
  <si>
    <t xml:space="preserve">MOTORNA  PUMPA HONDA  600L                        </t>
  </si>
  <si>
    <t>2037</t>
  </si>
  <si>
    <t xml:space="preserve">CITROEN  X  SARA PICASSO  20XDI                   </t>
  </si>
  <si>
    <t>2048</t>
  </si>
  <si>
    <t xml:space="preserve">VAT. VOZILO UNIMOG  U- 500                        </t>
  </si>
  <si>
    <t>2049</t>
  </si>
  <si>
    <t xml:space="preserve">KREVET                                            </t>
  </si>
  <si>
    <t>2061</t>
  </si>
  <si>
    <t xml:space="preserve">METALNE KASETE                                    </t>
  </si>
  <si>
    <t>2062</t>
  </si>
  <si>
    <t xml:space="preserve">CENTRALA                                          </t>
  </si>
  <si>
    <t>2076</t>
  </si>
  <si>
    <t xml:space="preserve">MASINA ZA PRANJE CRIJEVA                          </t>
  </si>
  <si>
    <t>2081</t>
  </si>
  <si>
    <t xml:space="preserve">MASINA ZA RUCNO NAMOTAVANJE CRIJEVA               </t>
  </si>
  <si>
    <t>2082</t>
  </si>
  <si>
    <t xml:space="preserve">VELIKA VAGA OD 250 KG                             </t>
  </si>
  <si>
    <t>2095</t>
  </si>
  <si>
    <t xml:space="preserve">BUNKER ZA PRAH                                    </t>
  </si>
  <si>
    <t>2096</t>
  </si>
  <si>
    <t xml:space="preserve">RADNI STO ZA PRETAKANJE CO2                       </t>
  </si>
  <si>
    <t>2097</t>
  </si>
  <si>
    <t xml:space="preserve">RADNI STO ZA PUNJENJE AZOTA                       </t>
  </si>
  <si>
    <t>2098</t>
  </si>
  <si>
    <t xml:space="preserve">BOCE ZA CO2                                       </t>
  </si>
  <si>
    <t>2099</t>
  </si>
  <si>
    <t xml:space="preserve">FLASA ZA AZOT                                     </t>
  </si>
  <si>
    <t>2100</t>
  </si>
  <si>
    <t xml:space="preserve">APARAT ZA MJERENJE PRITISKA                       </t>
  </si>
  <si>
    <t>2101</t>
  </si>
  <si>
    <t xml:space="preserve">METALNA  STALAZA                                  </t>
  </si>
  <si>
    <t>2102</t>
  </si>
  <si>
    <t xml:space="preserve">VISECA POLICA                                     </t>
  </si>
  <si>
    <t>2103</t>
  </si>
  <si>
    <t xml:space="preserve">SUDOPERA SA ELEMENTIMA                            </t>
  </si>
  <si>
    <t>2104</t>
  </si>
  <si>
    <t xml:space="preserve">VITRINA                                           </t>
  </si>
  <si>
    <t>2105</t>
  </si>
  <si>
    <t xml:space="preserve">TELEVIZOR   NEO                                   </t>
  </si>
  <si>
    <t>2106</t>
  </si>
  <si>
    <t xml:space="preserve">STAMPAC HP P 1102                                 </t>
  </si>
  <si>
    <t>2122</t>
  </si>
  <si>
    <t xml:space="preserve">DZOLLI                        </t>
  </si>
  <si>
    <t xml:space="preserve">KLIMA INVERN 12                                   </t>
  </si>
  <si>
    <t>2123</t>
  </si>
  <si>
    <t xml:space="preserve">KOMPJUTER  HP PRO 3405                            </t>
  </si>
  <si>
    <t>2124</t>
  </si>
  <si>
    <t>KOMPJUTER  SA PRATE. OPRE. HP P350MT WIN7PRO I3-30</t>
  </si>
  <si>
    <t>2130</t>
  </si>
  <si>
    <t xml:space="preserve">KOMPJUTER   /RACUNAR  +  MONITOR/                 </t>
  </si>
  <si>
    <t>2134</t>
  </si>
  <si>
    <t xml:space="preserve">KOMPJUTER /KUC.+MON./DELL S 2340L HP 6300 PRO     </t>
  </si>
  <si>
    <t>2140</t>
  </si>
  <si>
    <t xml:space="preserve">STAMPAC HP LJ PRO M 1132MFP                       </t>
  </si>
  <si>
    <t>2141</t>
  </si>
  <si>
    <t xml:space="preserve">KLIMA VIVAX  ANA DRAGICEVIC                       </t>
  </si>
  <si>
    <t>2144</t>
  </si>
  <si>
    <t xml:space="preserve">HOME SISTEM DOO  PG           </t>
  </si>
  <si>
    <t xml:space="preserve">BOJLER - BLU ECO 80 L.ARISTTON                    </t>
  </si>
  <si>
    <t>2154</t>
  </si>
  <si>
    <t xml:space="preserve">SVJETLOST ELMONT NK           </t>
  </si>
  <si>
    <t xml:space="preserve">KVARCNA PEC  3X1000                               </t>
  </si>
  <si>
    <t>2155</t>
  </si>
  <si>
    <t xml:space="preserve">RADIJATOR FISER FS800 1  3 R                      </t>
  </si>
  <si>
    <t>2156</t>
  </si>
  <si>
    <t xml:space="preserve">PROMET MONTAZA NIKSIC         </t>
  </si>
  <si>
    <t xml:space="preserve">KLIMA VIVAX  ACP-12CH3 5 GEF-R410                 </t>
  </si>
  <si>
    <t>2159</t>
  </si>
  <si>
    <t xml:space="preserve">HOME SISTEM PODGORICA         </t>
  </si>
  <si>
    <t xml:space="preserve">RACUNAR TREND SONIC                               </t>
  </si>
  <si>
    <t>2165</t>
  </si>
  <si>
    <t xml:space="preserve">TV.LG /LCD                                        </t>
  </si>
  <si>
    <t>2182</t>
  </si>
  <si>
    <t>2183</t>
  </si>
  <si>
    <t xml:space="preserve">NIKSIC                        </t>
  </si>
  <si>
    <t>2184</t>
  </si>
  <si>
    <t>2185</t>
  </si>
  <si>
    <t xml:space="preserve">SERVER  HPCZV  1400 B7G                           </t>
  </si>
  <si>
    <t>2189</t>
  </si>
  <si>
    <t xml:space="preserve">SVJETLOST ELMONT              </t>
  </si>
  <si>
    <t xml:space="preserve">VOLKSWAGEN AG TOUAREG -V6-TDI/VESKO GRBOVIC       </t>
  </si>
  <si>
    <t>2190</t>
  </si>
  <si>
    <t xml:space="preserve">ROKSPED  AUTO CEN. PODGORICA  </t>
  </si>
  <si>
    <t xml:space="preserve">TELEFON PANASONIK 7730 KX-T PODPREDS. PEROVIC     </t>
  </si>
  <si>
    <t>2192</t>
  </si>
  <si>
    <t xml:space="preserve">TELEFON PANASONIK 50KX-TS-PORTIRNICA I SPRAT      </t>
  </si>
  <si>
    <t>2193</t>
  </si>
  <si>
    <t xml:space="preserve">SKENER /KODAK/ I2400,S/N 47577505                 </t>
  </si>
  <si>
    <t>2194</t>
  </si>
  <si>
    <t xml:space="preserve">KNJAZ D.O.O. NIKSIC           </t>
  </si>
  <si>
    <t xml:space="preserve">KLIMA VIVA X   ACP-12 CH 35 GEK                   </t>
  </si>
  <si>
    <t>2197</t>
  </si>
  <si>
    <t xml:space="preserve">HOMO SISTEM                   </t>
  </si>
  <si>
    <t xml:space="preserve">TELEFON PANASONIK-BEZIC.1611 KX-TG                </t>
  </si>
  <si>
    <t>2198</t>
  </si>
  <si>
    <t xml:space="preserve">KOMPJUTER INTEL CORE I5 4460/ DRAGANA VUCUROV     </t>
  </si>
  <si>
    <t>2201</t>
  </si>
  <si>
    <t>2202</t>
  </si>
  <si>
    <t xml:space="preserve">KLIMA VIVAX ACP - 12 CH 35 GEK                    </t>
  </si>
  <si>
    <t>2203</t>
  </si>
  <si>
    <t xml:space="preserve">KLIMA VIVAX ACP - 12 CR 35 GEK-R410               </t>
  </si>
  <si>
    <t>2204</t>
  </si>
  <si>
    <t xml:space="preserve">KOMPJUTERSKI STO ALFA  WENGE                      </t>
  </si>
  <si>
    <t>2210</t>
  </si>
  <si>
    <t xml:space="preserve">KLUB STO MARENGO W B/SO WENGE                     </t>
  </si>
  <si>
    <t>2212</t>
  </si>
  <si>
    <t xml:space="preserve">KANCELARIJSKA STOLICA ISO/NR                      </t>
  </si>
  <si>
    <t>2213</t>
  </si>
  <si>
    <t xml:space="preserve">KOMPJUTERSKI STO ALFA                             </t>
  </si>
  <si>
    <t>2214</t>
  </si>
  <si>
    <t xml:space="preserve">DAKTILO STOLICA VALENSIJA                         </t>
  </si>
  <si>
    <t>2215</t>
  </si>
  <si>
    <t xml:space="preserve">ZIDNI SAT Q810D                                   </t>
  </si>
  <si>
    <t>2222</t>
  </si>
  <si>
    <t xml:space="preserve">KOMPJUTER  INTEL H61M-DS  BOBANA VUSKOVIC         </t>
  </si>
  <si>
    <t>2223</t>
  </si>
  <si>
    <t xml:space="preserve">SAPCOM                        </t>
  </si>
  <si>
    <t xml:space="preserve">STAMPAC LAS JET PRO MFP M 125 NW A4               </t>
  </si>
  <si>
    <t>2224</t>
  </si>
  <si>
    <t xml:space="preserve">STAMPAC LASER JET PRO MFP M 125                   </t>
  </si>
  <si>
    <t>2226</t>
  </si>
  <si>
    <t xml:space="preserve">KOMPJUTER INTEL H61M-DS  MILAN KORAC              </t>
  </si>
  <si>
    <t>2227</t>
  </si>
  <si>
    <t xml:space="preserve">SAPKOM                        </t>
  </si>
  <si>
    <t xml:space="preserve">KOMPJUTER INTEL H61M-DS   TANJA OGNJENOVIC        </t>
  </si>
  <si>
    <t>2228</t>
  </si>
  <si>
    <t xml:space="preserve">STAMPA+ LASER JET PRO MFP  MILAN  KORA-           </t>
  </si>
  <si>
    <t>2229</t>
  </si>
  <si>
    <t xml:space="preserve">KOMPJUTER INTEL H61M -                            </t>
  </si>
  <si>
    <t>2230</t>
  </si>
  <si>
    <t xml:space="preserve">POLICE ZA REGISTRATORE                            </t>
  </si>
  <si>
    <t>2233</t>
  </si>
  <si>
    <t xml:space="preserve">DEKORIVA-CO                   </t>
  </si>
  <si>
    <t>2234</t>
  </si>
  <si>
    <t xml:space="preserve">LAP TOP HP 250-5CB4021GYN    -  MIJANOVIC DANICA  </t>
  </si>
  <si>
    <t>2235</t>
  </si>
  <si>
    <t xml:space="preserve">BIZNIS CENTAR PG              </t>
  </si>
  <si>
    <t xml:space="preserve">POSTANSKA VAGA -  GRADJANSKI BIRO                 </t>
  </si>
  <si>
    <t>2240</t>
  </si>
  <si>
    <t xml:space="preserve">SHOLLEX  D.O.O.  PG           </t>
  </si>
  <si>
    <t xml:space="preserve">OPEL ANTARA                                       </t>
  </si>
  <si>
    <t>2242</t>
  </si>
  <si>
    <t xml:space="preserve">IPA PROJEK, -OSMANAGIC        </t>
  </si>
  <si>
    <t xml:space="preserve">FIAT DOBLO CARGO  SLAVICA ZINDOVIC                </t>
  </si>
  <si>
    <t>2243</t>
  </si>
  <si>
    <t xml:space="preserve">IPO PROJ. KOV-CAR DANILOV     </t>
  </si>
  <si>
    <t xml:space="preserve">DACIA DUSTER LAUEREATEE 1.5 DCI /DJUKA DJURDJC    </t>
  </si>
  <si>
    <t>2245</t>
  </si>
  <si>
    <t xml:space="preserve">IPA PROJ.-ALLIANCE            </t>
  </si>
  <si>
    <t xml:space="preserve">TELEFON PANASONIK KX-TG1100 FIX                   </t>
  </si>
  <si>
    <t>2247</t>
  </si>
  <si>
    <t xml:space="preserve">STAMPAC HP LASER JET P 1102                       </t>
  </si>
  <si>
    <t>2250</t>
  </si>
  <si>
    <t>2253</t>
  </si>
  <si>
    <t>2259</t>
  </si>
  <si>
    <t xml:space="preserve">USISIVAC ELEGANT 2000 W                           </t>
  </si>
  <si>
    <t>2260</t>
  </si>
  <si>
    <t xml:space="preserve">MAZOR   DOO                   </t>
  </si>
  <si>
    <t xml:space="preserve">FOTO APARAT SA LITIJUMSKOM BATERIJOM 10 MPIX      </t>
  </si>
  <si>
    <t>2261</t>
  </si>
  <si>
    <t xml:space="preserve">K.D. PROMET MONTAZA           </t>
  </si>
  <si>
    <t xml:space="preserve">GSM-GATEVAJ UREDJAJ                               </t>
  </si>
  <si>
    <t>2266</t>
  </si>
  <si>
    <t xml:space="preserve">TELEMONT D.O.O.               </t>
  </si>
  <si>
    <t xml:space="preserve">DESKTOP RACUNAR                                   </t>
  </si>
  <si>
    <t>2267</t>
  </si>
  <si>
    <t xml:space="preserve">MIN.ZA INFO.DRUSTVO I TEL     </t>
  </si>
  <si>
    <t xml:space="preserve">KLIMA VIVAX ACP-12CH 35 AER                       </t>
  </si>
  <si>
    <t>2269</t>
  </si>
  <si>
    <t xml:space="preserve">HOME SISTEMS D.O.O.           </t>
  </si>
  <si>
    <t xml:space="preserve">KLIMA VIVAX ACP-12CH 35AER                        </t>
  </si>
  <si>
    <t>2270</t>
  </si>
  <si>
    <t xml:space="preserve">HOME SISTEMS D.O.O. PG        </t>
  </si>
  <si>
    <t xml:space="preserve">KLIMA VIVAX  ACP--12CH  35AER                     </t>
  </si>
  <si>
    <t>2271</t>
  </si>
  <si>
    <t xml:space="preserve">HOME SISTEM D.O.O.            </t>
  </si>
  <si>
    <t xml:space="preserve">OPEL ASTRA 4DR SELEKTION B  16DTL  MTG            </t>
  </si>
  <si>
    <t>2273</t>
  </si>
  <si>
    <t xml:space="preserve">OSMANAGIC CO DOO              </t>
  </si>
  <si>
    <t xml:space="preserve">SEF                                               </t>
  </si>
  <si>
    <t>2275</t>
  </si>
  <si>
    <t xml:space="preserve">OKOV   NK                     </t>
  </si>
  <si>
    <t xml:space="preserve">KOMPJUTER  INTEL CORE  I  5                       </t>
  </si>
  <si>
    <t>2278</t>
  </si>
  <si>
    <t xml:space="preserve">SAP COM  DOO                  </t>
  </si>
  <si>
    <t xml:space="preserve">KOMPJUTER  INTEL CORE I  3                        </t>
  </si>
  <si>
    <t>2279</t>
  </si>
  <si>
    <t xml:space="preserve">SAPCOM  DOO                   </t>
  </si>
  <si>
    <t xml:space="preserve">STAMPAC  LASER JET MFP M 125 NV                   </t>
  </si>
  <si>
    <t>2280</t>
  </si>
  <si>
    <t xml:space="preserve">VITRINA SA STAKLOM                                </t>
  </si>
  <si>
    <t>2282</t>
  </si>
  <si>
    <t xml:space="preserve">PO POPISU   DONACIJA          </t>
  </si>
  <si>
    <t>2285</t>
  </si>
  <si>
    <t xml:space="preserve">PO POPISU    DONACIJA         </t>
  </si>
  <si>
    <t xml:space="preserve">STAMPAC  HP L.J.  1200    DONACIJA                </t>
  </si>
  <si>
    <t>2287</t>
  </si>
  <si>
    <t xml:space="preserve">POPIS - NVO  FORS M.          </t>
  </si>
  <si>
    <t xml:space="preserve">KOMPJUTER PENTIJUM 4  -  DONACIJA  MUPA           </t>
  </si>
  <si>
    <t>2288</t>
  </si>
  <si>
    <t>2290</t>
  </si>
  <si>
    <t xml:space="preserve">POPIS  DONACIJA  FORS MO      </t>
  </si>
  <si>
    <t xml:space="preserve">STAMPAC HP  MLJ   P  1102                         </t>
  </si>
  <si>
    <t>2292</t>
  </si>
  <si>
    <t xml:space="preserve">POPIS  DONAC NVO   CRKVA      </t>
  </si>
  <si>
    <t xml:space="preserve">PROJEKTOR  ACER X113+H  DLP                       </t>
  </si>
  <si>
    <t>2293</t>
  </si>
  <si>
    <t xml:space="preserve">POPIS    DONAC. NVO  CRKVA    </t>
  </si>
  <si>
    <t xml:space="preserve">PROJEKCIONO PLATNO                                </t>
  </si>
  <si>
    <t>2294</t>
  </si>
  <si>
    <t xml:space="preserve">POPIS DON. NVO  CRKVA         </t>
  </si>
  <si>
    <t xml:space="preserve">KOMPJUTERSKI  STOLOVI                             </t>
  </si>
  <si>
    <t>2295</t>
  </si>
  <si>
    <t xml:space="preserve">POPIS  DONAC.  CRKVA          </t>
  </si>
  <si>
    <t xml:space="preserve">SOFA                                              </t>
  </si>
  <si>
    <t>2297</t>
  </si>
  <si>
    <t xml:space="preserve">POPIS  DONACIJA   CRKVA       </t>
  </si>
  <si>
    <t xml:space="preserve">KOMPJUTER  USED DELL  DESKTOP   POLOVNI           </t>
  </si>
  <si>
    <t>2302</t>
  </si>
  <si>
    <t xml:space="preserve">THE CHURCH OF JESUS  C.       </t>
  </si>
  <si>
    <t xml:space="preserve">SEF NA KLJUC                                      </t>
  </si>
  <si>
    <t>2304</t>
  </si>
  <si>
    <t xml:space="preserve">OKOV  DOO                     </t>
  </si>
  <si>
    <t xml:space="preserve">LAPTOP -HP ELITE BOOK  CZC 101746                 </t>
  </si>
  <si>
    <t>2305</t>
  </si>
  <si>
    <t xml:space="preserve">U N D P  -  DONACIJA          </t>
  </si>
  <si>
    <t xml:space="preserve">RADIJATOR  FIUER FS802 1 3R                       </t>
  </si>
  <si>
    <t>2306</t>
  </si>
  <si>
    <t xml:space="preserve">KD PROMET MONTAŽA             </t>
  </si>
  <si>
    <t xml:space="preserve">FAX UREDAJ ZA  ŠTAMPANJE  LJ PRO MFP              </t>
  </si>
  <si>
    <t>2308</t>
  </si>
  <si>
    <t xml:space="preserve">HARD NET DOO NK               </t>
  </si>
  <si>
    <t xml:space="preserve">FOTO APARAT  NIKON                                </t>
  </si>
  <si>
    <t>2309</t>
  </si>
  <si>
    <t xml:space="preserve">K.D.  PROMET MONTAZA          </t>
  </si>
  <si>
    <t xml:space="preserve">KANCELARIJSKA  STOLICA DT 5501                    </t>
  </si>
  <si>
    <t>2310</t>
  </si>
  <si>
    <t xml:space="preserve">RAMOND  DOO                   </t>
  </si>
  <si>
    <t xml:space="preserve">TRAKASTE ZAVJESE ZA SALU BR. 3                    </t>
  </si>
  <si>
    <t>2313</t>
  </si>
  <si>
    <t xml:space="preserve">P.Z.  LUCKI  DOO              </t>
  </si>
  <si>
    <t xml:space="preserve">RASHL. VITRINA                                    </t>
  </si>
  <si>
    <t>2315</t>
  </si>
  <si>
    <t xml:space="preserve">ELEKTRO FRIGO                 </t>
  </si>
  <si>
    <t xml:space="preserve">RADIJATOR FISER                                   </t>
  </si>
  <si>
    <t>2317</t>
  </si>
  <si>
    <t xml:space="preserve">RADIJATOR  FA 5584-4                              </t>
  </si>
  <si>
    <t>2319</t>
  </si>
  <si>
    <t xml:space="preserve">NECKOM  NK                    </t>
  </si>
  <si>
    <t xml:space="preserve">RADIJATOR  FISER                                  </t>
  </si>
  <si>
    <t>2321</t>
  </si>
  <si>
    <t>2322</t>
  </si>
  <si>
    <t xml:space="preserve">KOMPJUTERSKI STO  145*65.5*75.5                   </t>
  </si>
  <si>
    <t>2325</t>
  </si>
  <si>
    <t xml:space="preserve">GRAND DESING -PG-             </t>
  </si>
  <si>
    <t xml:space="preserve">KANCELARIJSKA STOLICA                             </t>
  </si>
  <si>
    <t>2326</t>
  </si>
  <si>
    <t xml:space="preserve">GRAND DESIGN                  </t>
  </si>
  <si>
    <t xml:space="preserve">DAKTILO STOLICE                                   </t>
  </si>
  <si>
    <t>2327</t>
  </si>
  <si>
    <t xml:space="preserve">KANCEL. STOLICA -TAURUS                           </t>
  </si>
  <si>
    <t>2329</t>
  </si>
  <si>
    <t xml:space="preserve">KANC. STO 160*90*75                               </t>
  </si>
  <si>
    <t>2330</t>
  </si>
  <si>
    <t xml:space="preserve">ORMAR ZA DOKUMENTACIJU                            </t>
  </si>
  <si>
    <t>2332</t>
  </si>
  <si>
    <t>2333</t>
  </si>
  <si>
    <t>2335</t>
  </si>
  <si>
    <t xml:space="preserve">STAMPAC  LJ  PRO M125                             </t>
  </si>
  <si>
    <t>2337</t>
  </si>
  <si>
    <t xml:space="preserve">MILS  DOO                     </t>
  </si>
  <si>
    <t xml:space="preserve">KOFERENCIJSKI STO    -IZRADA-                     </t>
  </si>
  <si>
    <t>2338</t>
  </si>
  <si>
    <t xml:space="preserve">JAVORAK   MB                  </t>
  </si>
  <si>
    <t>2339</t>
  </si>
  <si>
    <t xml:space="preserve">JAVORAK  MB                   </t>
  </si>
  <si>
    <t xml:space="preserve">KOMODA  120*45                                    </t>
  </si>
  <si>
    <t>2340</t>
  </si>
  <si>
    <t xml:space="preserve">JAVORAK    MB                 </t>
  </si>
  <si>
    <t xml:space="preserve">KOMODA  280*90                                    </t>
  </si>
  <si>
    <t>2341</t>
  </si>
  <si>
    <t xml:space="preserve">KOFERENCIJSKA STOLICA                             </t>
  </si>
  <si>
    <t>2342</t>
  </si>
  <si>
    <t>2343</t>
  </si>
  <si>
    <t>2344</t>
  </si>
  <si>
    <t xml:space="preserve">TV  KOMPOZICIJA                                   </t>
  </si>
  <si>
    <t>2345</t>
  </si>
  <si>
    <t>2346</t>
  </si>
  <si>
    <t xml:space="preserve">TAPACIRANA  VRATA                                 </t>
  </si>
  <si>
    <t>2347</t>
  </si>
  <si>
    <t xml:space="preserve">MONTAZNA ZIDNA KOMPOZICIJA  L375*D50              </t>
  </si>
  <si>
    <t>2348</t>
  </si>
  <si>
    <t>2349</t>
  </si>
  <si>
    <t xml:space="preserve">JAVORAK  -MB-                 </t>
  </si>
  <si>
    <t xml:space="preserve">TROKRILNA VRATA    270*300                        </t>
  </si>
  <si>
    <t>2350</t>
  </si>
  <si>
    <t xml:space="preserve">ARHIVSKA STALAZA   H380*D41                       </t>
  </si>
  <si>
    <t>2351</t>
  </si>
  <si>
    <t xml:space="preserve">ARHIVSKA STALAZA                                  </t>
  </si>
  <si>
    <t>2352</t>
  </si>
  <si>
    <t xml:space="preserve">JAVORAK-MB                    </t>
  </si>
  <si>
    <t xml:space="preserve">STAMPAC HP LJ  M125                               </t>
  </si>
  <si>
    <t>2354</t>
  </si>
  <si>
    <t xml:space="preserve">KOMPJUTER   INTEL  CORE  I 5                      </t>
  </si>
  <si>
    <t>2355</t>
  </si>
  <si>
    <t xml:space="preserve">SAPCOM DOO                    </t>
  </si>
  <si>
    <t xml:space="preserve">KOMPJUTER  INTEL CORE  I 3                        </t>
  </si>
  <si>
    <t>2356</t>
  </si>
  <si>
    <t xml:space="preserve">STAMPAC   LJ M125                                 </t>
  </si>
  <si>
    <t>2357</t>
  </si>
  <si>
    <t xml:space="preserve">KOMPJUTER  INTEL CORE   I 3                       </t>
  </si>
  <si>
    <t>2358</t>
  </si>
  <si>
    <t xml:space="preserve">STAMPAC HP LJ M125                                </t>
  </si>
  <si>
    <t>2359</t>
  </si>
  <si>
    <t xml:space="preserve">STAMPAC  HP LJ  M125                              </t>
  </si>
  <si>
    <t>2361</t>
  </si>
  <si>
    <t xml:space="preserve">SAPCOM   DOO                  </t>
  </si>
  <si>
    <t xml:space="preserve">KOMPJUTER INTEL CORE  I 3                         </t>
  </si>
  <si>
    <t>2362</t>
  </si>
  <si>
    <t xml:space="preserve">KOMPJUTER  INTEL CORE  I 5                        </t>
  </si>
  <si>
    <t>2364</t>
  </si>
  <si>
    <t>2365</t>
  </si>
  <si>
    <t xml:space="preserve">KOMPJUTER    I 3                                  </t>
  </si>
  <si>
    <t>2367</t>
  </si>
  <si>
    <t>2368</t>
  </si>
  <si>
    <t xml:space="preserve">KOMPJUTER  INTEL CORE   I 5                       </t>
  </si>
  <si>
    <t>2370</t>
  </si>
  <si>
    <t xml:space="preserve">SAOCOM   DOO                  </t>
  </si>
  <si>
    <t xml:space="preserve">STAMPAC  HP                                       </t>
  </si>
  <si>
    <t>2372</t>
  </si>
  <si>
    <t xml:space="preserve">KOMPJUTER  INTEL  CORE  I  3                      </t>
  </si>
  <si>
    <t>2373</t>
  </si>
  <si>
    <t xml:space="preserve">STAMPAC  HP LJ M125                               </t>
  </si>
  <si>
    <t>2374</t>
  </si>
  <si>
    <t xml:space="preserve">OPEL  ASTRA  4DR  ENJOY  B16*ERM15                </t>
  </si>
  <si>
    <t>2375</t>
  </si>
  <si>
    <t xml:space="preserve">OSMANAGIC   PG                </t>
  </si>
  <si>
    <t xml:space="preserve">OPEL ASTRA  4DR  ENJOY  B16 *ER M15               </t>
  </si>
  <si>
    <t>2376</t>
  </si>
  <si>
    <t xml:space="preserve">OSMANAGIC  PG                 </t>
  </si>
  <si>
    <t xml:space="preserve">OPEL ASTRA  4DR ENJOY  B16*ER M15                 </t>
  </si>
  <si>
    <t>2377</t>
  </si>
  <si>
    <t xml:space="preserve">STAMPAC  HP LJ PRO M125                           </t>
  </si>
  <si>
    <t>2381</t>
  </si>
  <si>
    <t xml:space="preserve">PO  POPISU                    </t>
  </si>
  <si>
    <t xml:space="preserve">STAMPAC HP LJ PRO M125                            </t>
  </si>
  <si>
    <t>2382</t>
  </si>
  <si>
    <t xml:space="preserve">NAPRTNJACE                                        </t>
  </si>
  <si>
    <t>2402</t>
  </si>
  <si>
    <t xml:space="preserve">PUMPA ZA VODU                                     </t>
  </si>
  <si>
    <t>2403</t>
  </si>
  <si>
    <t xml:space="preserve">KOFERENCIJSKA  STOLICA 3002 -CRNA-                </t>
  </si>
  <si>
    <t>2410</t>
  </si>
  <si>
    <t xml:space="preserve">STAMPAC -  HP LJ  PRO MFP M 26 NW                 </t>
  </si>
  <si>
    <t>2413</t>
  </si>
  <si>
    <t xml:space="preserve">MASKA ZA RADIJATOR                                </t>
  </si>
  <si>
    <t>2414</t>
  </si>
  <si>
    <t xml:space="preserve">GRAND DESIGN - PG             </t>
  </si>
  <si>
    <t>2416</t>
  </si>
  <si>
    <t xml:space="preserve">GRAND  DESIGN  -PG-           </t>
  </si>
  <si>
    <t xml:space="preserve">MOTORNI  TRIMER  -FS  120                         </t>
  </si>
  <si>
    <t>2417</t>
  </si>
  <si>
    <t xml:space="preserve">JKP   KOMUNALNO  -NK-         </t>
  </si>
  <si>
    <t xml:space="preserve">KANCEL. FOTELJA  9081-CRNA                        </t>
  </si>
  <si>
    <t>2418</t>
  </si>
  <si>
    <t xml:space="preserve">STAMPAC HP LJ  M26NW                              </t>
  </si>
  <si>
    <t>2419</t>
  </si>
  <si>
    <t xml:space="preserve">RADIJATOR  ULJNI  OM-19F13                        </t>
  </si>
  <si>
    <t>2420</t>
  </si>
  <si>
    <t xml:space="preserve">K I P S                       </t>
  </si>
  <si>
    <t xml:space="preserve">STOLICE -TAPACIRANJE -                            </t>
  </si>
  <si>
    <t>2421</t>
  </si>
  <si>
    <t xml:space="preserve">JOVICA MILI+I-                </t>
  </si>
  <si>
    <t xml:space="preserve">OPEL  MOKKA  -  INOVATION CFCU/MNE/  029          </t>
  </si>
  <si>
    <t>2424</t>
  </si>
  <si>
    <t xml:space="preserve">OSMANAGIC  CO   D.O.O.        </t>
  </si>
  <si>
    <t xml:space="preserve">STAMPAC - LEXMARK  MX  317 DN LASER MFA4          </t>
  </si>
  <si>
    <t>2426</t>
  </si>
  <si>
    <t xml:space="preserve">STAMPAC - LJ  PRO  MFP M26NW                      </t>
  </si>
  <si>
    <t>2428</t>
  </si>
  <si>
    <t xml:space="preserve">DOO - SAPCOM                  </t>
  </si>
  <si>
    <t xml:space="preserve">KANC. STOLICA -GRANDE                             </t>
  </si>
  <si>
    <t>2430</t>
  </si>
  <si>
    <t xml:space="preserve">KANC. FOTELJA - CRNA                              </t>
  </si>
  <si>
    <t>2431</t>
  </si>
  <si>
    <t xml:space="preserve">FOTELJA 9081- CRNA                                </t>
  </si>
  <si>
    <t>2432</t>
  </si>
  <si>
    <t xml:space="preserve">RADNI STO SA 3 FIOKARA                            </t>
  </si>
  <si>
    <t>2433</t>
  </si>
  <si>
    <t xml:space="preserve">ZAVJESA   ZA  PRIJEMNU  KANC.                     </t>
  </si>
  <si>
    <t>2436</t>
  </si>
  <si>
    <t xml:space="preserve">ANA INTERIOS  DOO  -NK        </t>
  </si>
  <si>
    <t xml:space="preserve">PLASTICNA GARNISLA                                </t>
  </si>
  <si>
    <t>2437</t>
  </si>
  <si>
    <t xml:space="preserve">ANA  INTERIORS DOO NK         </t>
  </si>
  <si>
    <t xml:space="preserve">KANC. STOLICA - BIJELA                            </t>
  </si>
  <si>
    <t>2438</t>
  </si>
  <si>
    <t xml:space="preserve">RAMOND  D.O.O.                </t>
  </si>
  <si>
    <t xml:space="preserve">KANC. FOTELJA  - BALSO                            </t>
  </si>
  <si>
    <t>2439</t>
  </si>
  <si>
    <t xml:space="preserve">KANC. STOLICA - GRANDE                            </t>
  </si>
  <si>
    <t>2440</t>
  </si>
  <si>
    <t xml:space="preserve">PVC  NOCNI ORMARCIC -FIOKAR                       </t>
  </si>
  <si>
    <t>2441</t>
  </si>
  <si>
    <t xml:space="preserve">KOFERENCIJSKA   STOLICA                           </t>
  </si>
  <si>
    <t>2442</t>
  </si>
  <si>
    <t xml:space="preserve">KOMPJUTERSKA  STOLICA  - NETY                     </t>
  </si>
  <si>
    <t>2443</t>
  </si>
  <si>
    <t xml:space="preserve">RAMOND DOO                    </t>
  </si>
  <si>
    <t xml:space="preserve">KLIMA  AZURI  A -KLASA                            </t>
  </si>
  <si>
    <t>2444</t>
  </si>
  <si>
    <t xml:space="preserve">EL. SERVIS  - CIRO            </t>
  </si>
  <si>
    <t xml:space="preserve">KANCEL. FOTELJA -BALSO                            </t>
  </si>
  <si>
    <t>2447</t>
  </si>
  <si>
    <t xml:space="preserve">KAMERA  HAC-HDW                                   </t>
  </si>
  <si>
    <t>2448</t>
  </si>
  <si>
    <t xml:space="preserve">KD  PROMET MONTAZA            </t>
  </si>
  <si>
    <t xml:space="preserve">MONITOR  AOC                                      </t>
  </si>
  <si>
    <t>2455</t>
  </si>
  <si>
    <t xml:space="preserve">MILS   COMPUTERS              </t>
  </si>
  <si>
    <t xml:space="preserve">TELEFON KX-TG                                     </t>
  </si>
  <si>
    <t>2457</t>
  </si>
  <si>
    <t xml:space="preserve">KD PROMETMONTAŽA              </t>
  </si>
  <si>
    <t xml:space="preserve">SERVER ZA TREZOR                                  </t>
  </si>
  <si>
    <t>2458</t>
  </si>
  <si>
    <t xml:space="preserve">HARDNET NK                    </t>
  </si>
  <si>
    <t xml:space="preserve">RACUNAR SA KOMPONENTAMA                           </t>
  </si>
  <si>
    <t>2459</t>
  </si>
  <si>
    <t xml:space="preserve">MILS  COMPUTERS -NK           </t>
  </si>
  <si>
    <t xml:space="preserve">ŠTAMPAC-  HP  LJ PRO M102A                        </t>
  </si>
  <si>
    <t>2460</t>
  </si>
  <si>
    <t xml:space="preserve">MILS COMPUTERS                </t>
  </si>
  <si>
    <t xml:space="preserve">STAMPAC  HP LJ MFP  M28                           </t>
  </si>
  <si>
    <t>2461</t>
  </si>
  <si>
    <t xml:space="preserve">PANEL  KONVEKTOR                                  </t>
  </si>
  <si>
    <t>2462</t>
  </si>
  <si>
    <t xml:space="preserve">OKOV -  NK                    </t>
  </si>
  <si>
    <t xml:space="preserve">KLIMA  VOX VSA8-12BE                              </t>
  </si>
  <si>
    <t>2463</t>
  </si>
  <si>
    <t xml:space="preserve">KD  PROMETMONTAZA             </t>
  </si>
  <si>
    <t xml:space="preserve">VITRINA  -  KANCEL. UGAONA                        </t>
  </si>
  <si>
    <t>2464</t>
  </si>
  <si>
    <t xml:space="preserve">DEKOR IVA  -CO                </t>
  </si>
  <si>
    <t xml:space="preserve">POLICE ZA KARTOTEKU                               </t>
  </si>
  <si>
    <t>2465</t>
  </si>
  <si>
    <t>2466</t>
  </si>
  <si>
    <t xml:space="preserve">DEKORI  IVA   -  CO           </t>
  </si>
  <si>
    <t xml:space="preserve">OGLASNA TABLA                                     </t>
  </si>
  <si>
    <t>2467</t>
  </si>
  <si>
    <t xml:space="preserve">DEKOR IVA  -CO-               </t>
  </si>
  <si>
    <t xml:space="preserve">KANCELAR.  STOLICA                                </t>
  </si>
  <si>
    <t>2468</t>
  </si>
  <si>
    <t xml:space="preserve">ŠTAMPAC   HP LJ  M12W                             </t>
  </si>
  <si>
    <t>2470</t>
  </si>
  <si>
    <t xml:space="preserve">MILS  COMPUTERS               </t>
  </si>
  <si>
    <t xml:space="preserve">DIKTAFON  ICD - FX  370                           </t>
  </si>
  <si>
    <t>2471</t>
  </si>
  <si>
    <t xml:space="preserve">FONOMETAR                                         </t>
  </si>
  <si>
    <t>2472</t>
  </si>
  <si>
    <t xml:space="preserve">RASTER OFFICE DOO - PG        </t>
  </si>
  <si>
    <t xml:space="preserve">TELEFON  PANASONIK 1611                           </t>
  </si>
  <si>
    <t>2473</t>
  </si>
  <si>
    <t xml:space="preserve">PROMET MONTAZA  KD            </t>
  </si>
  <si>
    <t xml:space="preserve">HP  LASER JET  PRO - M  130 FN                    </t>
  </si>
  <si>
    <t>2474</t>
  </si>
  <si>
    <t xml:space="preserve">PROMET MONTAŽA KD             </t>
  </si>
  <si>
    <t xml:space="preserve">TELEFON  PANASONIK KX-TG  1711                    </t>
  </si>
  <si>
    <t>2475</t>
  </si>
  <si>
    <t xml:space="preserve">TELEFON  PANASONIK                                </t>
  </si>
  <si>
    <t>2476</t>
  </si>
  <si>
    <t xml:space="preserve">PROMET MONTAZA KD             </t>
  </si>
  <si>
    <t xml:space="preserve">RADIJATOR  FISER  - FS                            </t>
  </si>
  <si>
    <t>2477</t>
  </si>
  <si>
    <t xml:space="preserve">PROMET  MONTAZA   K.D.        </t>
  </si>
  <si>
    <t xml:space="preserve">TELEFON  PANASONIK  1611                          </t>
  </si>
  <si>
    <t>2478</t>
  </si>
  <si>
    <t xml:space="preserve">PROMET  MONTAZA  - KD         </t>
  </si>
  <si>
    <t xml:space="preserve">KVARCNA GRIJALICA - TERMOLUX                      </t>
  </si>
  <si>
    <t>2480</t>
  </si>
  <si>
    <t xml:space="preserve">ZIDNI KONVERTOR - BOS  1500                       </t>
  </si>
  <si>
    <t>2481</t>
  </si>
  <si>
    <t xml:space="preserve">KANCEL. FOTELJA 6158 HE-CRNA                      </t>
  </si>
  <si>
    <t>2482</t>
  </si>
  <si>
    <t xml:space="preserve">KANC.  STOLICA  BIJELA  PU -CRNA MREZA            </t>
  </si>
  <si>
    <t>2483</t>
  </si>
  <si>
    <t xml:space="preserve">KANC. STOLICA - COMBY                             </t>
  </si>
  <si>
    <t>2484</t>
  </si>
  <si>
    <t xml:space="preserve">KANCELARIJSKA  FOTELJA  - CRNA                    </t>
  </si>
  <si>
    <t>2485</t>
  </si>
  <si>
    <t xml:space="preserve">PANEL KONVEKTOR                                   </t>
  </si>
  <si>
    <t>2488</t>
  </si>
  <si>
    <t xml:space="preserve">MONITOR  LG  LED 22NK                             </t>
  </si>
  <si>
    <t>2489</t>
  </si>
  <si>
    <t xml:space="preserve">MONITOR  LG   LED 22                              </t>
  </si>
  <si>
    <t>2490</t>
  </si>
  <si>
    <t xml:space="preserve">KOMPJUTERSKA OPREMA  (SWITCH TP LINK + 3700G)     </t>
  </si>
  <si>
    <t>2492</t>
  </si>
  <si>
    <t xml:space="preserve">HARDNET - NK                  </t>
  </si>
  <si>
    <t xml:space="preserve">KOMPJUTER - INTEL  I3   - 7100                    </t>
  </si>
  <si>
    <t>2493</t>
  </si>
  <si>
    <t xml:space="preserve">MILS KOMPUTERS DOO            </t>
  </si>
  <si>
    <t xml:space="preserve">KOMPJUTER  INTEL  CORE  I3                        </t>
  </si>
  <si>
    <t>2495</t>
  </si>
  <si>
    <t xml:space="preserve">KOMPJUTER  INTEL  CORE  I3  SA  OPREMOM           </t>
  </si>
  <si>
    <t>2497</t>
  </si>
  <si>
    <t xml:space="preserve">MILS COMPUTERS DOO            </t>
  </si>
  <si>
    <t xml:space="preserve">KOMP. OPREMA  -UPS  ESTON PROTECTION              </t>
  </si>
  <si>
    <t>2500</t>
  </si>
  <si>
    <t xml:space="preserve">TV  LED  FOX  -  43                               </t>
  </si>
  <si>
    <t>2503</t>
  </si>
  <si>
    <t xml:space="preserve">KLIMA   VIVAX   APC - 24CH-70                     </t>
  </si>
  <si>
    <t>2504</t>
  </si>
  <si>
    <t xml:space="preserve">PANEL KONVEKTOR SA MEH.                           </t>
  </si>
  <si>
    <t>2505</t>
  </si>
  <si>
    <t xml:space="preserve">OKOV                          </t>
  </si>
  <si>
    <t xml:space="preserve">HP PRO M130 NW  -  (STAMPAC)                      </t>
  </si>
  <si>
    <t>2506</t>
  </si>
  <si>
    <t xml:space="preserve">KOMPJUTERSKA OPREMA- EKSTERNI HARD DISK           </t>
  </si>
  <si>
    <t>2507</t>
  </si>
  <si>
    <t xml:space="preserve">SAPCOM  DOO - NK              </t>
  </si>
  <si>
    <t xml:space="preserve">FOTOKOPIR APARAT CANON C-EXV 33 IR                </t>
  </si>
  <si>
    <t>2508</t>
  </si>
  <si>
    <t xml:space="preserve">SCEPANOVIC - PG               </t>
  </si>
  <si>
    <t xml:space="preserve">KOMJUTERSKA  OPREMA (D-LINK, UTP PACH)            </t>
  </si>
  <si>
    <t>2510</t>
  </si>
  <si>
    <t xml:space="preserve">MILS   DOO                    </t>
  </si>
  <si>
    <t xml:space="preserve">KOMPJUTERSKA OPREMA                               </t>
  </si>
  <si>
    <t>2511</t>
  </si>
  <si>
    <t xml:space="preserve">KOMPJUTER  SA PRATECOM OPREMOM                    </t>
  </si>
  <si>
    <t>2512</t>
  </si>
  <si>
    <t xml:space="preserve">TRANSPORTNA TORBA                                 </t>
  </si>
  <si>
    <t>2515</t>
  </si>
  <si>
    <t xml:space="preserve">FORS   MONTENEGRO             </t>
  </si>
  <si>
    <t xml:space="preserve">STATICKO UZE  -  300 M                            </t>
  </si>
  <si>
    <t>2516</t>
  </si>
  <si>
    <t xml:space="preserve">FORS  MONTENEGRO              </t>
  </si>
  <si>
    <t xml:space="preserve">KOTURACA  SA LEZAJEVIMA  I BLOKEROM               </t>
  </si>
  <si>
    <t>2517</t>
  </si>
  <si>
    <t xml:space="preserve">FORS MONTENEGRO               </t>
  </si>
  <si>
    <t xml:space="preserve">KOTURACA  SPASILACKA                              </t>
  </si>
  <si>
    <t>2518</t>
  </si>
  <si>
    <t xml:space="preserve">PODESIVA NOZNA GURTNA                             </t>
  </si>
  <si>
    <t>2519</t>
  </si>
  <si>
    <t xml:space="preserve">RUCNA PENJACICA - DESNA                           </t>
  </si>
  <si>
    <t>2520</t>
  </si>
  <si>
    <t xml:space="preserve">LAGANA  PENJALICA  (TIBLOC)                       </t>
  </si>
  <si>
    <t>2521</t>
  </si>
  <si>
    <t xml:space="preserve">KARABINER  OVALNI -MATICAR                        </t>
  </si>
  <si>
    <t>2522</t>
  </si>
  <si>
    <t xml:space="preserve">KARABINER  AIMETRICNI - MATICAR                   </t>
  </si>
  <si>
    <t>2523</t>
  </si>
  <si>
    <t xml:space="preserve">SIGRUROSNA  KOCNICA                               </t>
  </si>
  <si>
    <t>2524</t>
  </si>
  <si>
    <t xml:space="preserve">OSMICA (HUIT)- ZA SPUSTANJE I OSIGURANJE          </t>
  </si>
  <si>
    <t>2525</t>
  </si>
  <si>
    <t xml:space="preserve">RADNI POJAS SA KOPCOM                             </t>
  </si>
  <si>
    <t>2526</t>
  </si>
  <si>
    <t xml:space="preserve">TROUGLASTI POJAS ZA EVAKUACIJU                    </t>
  </si>
  <si>
    <t>2527</t>
  </si>
  <si>
    <t xml:space="preserve">FORS MONTNEGRO                </t>
  </si>
  <si>
    <t xml:space="preserve">SPRAVA ZA POZICIONIRANJE SA UZETOM                </t>
  </si>
  <si>
    <t>2528</t>
  </si>
  <si>
    <t xml:space="preserve">DVOSTRUKA PUPKOVINA PODESAVAJUCA                  </t>
  </si>
  <si>
    <t>2529</t>
  </si>
  <si>
    <t xml:space="preserve">TRAKA SIVENA 60 CM                                </t>
  </si>
  <si>
    <t>2530</t>
  </si>
  <si>
    <t xml:space="preserve">TRAKA SIVENA 120 CM                               </t>
  </si>
  <si>
    <t>2531</t>
  </si>
  <si>
    <t xml:space="preserve">TRAKA SIVENA 180 CM                               </t>
  </si>
  <si>
    <t>2532</t>
  </si>
  <si>
    <t xml:space="preserve">RADNI POJAS - AVIO SIT FAST                       </t>
  </si>
  <si>
    <t>2533</t>
  </si>
  <si>
    <t xml:space="preserve">KACIGA ZA RAD                                     </t>
  </si>
  <si>
    <t>2534</t>
  </si>
  <si>
    <t xml:space="preserve">DVODJELNA NOSILA I TRAKE                          </t>
  </si>
  <si>
    <t>2535</t>
  </si>
  <si>
    <t xml:space="preserve">SPINALNA DASKA, STABILIZATOR...                   </t>
  </si>
  <si>
    <t>2536</t>
  </si>
  <si>
    <t xml:space="preserve">ZASTITNA  KACIGA                                  </t>
  </si>
  <si>
    <t>2539</t>
  </si>
  <si>
    <t xml:space="preserve">ELASTICNA  VRPCA                                  </t>
  </si>
  <si>
    <t>2540</t>
  </si>
  <si>
    <t xml:space="preserve">CIZME ZA  SUVO ODIJELO                            </t>
  </si>
  <si>
    <t>2541</t>
  </si>
  <si>
    <t xml:space="preserve">SPASILACKI NOZ                                    </t>
  </si>
  <si>
    <t>2542</t>
  </si>
  <si>
    <t xml:space="preserve">RUKAVICE                                          </t>
  </si>
  <si>
    <t>2543</t>
  </si>
  <si>
    <t xml:space="preserve">TORBICA SA PLUTAJUCIM UZETOM                      </t>
  </si>
  <si>
    <t>2544</t>
  </si>
  <si>
    <t xml:space="preserve">TORBICA  ZA SPREMANJE OPREME                      </t>
  </si>
  <si>
    <t>2545</t>
  </si>
  <si>
    <t xml:space="preserve">ZVIZDALJKA                                        </t>
  </si>
  <si>
    <t>2546</t>
  </si>
  <si>
    <t xml:space="preserve">PUMPA ZA VODU WB30XT3                             </t>
  </si>
  <si>
    <t>2547</t>
  </si>
  <si>
    <t xml:space="preserve">USISNA KORPA   75MM                               </t>
  </si>
  <si>
    <t>2548</t>
  </si>
  <si>
    <t xml:space="preserve">SPOJKA STABILNA 75 MM                             </t>
  </si>
  <si>
    <t>2549</t>
  </si>
  <si>
    <t xml:space="preserve">SELNA VP 80-85                                    </t>
  </si>
  <si>
    <t>2550</t>
  </si>
  <si>
    <t xml:space="preserve">USISNO GUMENO CRIJEVO                             </t>
  </si>
  <si>
    <t>2551</t>
  </si>
  <si>
    <t xml:space="preserve">AGREGAT ZA STRUJU Y 3500                          </t>
  </si>
  <si>
    <t>2552</t>
  </si>
  <si>
    <t xml:space="preserve">PRODUZNI STRUJNI KABAL                            </t>
  </si>
  <si>
    <t>2553</t>
  </si>
  <si>
    <t xml:space="preserve">POLUSUVO  ODIJELO                                 </t>
  </si>
  <si>
    <t>2554</t>
  </si>
  <si>
    <t xml:space="preserve">REGULATOR -OKTOPUS- SET                           </t>
  </si>
  <si>
    <t>2555</t>
  </si>
  <si>
    <t xml:space="preserve">KOMPENZATOR PLOVNOSTI                             </t>
  </si>
  <si>
    <t>2556</t>
  </si>
  <si>
    <t xml:space="preserve">KONZOLA                                           </t>
  </si>
  <si>
    <t>2557</t>
  </si>
  <si>
    <t xml:space="preserve">PERAJE SA OTVORENOM PETOM                         </t>
  </si>
  <si>
    <t>2558</t>
  </si>
  <si>
    <t xml:space="preserve">RUKAVICE CRESSI SUB                               </t>
  </si>
  <si>
    <t>2559</t>
  </si>
  <si>
    <t xml:space="preserve">RONILACKA MASKA F1                                </t>
  </si>
  <si>
    <t>2560</t>
  </si>
  <si>
    <t xml:space="preserve">DISALICA CRESSI SUB                               </t>
  </si>
  <si>
    <t>2561</t>
  </si>
  <si>
    <t xml:space="preserve">BOCA ZA RONJENJE 12L/232                          </t>
  </si>
  <si>
    <t>2562</t>
  </si>
  <si>
    <t xml:space="preserve">POJAS ZA TEG                                      </t>
  </si>
  <si>
    <t>2563</t>
  </si>
  <si>
    <t xml:space="preserve">RONILACKI KOMPJUTER                               </t>
  </si>
  <si>
    <t>2564</t>
  </si>
  <si>
    <t xml:space="preserve">RONILACKI TEGOVI , OD 1KG                         </t>
  </si>
  <si>
    <t>2565</t>
  </si>
  <si>
    <t xml:space="preserve">KISNA KABANICA                                    </t>
  </si>
  <si>
    <t>2566</t>
  </si>
  <si>
    <t xml:space="preserve">PLUTAJUCE UZE 200M                                </t>
  </si>
  <si>
    <t>2567</t>
  </si>
  <si>
    <t xml:space="preserve">STATICKO UZE 100M                                 </t>
  </si>
  <si>
    <t>2568</t>
  </si>
  <si>
    <t xml:space="preserve">POMOCNA UZAD 150M                                 </t>
  </si>
  <si>
    <t>2569</t>
  </si>
  <si>
    <t xml:space="preserve">KARABINER MATICAR                                 </t>
  </si>
  <si>
    <t>2570</t>
  </si>
  <si>
    <t xml:space="preserve">KOTURACA VELIKA, DUPLA                            </t>
  </si>
  <si>
    <t>2571</t>
  </si>
  <si>
    <t xml:space="preserve">KOTURACA MALA                                     </t>
  </si>
  <si>
    <t>2572</t>
  </si>
  <si>
    <t xml:space="preserve">ZIMAR, RUCNA PENJALICA-DESNA                      </t>
  </si>
  <si>
    <t>2573</t>
  </si>
  <si>
    <t xml:space="preserve">OSMICA                                            </t>
  </si>
  <si>
    <t>2574</t>
  </si>
  <si>
    <t xml:space="preserve">DESENDER - STOP SA RUCICOM                        </t>
  </si>
  <si>
    <t>2575</t>
  </si>
  <si>
    <t xml:space="preserve">DESENDER - SAMOKOCECI                             </t>
  </si>
  <si>
    <t>2576</t>
  </si>
  <si>
    <t xml:space="preserve">KOTURACA - PRO TRAXION                            </t>
  </si>
  <si>
    <t>2577</t>
  </si>
  <si>
    <t xml:space="preserve">GURTNA 60 CM                                      </t>
  </si>
  <si>
    <t>2578</t>
  </si>
  <si>
    <t xml:space="preserve">GURTNA 80 CM                                      </t>
  </si>
  <si>
    <t>2579</t>
  </si>
  <si>
    <t xml:space="preserve">GURTNA  120 CM                                    </t>
  </si>
  <si>
    <t>2580</t>
  </si>
  <si>
    <t xml:space="preserve">GURTNA 150CM                                      </t>
  </si>
  <si>
    <t>2581</t>
  </si>
  <si>
    <t xml:space="preserve">ŠTITNIK ZA UŽE                                    </t>
  </si>
  <si>
    <t>2582</t>
  </si>
  <si>
    <t xml:space="preserve">TORBA ZA UZAD I TEHNICKU OPREMU                   </t>
  </si>
  <si>
    <t>2583</t>
  </si>
  <si>
    <t xml:space="preserve">SPIRALNA DASKA                                    </t>
  </si>
  <si>
    <t>2584</t>
  </si>
  <si>
    <t xml:space="preserve">SANCOVANA KRAGNA                                  </t>
  </si>
  <si>
    <t>2585</t>
  </si>
  <si>
    <t xml:space="preserve">KED - PRSLUK MODEL 125                            </t>
  </si>
  <si>
    <t>2586</t>
  </si>
  <si>
    <t xml:space="preserve">POJASEVI ZA NOSILA                                </t>
  </si>
  <si>
    <t>2587</t>
  </si>
  <si>
    <t xml:space="preserve">MASKA ZA KISEONIK                                 </t>
  </si>
  <si>
    <t>2588</t>
  </si>
  <si>
    <t xml:space="preserve">DZEPNA MASKA ZA KISEONIK                          </t>
  </si>
  <si>
    <t>2589</t>
  </si>
  <si>
    <t xml:space="preserve">.VODOOTPORNA RUCNA LED LAMPA                      </t>
  </si>
  <si>
    <t>2590</t>
  </si>
  <si>
    <t xml:space="preserve">PRSLUK ZA SPASAVANJE                              </t>
  </si>
  <si>
    <t>2591</t>
  </si>
  <si>
    <t xml:space="preserve">RUCNA DIGITALNA RADIO STANICA                     </t>
  </si>
  <si>
    <t>2593</t>
  </si>
  <si>
    <t xml:space="preserve">RUCNA DIGITANA RADIO STANICA                      </t>
  </si>
  <si>
    <t>2594</t>
  </si>
  <si>
    <t>2595</t>
  </si>
  <si>
    <t>2597</t>
  </si>
  <si>
    <t>2598</t>
  </si>
  <si>
    <t xml:space="preserve">KOLSKA  DIGITALNA RADIO STANICA                   </t>
  </si>
  <si>
    <t>2599</t>
  </si>
  <si>
    <t xml:space="preserve">FIKSNA DIGITALNA RADIO STANICA                    </t>
  </si>
  <si>
    <t>2600</t>
  </si>
  <si>
    <t xml:space="preserve">POLOVNO TER. AUTO   -  REXTON  -  XDI- SSANYONG   </t>
  </si>
  <si>
    <t>2601</t>
  </si>
  <si>
    <t xml:space="preserve">ANDRIJAŠEVIC  - D.O.O.        </t>
  </si>
  <si>
    <t xml:space="preserve">LAP TOP  -LENOVO  17 S 54014  14.08560U           </t>
  </si>
  <si>
    <t>2602</t>
  </si>
  <si>
    <t xml:space="preserve">PROMET MONTAŽA  K.D.          </t>
  </si>
  <si>
    <t xml:space="preserve">LAP  TOP  -  MACBOOK PRO 16  TOUCH BAR/6          </t>
  </si>
  <si>
    <t>2603</t>
  </si>
  <si>
    <t xml:space="preserve">TEHNOMAX   D.O.O.             </t>
  </si>
  <si>
    <t xml:space="preserve">KOMPJUTER  MC BASE BUSINESS  I5  9400             </t>
  </si>
  <si>
    <t>2607</t>
  </si>
  <si>
    <t xml:space="preserve">MULTICOM                      </t>
  </si>
  <si>
    <t xml:space="preserve">MON ITOR DELL  E2216HV  85016691                  </t>
  </si>
  <si>
    <t>2608</t>
  </si>
  <si>
    <t xml:space="preserve">KD  PROMET MONTAŽA            </t>
  </si>
  <si>
    <t xml:space="preserve">KOMPJUTER SA KOMP. OPREMOM                        </t>
  </si>
  <si>
    <t>2609</t>
  </si>
  <si>
    <t xml:space="preserve">KOMJUTER   SA KOMP. OPREMOM                       </t>
  </si>
  <si>
    <t>2610</t>
  </si>
  <si>
    <t xml:space="preserve">MILS COMPUTERS  D.O.O.        </t>
  </si>
  <si>
    <t xml:space="preserve">STAMPAC  HP LJ PRO  M130FN                        </t>
  </si>
  <si>
    <t>2611</t>
  </si>
  <si>
    <t xml:space="preserve">KOMPJUTER   SA  KOMP.  OPREMOM                    </t>
  </si>
  <si>
    <t>2612</t>
  </si>
  <si>
    <t xml:space="preserve">PROMET MONTAŽA  KD            </t>
  </si>
  <si>
    <t xml:space="preserve">STAMPAC HP LJ PRO  MFP M 130 A                    </t>
  </si>
  <si>
    <t>2613</t>
  </si>
  <si>
    <t xml:space="preserve">FOTELJA  ART RJ - 7307/COFFE                      </t>
  </si>
  <si>
    <t>2614</t>
  </si>
  <si>
    <t xml:space="preserve">KANC. STOLICA   GRANDE RJ-7307 CRNA EKO           </t>
  </si>
  <si>
    <t>2615</t>
  </si>
  <si>
    <t xml:space="preserve">PLAKAR ZA DOKUMENTACIJU   100*200*32              </t>
  </si>
  <si>
    <t>2616</t>
  </si>
  <si>
    <t xml:space="preserve">DEKOR IVA -  CO               </t>
  </si>
  <si>
    <t xml:space="preserve">KANCELARIJSKI STO OD UNIVERA 140*70*75            </t>
  </si>
  <si>
    <t>2617</t>
  </si>
  <si>
    <t xml:space="preserve">DEKORIVA  - CO                </t>
  </si>
  <si>
    <t xml:space="preserve">KANCEL. RADNA STOLICA SA RUKONASLONOM             </t>
  </si>
  <si>
    <t>2618</t>
  </si>
  <si>
    <t xml:space="preserve">DEKORIVA  -  CO               </t>
  </si>
  <si>
    <t xml:space="preserve">KLUB STO OD UNIVERA  -  50*45*55                  </t>
  </si>
  <si>
    <t>2619</t>
  </si>
  <si>
    <t xml:space="preserve">DEKORIVA   -  CO              </t>
  </si>
  <si>
    <t xml:space="preserve">KONGRES  STOLICE                                  </t>
  </si>
  <si>
    <t>2620</t>
  </si>
  <si>
    <t xml:space="preserve">DEKORIVA CO                   </t>
  </si>
  <si>
    <t xml:space="preserve">RADNA STOLICA  - PARA                             </t>
  </si>
  <si>
    <t>2622</t>
  </si>
  <si>
    <t xml:space="preserve">ENERGOMONT                    </t>
  </si>
  <si>
    <t xml:space="preserve">ZIDNI KONVEKTOR  -BOS -  2500W                    </t>
  </si>
  <si>
    <t>2623</t>
  </si>
  <si>
    <t xml:space="preserve">PROMET MONTAZA   KD           </t>
  </si>
  <si>
    <t xml:space="preserve">ZIDNI KONVEKTOR    -  BOS  -2500W                 </t>
  </si>
  <si>
    <t>2624</t>
  </si>
  <si>
    <t xml:space="preserve">RACUNSKA  MASINA                                  </t>
  </si>
  <si>
    <t>2625</t>
  </si>
  <si>
    <t xml:space="preserve">JPLLY  COMMERCE               </t>
  </si>
  <si>
    <t xml:space="preserve">KANCELARIJSKA  FOTELJA  6158HE-C                  </t>
  </si>
  <si>
    <t>2626</t>
  </si>
  <si>
    <t xml:space="preserve">KANC. STOLICA  GRANDE/ RJ-7307                    </t>
  </si>
  <si>
    <t>2627</t>
  </si>
  <si>
    <t xml:space="preserve">KOMPJUTERSKA OPREMA  ( 5 ADAPTERA  - USB)         </t>
  </si>
  <si>
    <t>2628</t>
  </si>
  <si>
    <t xml:space="preserve">MOBILNI  TELEFON - APPLE IPHONE 12 PRO MAX        </t>
  </si>
  <si>
    <t>2629</t>
  </si>
  <si>
    <t xml:space="preserve">TEXNOMAX                      </t>
  </si>
  <si>
    <t xml:space="preserve">TELEFON 7730 KX-AT PANASONIK  DIG. SIST.          </t>
  </si>
  <si>
    <t>2631</t>
  </si>
  <si>
    <t xml:space="preserve">PROMET MONTAZA  K.D.          </t>
  </si>
  <si>
    <t xml:space="preserve">SUVO ODIJELO MULTYSPORT MS4                       </t>
  </si>
  <si>
    <t>2632</t>
  </si>
  <si>
    <t xml:space="preserve">VATROPREMA  DOO               </t>
  </si>
  <si>
    <t xml:space="preserve">PODODIJELO  TYPHON-LIGHTWEIGFT                    </t>
  </si>
  <si>
    <t>2633</t>
  </si>
  <si>
    <t xml:space="preserve">VATROOPREMA  DOO              </t>
  </si>
  <si>
    <t xml:space="preserve">ZASTITNA KACIGA VIBE                              </t>
  </si>
  <si>
    <t>2634</t>
  </si>
  <si>
    <t xml:space="preserve">RONILACKE RUKAVICE  HIGH STRECH 3.5MM             </t>
  </si>
  <si>
    <t>2635</t>
  </si>
  <si>
    <t xml:space="preserve">CIZME CRESSI SUB  -  ISLA 5.0MM                   </t>
  </si>
  <si>
    <t>2636</t>
  </si>
  <si>
    <t xml:space="preserve">NOZ  VIGO CRESSI  SUB                             </t>
  </si>
  <si>
    <t>2637</t>
  </si>
  <si>
    <t xml:space="preserve">VATROOPREMA   DOO             </t>
  </si>
  <si>
    <t xml:space="preserve">PISTALJKA NARANDZASTA  MOTOMARINE                 </t>
  </si>
  <si>
    <t>2638</t>
  </si>
  <si>
    <t xml:space="preserve">PRSLUK SPASILACKI SA PLUTAJUCIM  ..               </t>
  </si>
  <si>
    <t>2639</t>
  </si>
  <si>
    <t xml:space="preserve">PATIKE VODOOTPORNE - TERREX                       </t>
  </si>
  <si>
    <t>2640</t>
  </si>
  <si>
    <t xml:space="preserve">KOMPLET OPREME ZA SPASAVANJE U                    </t>
  </si>
  <si>
    <t>2641</t>
  </si>
  <si>
    <t xml:space="preserve">POLOVNO TER. MOT. VOZILO - NISAN- NAVARA 2,5 DCI  </t>
  </si>
  <si>
    <t>2645</t>
  </si>
  <si>
    <t xml:space="preserve">AMB  MONTEPAK   - NK          </t>
  </si>
  <si>
    <t xml:space="preserve">MOTORNE SANKE  - STELS -800                       </t>
  </si>
  <si>
    <t>2646</t>
  </si>
  <si>
    <t xml:space="preserve">ATV4ME  DOO- PG               </t>
  </si>
  <si>
    <t xml:space="preserve">STAMPAC  -  HP LJ PRO MFP M130A                   </t>
  </si>
  <si>
    <t>2647</t>
  </si>
  <si>
    <t xml:space="preserve">BATERIJA  ZA LAP TOP  (HP MPCA 06)                </t>
  </si>
  <si>
    <t>2648</t>
  </si>
  <si>
    <t xml:space="preserve">MILS COMPUTERS D.O.O.         </t>
  </si>
  <si>
    <t xml:space="preserve">`KANC. STOLICA - OGIER - CRNA                     </t>
  </si>
  <si>
    <t>2649</t>
  </si>
  <si>
    <t xml:space="preserve">DAJKOVIC CO  - NAMOS          </t>
  </si>
  <si>
    <t xml:space="preserve">STOLICA  ISO  C6 -PLAVA                           </t>
  </si>
  <si>
    <t>2650</t>
  </si>
  <si>
    <t xml:space="preserve">CIVILUK  Z - 238                                  </t>
  </si>
  <si>
    <t>2651</t>
  </si>
  <si>
    <t xml:space="preserve">OTVORENA POLICA BUKI 3P                           </t>
  </si>
  <si>
    <t>2652</t>
  </si>
  <si>
    <t xml:space="preserve">OTVORENA POLICA  BUKI   5P                        </t>
  </si>
  <si>
    <t>2653</t>
  </si>
  <si>
    <t xml:space="preserve">KANC. STOLICA BOLLA -BLACK                        </t>
  </si>
  <si>
    <t>2657</t>
  </si>
  <si>
    <t xml:space="preserve">DAJKOVIC CO  NAMOS  DOO       </t>
  </si>
  <si>
    <t>2658</t>
  </si>
  <si>
    <t xml:space="preserve">DAJKOVIC CO NAMOS DOO         </t>
  </si>
  <si>
    <t xml:space="preserve">VJESAONIK  Y  - 238                               </t>
  </si>
  <si>
    <t>2659</t>
  </si>
  <si>
    <t xml:space="preserve">KANC. FOTELJA 6158 - CRNA                         </t>
  </si>
  <si>
    <t>2660</t>
  </si>
  <si>
    <t xml:space="preserve">FOTELJA  STELA  SIVA - NOGE BIJELE                </t>
  </si>
  <si>
    <t>2661</t>
  </si>
  <si>
    <t xml:space="preserve">KANC. STO  M21  80/60 BIJELO VS                   </t>
  </si>
  <si>
    <t>2662</t>
  </si>
  <si>
    <t xml:space="preserve">KANC. FOTELJA                                     </t>
  </si>
  <si>
    <t>2663</t>
  </si>
  <si>
    <t xml:space="preserve">TELEFON -PANASONIK TGB210FXB                      </t>
  </si>
  <si>
    <t>2664</t>
  </si>
  <si>
    <t xml:space="preserve">PROMET- MONTAZA   DOO         </t>
  </si>
  <si>
    <t xml:space="preserve">KANC. STOLICA -NETY-CRNA -MREZA                   </t>
  </si>
  <si>
    <t>2665</t>
  </si>
  <si>
    <t xml:space="preserve">GARNISLA SA UGRADNJOM                             </t>
  </si>
  <si>
    <t>2666</t>
  </si>
  <si>
    <t xml:space="preserve">ADI  INVEST  DOO              </t>
  </si>
  <si>
    <t>2667</t>
  </si>
  <si>
    <t xml:space="preserve">ADI INVEST  DOO               </t>
  </si>
  <si>
    <t xml:space="preserve">FOTELJA  ART RJ.-7307 BLACK -SEK. PREDS SKUPSTIN  </t>
  </si>
  <si>
    <t>2668</t>
  </si>
  <si>
    <t xml:space="preserve">KANC. FOTELJA - LINER -CRNA                       </t>
  </si>
  <si>
    <t>2671</t>
  </si>
  <si>
    <t xml:space="preserve">DAJKOVIC CO NAMOS             </t>
  </si>
  <si>
    <t>2673</t>
  </si>
  <si>
    <t xml:space="preserve">STAR  SPED  LABUDOVIC         </t>
  </si>
  <si>
    <t>2674</t>
  </si>
  <si>
    <t>2675</t>
  </si>
  <si>
    <t xml:space="preserve">STOCIC                                            </t>
  </si>
  <si>
    <t>2676</t>
  </si>
  <si>
    <t xml:space="preserve">STAR SPED  LABUDOVIC          </t>
  </si>
  <si>
    <t xml:space="preserve">ZIDNI KONV. - BOS   2500W                         </t>
  </si>
  <si>
    <t>2677</t>
  </si>
  <si>
    <t xml:space="preserve">PROMET-MONTAZA  DOO           </t>
  </si>
  <si>
    <t xml:space="preserve">ZIDNI KONV. -BOS - 2500W                          </t>
  </si>
  <si>
    <t>2678</t>
  </si>
  <si>
    <t xml:space="preserve">PROMET-MONTAZA   DOO          </t>
  </si>
  <si>
    <t xml:space="preserve">FIKSNI BEZZICNI TELEFON  KX-TGC DUO               </t>
  </si>
  <si>
    <t>2679</t>
  </si>
  <si>
    <t xml:space="preserve">PROMET MONTAZA - K.D.         </t>
  </si>
  <si>
    <t xml:space="preserve">KOMPJUTER.SKI  STO  -  ARHIMED AHC                </t>
  </si>
  <si>
    <t>2680</t>
  </si>
  <si>
    <t xml:space="preserve">TV  -  FOX LED SA OPREMOM                         </t>
  </si>
  <si>
    <t>2681</t>
  </si>
  <si>
    <t xml:space="preserve">PROMET MONTAZA  DOO           </t>
  </si>
  <si>
    <t>2683</t>
  </si>
  <si>
    <t xml:space="preserve">PRIKOLICA ZA MOTORNE SANKE                        </t>
  </si>
  <si>
    <t>2684</t>
  </si>
  <si>
    <t xml:space="preserve">ART GLORIA DOO                </t>
  </si>
  <si>
    <t xml:space="preserve">ZAVJESE SA DRAPERIJAMA                            </t>
  </si>
  <si>
    <t>2685</t>
  </si>
  <si>
    <t xml:space="preserve">ANA INTERIOS DOO              </t>
  </si>
  <si>
    <t xml:space="preserve">ZAVJESA SA DRAPERIJAMA                            </t>
  </si>
  <si>
    <t>2686</t>
  </si>
  <si>
    <t xml:space="preserve">ANA INTERIORS DOO             </t>
  </si>
  <si>
    <t xml:space="preserve">DRAPERIJE SA ZAVJESAMA                            </t>
  </si>
  <si>
    <t>2687</t>
  </si>
  <si>
    <t xml:space="preserve">STOLNJACI ZA VISOKE STOLOVE                       </t>
  </si>
  <si>
    <t>2688</t>
  </si>
  <si>
    <t xml:space="preserve">ANA  INTERIOS  DOO            </t>
  </si>
  <si>
    <t xml:space="preserve">KOMPJUTERSKA  OPREMA                              </t>
  </si>
  <si>
    <t>2690</t>
  </si>
  <si>
    <t xml:space="preserve">HARDNET  DOO                  </t>
  </si>
  <si>
    <t xml:space="preserve">TELEFON PANASONIK KX-TG1611FXM                    </t>
  </si>
  <si>
    <t>2691</t>
  </si>
  <si>
    <t xml:space="preserve">TELEFON  PANASONIK- 11KX-TSC                      </t>
  </si>
  <si>
    <t>2692</t>
  </si>
  <si>
    <t xml:space="preserve">TELEFON PANASONIK -SISTEMSKI - 553KX              </t>
  </si>
  <si>
    <t>2694</t>
  </si>
  <si>
    <t xml:space="preserve">TELEFON BEZZICNI  KX- TG2511EXT                   </t>
  </si>
  <si>
    <t>2695</t>
  </si>
  <si>
    <t xml:space="preserve">TELEFON PANASONIK - DIG-7730 KX-AT                </t>
  </si>
  <si>
    <t>2696</t>
  </si>
  <si>
    <t xml:space="preserve">KLIMA  -  VIVAX  ACP-12CH35                       </t>
  </si>
  <si>
    <t>2697</t>
  </si>
  <si>
    <t xml:space="preserve">DIKTAFON-DIGITALNI  - SONI                        </t>
  </si>
  <si>
    <t>2698</t>
  </si>
  <si>
    <t xml:space="preserve">TEHNOMAX                      </t>
  </si>
  <si>
    <t xml:space="preserve">KANCEL.  STOLICA                                  </t>
  </si>
  <si>
    <t>2699</t>
  </si>
  <si>
    <t xml:space="preserve">AKU  UDARNI ODVIJAC                               </t>
  </si>
  <si>
    <t>2700</t>
  </si>
  <si>
    <t xml:space="preserve">MOTORNA TESTERA  -M5 230                          </t>
  </si>
  <si>
    <t>2701</t>
  </si>
  <si>
    <t xml:space="preserve">GARDENLUX                     </t>
  </si>
  <si>
    <t xml:space="preserve">MAKAZE ZA  ZIVU OGRADU                            </t>
  </si>
  <si>
    <t>2702</t>
  </si>
  <si>
    <t xml:space="preserve">DUVAC ZA LIST                                     </t>
  </si>
  <si>
    <t>2703</t>
  </si>
  <si>
    <t xml:space="preserve">GARDEN LUX                    </t>
  </si>
  <si>
    <t xml:space="preserve">STAMPAC  -  HP LJ PRO MFP M428FDW                 </t>
  </si>
  <si>
    <t>2704</t>
  </si>
  <si>
    <t xml:space="preserve">G TECH DOO                    </t>
  </si>
  <si>
    <t xml:space="preserve">STAMPAC HP LJ PRO MFP M428 - ZA SEKRETARICU       </t>
  </si>
  <si>
    <t>2705</t>
  </si>
  <si>
    <t xml:space="preserve">G TECH  DOO                   </t>
  </si>
  <si>
    <t xml:space="preserve">STAMPAC  -   HP M 130 FN                          </t>
  </si>
  <si>
    <t>2706</t>
  </si>
  <si>
    <t xml:space="preserve">G TECH   DOO                  </t>
  </si>
  <si>
    <t xml:space="preserve">LAP TOP  HP-250 G7                                </t>
  </si>
  <si>
    <t>2707</t>
  </si>
  <si>
    <t xml:space="preserve">G  TACH  DOO                  </t>
  </si>
  <si>
    <t xml:space="preserve">HARD DISK SSD EXT 1TB- SAMSUNG                    </t>
  </si>
  <si>
    <t>2708</t>
  </si>
  <si>
    <t xml:space="preserve">PERSONALNI RACUNAR  - MSGW CORE PENTIUM           </t>
  </si>
  <si>
    <t>2709</t>
  </si>
  <si>
    <t xml:space="preserve">G  TECH  DOO                  </t>
  </si>
  <si>
    <t xml:space="preserve">PERSONALNI RACUNAR  MSGW CORE PENTIUM             </t>
  </si>
  <si>
    <t>2710</t>
  </si>
  <si>
    <t xml:space="preserve">PERSONALNI RACUNAR  MSGW CORE- PENTIUM            </t>
  </si>
  <si>
    <t>2711</t>
  </si>
  <si>
    <t xml:space="preserve">PERSONALNI RACUNAR MSGW CORE PENTIUM              </t>
  </si>
  <si>
    <t>2712</t>
  </si>
  <si>
    <t xml:space="preserve">PERSONALNI RACUNAR MSGW CORE- PENTIUM             </t>
  </si>
  <si>
    <t>2713</t>
  </si>
  <si>
    <t>2714</t>
  </si>
  <si>
    <t xml:space="preserve">G  TECH   DOO                 </t>
  </si>
  <si>
    <t xml:space="preserve">PERSONALNI  RACUNAR  MSGW CORE -PENTIUM           </t>
  </si>
  <si>
    <t>2715</t>
  </si>
  <si>
    <t xml:space="preserve">RUTERI - TP LINK EAP 115                          </t>
  </si>
  <si>
    <t>2716</t>
  </si>
  <si>
    <t xml:space="preserve">KOMP. OPREMA                                      </t>
  </si>
  <si>
    <t>2717</t>
  </si>
  <si>
    <t xml:space="preserve">KOMPJUTER MSGW CORE PENTIUM                       </t>
  </si>
  <si>
    <t>2718</t>
  </si>
  <si>
    <t xml:space="preserve">MONITOR  LG                                       </t>
  </si>
  <si>
    <t>2719</t>
  </si>
  <si>
    <t xml:space="preserve">KOMPJUTER M SGW CORE -PENTIUM                     </t>
  </si>
  <si>
    <t>2720</t>
  </si>
  <si>
    <t xml:space="preserve">STAMPAC MFP MP MLJ M 428FDN                       </t>
  </si>
  <si>
    <t>2722</t>
  </si>
  <si>
    <t xml:space="preserve">KOMPJUTER  MSGW CORE - PENTIUM                    </t>
  </si>
  <si>
    <t>2723</t>
  </si>
  <si>
    <t xml:space="preserve">NAPRTNJACE   ERMAK 25                             </t>
  </si>
  <si>
    <t>2724</t>
  </si>
  <si>
    <t xml:space="preserve">VATROOPREMA                   </t>
  </si>
  <si>
    <t xml:space="preserve">KOMPJUTER - INTEL -I3- SA  OPREMOM                </t>
  </si>
  <si>
    <t>2728</t>
  </si>
  <si>
    <t xml:space="preserve">MILS COMPUTERS  DOO           </t>
  </si>
  <si>
    <t xml:space="preserve">KOMPJUTER  - PENTIUM  G5420 SA POREMOM            </t>
  </si>
  <si>
    <t>2729</t>
  </si>
  <si>
    <t xml:space="preserve">STAMPAC  - EPSON  - L3110                         </t>
  </si>
  <si>
    <t>2730</t>
  </si>
  <si>
    <t xml:space="preserve">STAMPAC -EPSON L3150                              </t>
  </si>
  <si>
    <t>2731</t>
  </si>
  <si>
    <t xml:space="preserve">MILS COMPUTERS   DOO          </t>
  </si>
  <si>
    <t xml:space="preserve">SERVER   DELL  T340                               </t>
  </si>
  <si>
    <t>2734</t>
  </si>
  <si>
    <t xml:space="preserve">HARD NET - NK                 </t>
  </si>
  <si>
    <t xml:space="preserve">WINDOWS SERVER 2022 STANDARD                      </t>
  </si>
  <si>
    <t>2735</t>
  </si>
  <si>
    <t xml:space="preserve">HARD NET- NK                  </t>
  </si>
  <si>
    <t xml:space="preserve">KOMP. OPREMA - KINGSTON SNVS/250                  </t>
  </si>
  <si>
    <t>2736</t>
  </si>
  <si>
    <t xml:space="preserve">MULTIKOM -NK                  </t>
  </si>
  <si>
    <t xml:space="preserve">KOMP. OPREMA  - DELL DDR4                         </t>
  </si>
  <si>
    <t>2737</t>
  </si>
  <si>
    <t xml:space="preserve">MULTIKOM - NK                 </t>
  </si>
  <si>
    <t xml:space="preserve">KOMP. STOLICA  - CRNA SA MREZOM                   </t>
  </si>
  <si>
    <t>2738</t>
  </si>
  <si>
    <t xml:space="preserve">KLUB  STO  - MARENGO W                            </t>
  </si>
  <si>
    <t>2739</t>
  </si>
  <si>
    <t xml:space="preserve">ORMAR  - HANA 3K WENBE                            </t>
  </si>
  <si>
    <t>2740</t>
  </si>
  <si>
    <t xml:space="preserve">STOLICA  -TARA                                    </t>
  </si>
  <si>
    <t>2741</t>
  </si>
  <si>
    <t xml:space="preserve">TELEFON  -BEZZICNI KX- TG2511                     </t>
  </si>
  <si>
    <t>2742</t>
  </si>
  <si>
    <t xml:space="preserve">PROMET MONTAZA DOO            </t>
  </si>
  <si>
    <t xml:space="preserve">TELEFON  FIKSNI - 7730KX AT PANASONIK             </t>
  </si>
  <si>
    <t>2743</t>
  </si>
  <si>
    <t xml:space="preserve">MJERAC  GORIVA - SONDE                            </t>
  </si>
  <si>
    <t>2744</t>
  </si>
  <si>
    <t xml:space="preserve">GSP-MONTENEGRO DOO            </t>
  </si>
  <si>
    <t xml:space="preserve">PLAKAR - 290*180*40CM                             </t>
  </si>
  <si>
    <t>2745</t>
  </si>
  <si>
    <t xml:space="preserve">DEKORIVA- CO DOO              </t>
  </si>
  <si>
    <t xml:space="preserve">PLAKAR- DIM- 235*220*40CM                         </t>
  </si>
  <si>
    <t>2746</t>
  </si>
  <si>
    <t xml:space="preserve">DEKORIVA -CO DOO              </t>
  </si>
  <si>
    <t xml:space="preserve">PLAKAR - 290*170*40CM                             </t>
  </si>
  <si>
    <t>2747</t>
  </si>
  <si>
    <t xml:space="preserve">DEKORIVA - CO DOO             </t>
  </si>
  <si>
    <t xml:space="preserve">PLAKAR DIM.-  300*200*50CM                        </t>
  </si>
  <si>
    <t>2748</t>
  </si>
  <si>
    <t xml:space="preserve">PLAKAR ZA  REGISTRATORE- 283*183*31CM             </t>
  </si>
  <si>
    <t>2749</t>
  </si>
  <si>
    <t xml:space="preserve">PLAKAR ZA  REGISTRATORE 280*180*31CM              </t>
  </si>
  <si>
    <t>2750</t>
  </si>
  <si>
    <t xml:space="preserve">PLAKAR ZA REGISTRATORE -280*146*31CM              </t>
  </si>
  <si>
    <t>2751</t>
  </si>
  <si>
    <t xml:space="preserve">DEKORIVA-CO DOO               </t>
  </si>
  <si>
    <t xml:space="preserve">PLAKAR ZA REGISTRATORE 260*125*31                 </t>
  </si>
  <si>
    <t>2752</t>
  </si>
  <si>
    <t>2753</t>
  </si>
  <si>
    <t xml:space="preserve">STAR SPED LABUDOVIC           </t>
  </si>
  <si>
    <t xml:space="preserve">STOLICA   S6                                      </t>
  </si>
  <si>
    <t>2754</t>
  </si>
  <si>
    <t xml:space="preserve">STOLICA  S6                                       </t>
  </si>
  <si>
    <t>2755</t>
  </si>
  <si>
    <t xml:space="preserve">FIKSNI TELEFON -GIGA SET A270                     </t>
  </si>
  <si>
    <t>2756</t>
  </si>
  <si>
    <t xml:space="preserve">CRNOGORSKI TELEKOM  AD        </t>
  </si>
  <si>
    <t xml:space="preserve">FIKSNI TELEFON- GIGASET A 270 BLACK               </t>
  </si>
  <si>
    <t>2757</t>
  </si>
  <si>
    <t xml:space="preserve">CRNOGORSKI TELEKOM AD         </t>
  </si>
  <si>
    <t xml:space="preserve">KOMPJUTERSKA STOLICA - CONTE                      </t>
  </si>
  <si>
    <t>2758</t>
  </si>
  <si>
    <t xml:space="preserve">DAJKOVIC  CO -NAMOS           </t>
  </si>
  <si>
    <t xml:space="preserve">STARTER - PUNJAC  DYNAMIC 620                     </t>
  </si>
  <si>
    <t>2759</t>
  </si>
  <si>
    <t xml:space="preserve">KANCELARIJSKA  FOTELJA                            </t>
  </si>
  <si>
    <t>2760</t>
  </si>
  <si>
    <t xml:space="preserve">VENECIJANERI                                      </t>
  </si>
  <si>
    <t>2762</t>
  </si>
  <si>
    <t xml:space="preserve">NIK PLAST-DOO  NIKSIC         </t>
  </si>
  <si>
    <t xml:space="preserve">VRATA  (NABAVKA, UGRADNJA,)                       </t>
  </si>
  <si>
    <t>2763</t>
  </si>
  <si>
    <t xml:space="preserve">HEX  DOO  -                   </t>
  </si>
  <si>
    <t xml:space="preserve">LAP TOP -  HP 250 G8 I5                           </t>
  </si>
  <si>
    <t>2764</t>
  </si>
  <si>
    <t xml:space="preserve">G TECH- PG                    </t>
  </si>
  <si>
    <t xml:space="preserve">STAMPAC  - BROTHER DCP- 1512E                     </t>
  </si>
  <si>
    <t>2765</t>
  </si>
  <si>
    <t xml:space="preserve">G TECH - PG                   </t>
  </si>
  <si>
    <t xml:space="preserve">KOMPJUTER  -  PENTIJUM-G6405                      </t>
  </si>
  <si>
    <t>2766</t>
  </si>
  <si>
    <t xml:space="preserve">G TECH  -  PG                 </t>
  </si>
  <si>
    <t xml:space="preserve">KOMPJUTER- INTEL PENTIJUM G 6405/8 GB             </t>
  </si>
  <si>
    <t>2767</t>
  </si>
  <si>
    <t xml:space="preserve">MONITOR  21,5   FMD LM22                          </t>
  </si>
  <si>
    <t>2768</t>
  </si>
  <si>
    <t xml:space="preserve">KOMPJUTER - INTEL PENTIJUM G 6405/8GB             </t>
  </si>
  <si>
    <t>2769</t>
  </si>
  <si>
    <t xml:space="preserve">G- TECH                       </t>
  </si>
  <si>
    <t xml:space="preserve">MONITOR 21,5 FMD LM 22                            </t>
  </si>
  <si>
    <t>2770</t>
  </si>
  <si>
    <t xml:space="preserve">G TECH-  PG                   </t>
  </si>
  <si>
    <t xml:space="preserve">STOLICA  - DOROTI-CRNA                            </t>
  </si>
  <si>
    <t>2771</t>
  </si>
  <si>
    <t xml:space="preserve">VND NAMJESTAJ - PG            </t>
  </si>
  <si>
    <t xml:space="preserve">KOMP. STO- ALFA SONONA                            </t>
  </si>
  <si>
    <t>2772</t>
  </si>
  <si>
    <t xml:space="preserve">VND NAMJESTAJ-PG              </t>
  </si>
  <si>
    <t xml:space="preserve">KOMP. STO -LIBER SO                               </t>
  </si>
  <si>
    <t>2773</t>
  </si>
  <si>
    <t xml:space="preserve">KOMP. STO -LEO SO                                 </t>
  </si>
  <si>
    <t>2774</t>
  </si>
  <si>
    <t>2775</t>
  </si>
  <si>
    <t xml:space="preserve">CUNGU @ CO DOO PG-            </t>
  </si>
  <si>
    <t xml:space="preserve">SEKAC  PAPIRA- LX50                               </t>
  </si>
  <si>
    <t>2776</t>
  </si>
  <si>
    <t>2777</t>
  </si>
  <si>
    <t xml:space="preserve">STAR SPED- LABUDOVIC          </t>
  </si>
  <si>
    <t xml:space="preserve">RADNA  FOTELJA                                    </t>
  </si>
  <si>
    <t>2778</t>
  </si>
  <si>
    <t xml:space="preserve">KANCELARIJSKA FOTELJA  6158-CRNA                  </t>
  </si>
  <si>
    <t>2779</t>
  </si>
  <si>
    <t xml:space="preserve">RAMOND DOO- NK                </t>
  </si>
  <si>
    <t xml:space="preserve">STAMPAC MFP XEROX MLJ                             </t>
  </si>
  <si>
    <t>2780</t>
  </si>
  <si>
    <t xml:space="preserve">KAMERA - IPC- HDBW354                             </t>
  </si>
  <si>
    <t>2781</t>
  </si>
  <si>
    <t xml:space="preserve">G TECH                        </t>
  </si>
  <si>
    <t xml:space="preserve">SD KARTICA - (ZA  KAMERU)-VEZA  M.P. - 48         </t>
  </si>
  <si>
    <t>2782</t>
  </si>
  <si>
    <t xml:space="preserve">G   TECH                      </t>
  </si>
  <si>
    <t xml:space="preserve">KLIMA-VIVAX  ACP- 12CH35                          </t>
  </si>
  <si>
    <t>2784</t>
  </si>
  <si>
    <t xml:space="preserve">PROMET  MONTAZA  DOO          </t>
  </si>
  <si>
    <t xml:space="preserve">KLIMA  - ACP - 18 CH5DAEMIS                       </t>
  </si>
  <si>
    <t>2785</t>
  </si>
  <si>
    <t xml:space="preserve">FOTOAPARAT   IXUS  185 SILVER                     </t>
  </si>
  <si>
    <t>2786</t>
  </si>
  <si>
    <t xml:space="preserve">KANCELARIJSKI  STO -  200*90 MASIV                </t>
  </si>
  <si>
    <t>2787</t>
  </si>
  <si>
    <t xml:space="preserve">JOCOVIC ENTERIJER DOO         </t>
  </si>
  <si>
    <t xml:space="preserve">KLIMA   ACP - 12 CH35AEQ 1/1                      </t>
  </si>
  <si>
    <t>2788</t>
  </si>
  <si>
    <t xml:space="preserve">VENTILATOR  COREDYS                               </t>
  </si>
  <si>
    <t>2789</t>
  </si>
  <si>
    <t xml:space="preserve">ZAVJESE UZ GARNISLE                               </t>
  </si>
  <si>
    <t>2790</t>
  </si>
  <si>
    <t xml:space="preserve">PZ  LUCKY- MOND NK            </t>
  </si>
  <si>
    <t xml:space="preserve">KAMERA  -   PTZ  - ( NA KRUZNOM TOKU)             </t>
  </si>
  <si>
    <t>2791</t>
  </si>
  <si>
    <t xml:space="preserve">MONT  INZINJERING  DOO        </t>
  </si>
  <si>
    <t xml:space="preserve">TOYOTA  -  COROLLA   (TS MX 222.0   HSD   5D1)    </t>
  </si>
  <si>
    <t>2792</t>
  </si>
  <si>
    <t xml:space="preserve">EFEL  MOTORS DOO-CETINJE      </t>
  </si>
  <si>
    <t xml:space="preserve">KLIMA  UREDJAJ  12 BTU SA UGRADNJOM               </t>
  </si>
  <si>
    <t>2793</t>
  </si>
  <si>
    <t xml:space="preserve">SERVIS CIRO-NK DOO            </t>
  </si>
  <si>
    <t xml:space="preserve">KOMPJUTER -INTEL PENTIJUM G 6405/8 GB             </t>
  </si>
  <si>
    <t>2794</t>
  </si>
  <si>
    <t xml:space="preserve">G TECH-- PG                   </t>
  </si>
  <si>
    <t xml:space="preserve">KOMPJUTER- AMD RYZEN 5  5600G/8 GB                </t>
  </si>
  <si>
    <t>2795</t>
  </si>
  <si>
    <t xml:space="preserve">STAMPAC -HP M130 FN                               </t>
  </si>
  <si>
    <t>2796</t>
  </si>
  <si>
    <t xml:space="preserve">G TECH-PG                     </t>
  </si>
  <si>
    <t xml:space="preserve">KOMPJUTER - INTEL PENTIJUM  G  6405/8GB/5         </t>
  </si>
  <si>
    <t>2797</t>
  </si>
  <si>
    <t xml:space="preserve">STAMPAC-HP M 130 FN                               </t>
  </si>
  <si>
    <t>2798</t>
  </si>
  <si>
    <t xml:space="preserve">G -TECH - PG                  </t>
  </si>
  <si>
    <t xml:space="preserve">KOMPJUTER  -INTEL PENTIJUM                        </t>
  </si>
  <si>
    <t>2799</t>
  </si>
  <si>
    <t xml:space="preserve">G- TECH - PG                  </t>
  </si>
  <si>
    <t xml:space="preserve">KOMPJUTER - INTEL PENTIJUM                        </t>
  </si>
  <si>
    <t>2800</t>
  </si>
  <si>
    <t xml:space="preserve">G-TECH-PG                     </t>
  </si>
  <si>
    <t xml:space="preserve">KOMPJUTER - INTEL   PENTIJUM                      </t>
  </si>
  <si>
    <t>2801</t>
  </si>
  <si>
    <t xml:space="preserve">G - TECH- PG                  </t>
  </si>
  <si>
    <t xml:space="preserve">KOMPJUTER -INTEL PENTIJUM                         </t>
  </si>
  <si>
    <t>2802</t>
  </si>
  <si>
    <t xml:space="preserve">G- TECH-PG                    </t>
  </si>
  <si>
    <t xml:space="preserve">MONITOR - 23.8 FHD                                </t>
  </si>
  <si>
    <t>2803</t>
  </si>
  <si>
    <t xml:space="preserve">G-TECH - PG                   </t>
  </si>
  <si>
    <t xml:space="preserve">MONITOR  23.8 FHD                                 </t>
  </si>
  <si>
    <t>2804</t>
  </si>
  <si>
    <t xml:space="preserve">MONITOR  21.5  FMD                                </t>
  </si>
  <si>
    <t>2805</t>
  </si>
  <si>
    <t xml:space="preserve">MONITOR   21.5  FMD                               </t>
  </si>
  <si>
    <t>2806</t>
  </si>
  <si>
    <t xml:space="preserve">G-TECH -PG                    </t>
  </si>
  <si>
    <t>2807</t>
  </si>
  <si>
    <t xml:space="preserve">MONITOR -21.5 FMD                                 </t>
  </si>
  <si>
    <t>2808</t>
  </si>
  <si>
    <t xml:space="preserve">MONITOR  21.5   FMD                               </t>
  </si>
  <si>
    <t>2809</t>
  </si>
  <si>
    <t xml:space="preserve">MONITOR - 21.5  FMD                               </t>
  </si>
  <si>
    <t>2810</t>
  </si>
  <si>
    <t xml:space="preserve">MONITOR  - 21.5   FMD                             </t>
  </si>
  <si>
    <t>2811</t>
  </si>
  <si>
    <t xml:space="preserve">KAMERA  - IP WIFE BULLET 4MPX                     </t>
  </si>
  <si>
    <t>2812</t>
  </si>
  <si>
    <t xml:space="preserve">HARD NET                      </t>
  </si>
  <si>
    <t>2813</t>
  </si>
  <si>
    <t xml:space="preserve">KOMJUTERSKA  STOLICA                              </t>
  </si>
  <si>
    <t>2814</t>
  </si>
  <si>
    <t>2815</t>
  </si>
  <si>
    <t xml:space="preserve">ZIDNI KONVEKTOR -BOS-2500W                        </t>
  </si>
  <si>
    <t>2816</t>
  </si>
  <si>
    <t xml:space="preserve">PROMET  MONTAZA DOO           </t>
  </si>
  <si>
    <t xml:space="preserve">ZIDNI NKONVEKTOR -BOS -2000 W                     </t>
  </si>
  <si>
    <t>2817</t>
  </si>
  <si>
    <t xml:space="preserve">CITAC KARTICA ZA  EVID. RAD. VREMENA              </t>
  </si>
  <si>
    <t>2818</t>
  </si>
  <si>
    <t xml:space="preserve">HEX  D.O.O.- PODGORICA        </t>
  </si>
  <si>
    <t xml:space="preserve">DROBILICA KAMENA                                  </t>
  </si>
  <si>
    <t>2819</t>
  </si>
  <si>
    <t xml:space="preserve">RADOVIC   COP DOO             </t>
  </si>
  <si>
    <t xml:space="preserve">BAGER GUSJENICAR  PC 210-LC                       </t>
  </si>
  <si>
    <t>2820</t>
  </si>
  <si>
    <t xml:space="preserve">RADOVIC COP - DOO             </t>
  </si>
  <si>
    <t xml:space="preserve">AUTO - VOLVO -TERETNO-FM64R                       </t>
  </si>
  <si>
    <t>2821</t>
  </si>
  <si>
    <t xml:space="preserve">MEHANIZACIJA I PROGRAM.       </t>
  </si>
  <si>
    <t xml:space="preserve">AUTO -VOLVO FLL 240 HP  SA NADGRADNJOM            </t>
  </si>
  <si>
    <t>2822</t>
  </si>
  <si>
    <t xml:space="preserve">ATRIKOD DOO-KRUSEVAC          </t>
  </si>
  <si>
    <t xml:space="preserve">KOMPJUTER-I PENTIJUM- G 6400                      </t>
  </si>
  <si>
    <t>2823</t>
  </si>
  <si>
    <t xml:space="preserve">G- TECH  - PG                 </t>
  </si>
  <si>
    <t xml:space="preserve">KOMPJUTER - INTEL PENTIJUM  G 6400, 8GB           </t>
  </si>
  <si>
    <t>2824</t>
  </si>
  <si>
    <t xml:space="preserve">G - TECH - PG                 </t>
  </si>
  <si>
    <t xml:space="preserve">STAMPAC - HP LJ MFP  M141                         </t>
  </si>
  <si>
    <t>2825</t>
  </si>
  <si>
    <t xml:space="preserve">STAMPAC U BOJI - EPSON L 3210 EKO TANK            </t>
  </si>
  <si>
    <t>2826</t>
  </si>
  <si>
    <t xml:space="preserve">LAP  TOP - LENOVO                                 </t>
  </si>
  <si>
    <t>2827</t>
  </si>
  <si>
    <t xml:space="preserve">ZIDNI KONVEKTOR HC 4000-25                        </t>
  </si>
  <si>
    <t>2828</t>
  </si>
  <si>
    <t xml:space="preserve">KONVEKTOR - HC  4000-25 250W                      </t>
  </si>
  <si>
    <t>2829</t>
  </si>
  <si>
    <t xml:space="preserve">KANC. STOLICA -GRANDE-CRNA                        </t>
  </si>
  <si>
    <t>2830</t>
  </si>
  <si>
    <t xml:space="preserve">DAKTILO STOLICA C-708 -  CRNA                     </t>
  </si>
  <si>
    <t>2831</t>
  </si>
  <si>
    <t xml:space="preserve">DAKTILO STOLICA C- 804D CRNA                      </t>
  </si>
  <si>
    <t>2832</t>
  </si>
  <si>
    <t xml:space="preserve">AUTO  DACIA  DUSTER PRESTIGE 1,0 EKG 100          </t>
  </si>
  <si>
    <t>2833</t>
  </si>
  <si>
    <t xml:space="preserve">ALUMINIJSKI CAMAC  - DONACIJA                     </t>
  </si>
  <si>
    <t>2834</t>
  </si>
  <si>
    <t xml:space="preserve">GUMENI CAMAC -ADVANCE 380-DONACIJA                </t>
  </si>
  <si>
    <t>2835</t>
  </si>
  <si>
    <t xml:space="preserve">VANBRODSKI MOTOR -  8 KS /5.9KW-DONACIJA          </t>
  </si>
  <si>
    <t>2836</t>
  </si>
  <si>
    <t xml:space="preserve">PLOCE SOLIDARNOSTI I METALNE KUTIJE               </t>
  </si>
  <si>
    <t>2837</t>
  </si>
  <si>
    <t xml:space="preserve">IOM --(THE INTER. ORG. .)     </t>
  </si>
  <si>
    <t xml:space="preserve">PRIKOLICA ZA  CAMCE -MARINE- DONACIJA             </t>
  </si>
  <si>
    <t>2840</t>
  </si>
  <si>
    <t xml:space="preserve">NAPRTNJACE  25L-     DONACIJA-                    </t>
  </si>
  <si>
    <t>2841</t>
  </si>
  <si>
    <t xml:space="preserve">VATROGAQSNA LAMPA  - DONACIJA                     </t>
  </si>
  <si>
    <t>2842</t>
  </si>
  <si>
    <t xml:space="preserve">IND. PIVA I SOKOVA DOO        </t>
  </si>
  <si>
    <t xml:space="preserve">KANCELARIJSKI NAMJESTAJ -                         </t>
  </si>
  <si>
    <t>2843</t>
  </si>
  <si>
    <t xml:space="preserve">DEKOR IVA - CO DOO            </t>
  </si>
  <si>
    <t xml:space="preserve">KANCEL. NAMJESTAJ                                 </t>
  </si>
  <si>
    <t>2844</t>
  </si>
  <si>
    <t xml:space="preserve">DEKOR  IVA-CO                 </t>
  </si>
  <si>
    <t xml:space="preserve">KANC. NAMJESTAJ                                   </t>
  </si>
  <si>
    <t>2845</t>
  </si>
  <si>
    <t xml:space="preserve">DEKOR IVA-CO                  </t>
  </si>
  <si>
    <t xml:space="preserve">LAP TOP - VOSTRO 3500                             </t>
  </si>
  <si>
    <t>2846</t>
  </si>
  <si>
    <t>2847</t>
  </si>
  <si>
    <t xml:space="preserve">MONITOR-ASUS                                      </t>
  </si>
  <si>
    <t>2848</t>
  </si>
  <si>
    <t xml:space="preserve">STAMPAC - EPSON                                   </t>
  </si>
  <si>
    <t>2849</t>
  </si>
  <si>
    <t xml:space="preserve">STAMPAC - EPSON  L 5290                           </t>
  </si>
  <si>
    <t>2850</t>
  </si>
  <si>
    <t xml:space="preserve">STAMPAC- HP LASER  MFP 137 FNW                    </t>
  </si>
  <si>
    <t>2851</t>
  </si>
  <si>
    <t>2852</t>
  </si>
  <si>
    <t xml:space="preserve">HARD NET  D - NIKSIC          </t>
  </si>
  <si>
    <t xml:space="preserve">TELEFON  KX- TG1611 FXH                           </t>
  </si>
  <si>
    <t>2854</t>
  </si>
  <si>
    <t>2855</t>
  </si>
  <si>
    <t xml:space="preserve">HARDNET D - NK                </t>
  </si>
  <si>
    <t xml:space="preserve">LAP TOP -LENOVO  V15 ITL 8GB   SA OPREMOM         </t>
  </si>
  <si>
    <t>2857</t>
  </si>
  <si>
    <t xml:space="preserve">HARD NET D                    </t>
  </si>
  <si>
    <t>2858</t>
  </si>
  <si>
    <t>2859</t>
  </si>
  <si>
    <t xml:space="preserve">HARDD NET D  - NK             </t>
  </si>
  <si>
    <t xml:space="preserve">ZIDNI  KONVEKTOR   -  BOS-2500W                   </t>
  </si>
  <si>
    <t>2861</t>
  </si>
  <si>
    <t xml:space="preserve">KANCELARIJSKA  FOTELJA  6158 HE  B CRNA           </t>
  </si>
  <si>
    <t>2862</t>
  </si>
  <si>
    <t xml:space="preserve">KANCELARIJSKA  STOLICA - DILMA                    </t>
  </si>
  <si>
    <t>2863</t>
  </si>
  <si>
    <t xml:space="preserve">DAJKOVIC  CO  NAMOS  DOO      </t>
  </si>
  <si>
    <t xml:space="preserve">STOLICA  ISO  C11 - CRNA                          </t>
  </si>
  <si>
    <t>2864</t>
  </si>
  <si>
    <t xml:space="preserve">DAKTILO STOLICA C-708A  CRNO- BIJELA              </t>
  </si>
  <si>
    <t>2865</t>
  </si>
  <si>
    <t xml:space="preserve">STOLICA - AE -UREDSKA SIONA  - CRNA               </t>
  </si>
  <si>
    <t>2866</t>
  </si>
  <si>
    <t>2867</t>
  </si>
  <si>
    <t xml:space="preserve">ENTERIJER  BLAGOJEVIC         </t>
  </si>
  <si>
    <t>2868</t>
  </si>
  <si>
    <t xml:space="preserve">FIOKAR                                            </t>
  </si>
  <si>
    <t>2869</t>
  </si>
  <si>
    <t xml:space="preserve">KANC.  FOTELJA  6158 HE -B   CRNA                 </t>
  </si>
  <si>
    <t>2870</t>
  </si>
  <si>
    <t xml:space="preserve">STOLICA-DAKTILO  C-708A   CRNO - BIJELA           </t>
  </si>
  <si>
    <t>2871</t>
  </si>
  <si>
    <t xml:space="preserve">STOLICA - AE -UREDSKA SIONA- CRNA                 </t>
  </si>
  <si>
    <t>2872</t>
  </si>
  <si>
    <t xml:space="preserve">FOTELJA   DT  5302                                </t>
  </si>
  <si>
    <t>2873</t>
  </si>
  <si>
    <t xml:space="preserve">STOLICA KANCELARIJSKA                             </t>
  </si>
  <si>
    <t>2874</t>
  </si>
  <si>
    <t xml:space="preserve">CUNGU  CO                     </t>
  </si>
  <si>
    <t xml:space="preserve">KANCEL. FOTELJA  6158 HE-B  CRNA                  </t>
  </si>
  <si>
    <t>2875</t>
  </si>
  <si>
    <t xml:space="preserve">KOMJUTER  - INTEL PENTIJUM G 6400 -KINGSON 8GB    </t>
  </si>
  <si>
    <t>2876</t>
  </si>
  <si>
    <t xml:space="preserve">G - TECH  -PG                 </t>
  </si>
  <si>
    <t xml:space="preserve">KOMPJUTER  INTEL PENTIJUM G 6400 KINGSTON 8GB     </t>
  </si>
  <si>
    <t>2877</t>
  </si>
  <si>
    <t xml:space="preserve">G   TECH - PG                 </t>
  </si>
  <si>
    <t xml:space="preserve">KOMPJUTER- INTEL  PENTIJUM G-6400 KINGSTON 8GB    </t>
  </si>
  <si>
    <t>2878</t>
  </si>
  <si>
    <t xml:space="preserve">G-TECH -  PG                  </t>
  </si>
  <si>
    <t xml:space="preserve">KOMPJUTER - INTEL PENTIJUM G-6400  KINGSTON 8GB   </t>
  </si>
  <si>
    <t>2879</t>
  </si>
  <si>
    <t xml:space="preserve">G-TECH   -  PG                </t>
  </si>
  <si>
    <t xml:space="preserve">KOMPJUTER- INTEL PENTIJUM G-6400  KINGSTON 8 GB   </t>
  </si>
  <si>
    <t>2880</t>
  </si>
  <si>
    <t xml:space="preserve">G TECH   -  PG                </t>
  </si>
  <si>
    <t xml:space="preserve">KOMPJUTER-INTEL PENTIJUM G6400 KINGSTON 8GB       </t>
  </si>
  <si>
    <t>2881</t>
  </si>
  <si>
    <t xml:space="preserve">KOMPJUTER-INTEL PENTIJUM G 6400 KINGSTON 8GB      </t>
  </si>
  <si>
    <t>2882</t>
  </si>
  <si>
    <t xml:space="preserve">G-TECH  -  PG                 </t>
  </si>
  <si>
    <t xml:space="preserve">KOMPJUTER - INTEL PENTIJUM  G640 KINGSTON 8GB     </t>
  </si>
  <si>
    <t>2883</t>
  </si>
  <si>
    <t xml:space="preserve">G - TECH   - PG               </t>
  </si>
  <si>
    <t xml:space="preserve">KOMPJUTER-INTEL PENTIJUM G640 KINGSTON 8GB        </t>
  </si>
  <si>
    <t>2884</t>
  </si>
  <si>
    <t xml:space="preserve">G-TECH  - PG                  </t>
  </si>
  <si>
    <t xml:space="preserve">ŠTAMPAC-  PRN MFP  HP MLJM428 DW                  </t>
  </si>
  <si>
    <t>2885</t>
  </si>
  <si>
    <t xml:space="preserve">STAMPAC PRN MFP HP MLJ M428FDW                    </t>
  </si>
  <si>
    <t>2886</t>
  </si>
  <si>
    <t xml:space="preserve">STAMPAC PRN MFP HP MLJ M428 FDW                   </t>
  </si>
  <si>
    <t>2887</t>
  </si>
  <si>
    <t xml:space="preserve">G- TECH -PG                   </t>
  </si>
  <si>
    <t xml:space="preserve">STAMPAC  - HP LASER 107A  PRINTER                 </t>
  </si>
  <si>
    <t>2888</t>
  </si>
  <si>
    <t xml:space="preserve">G TECH PRINTER                </t>
  </si>
  <si>
    <t xml:space="preserve">STAMPAC  HP  LASER 107A PRINTER                   </t>
  </si>
  <si>
    <t>2889</t>
  </si>
  <si>
    <t xml:space="preserve">G - TECH  - PG                </t>
  </si>
  <si>
    <t xml:space="preserve">LICENCE - MS DEM WINDOWS 11 PRO 64 BIT            </t>
  </si>
  <si>
    <t>2890</t>
  </si>
  <si>
    <t xml:space="preserve">LAP TOP - NOT LENOVO  V15-ITL G2 15,6             </t>
  </si>
  <si>
    <t>2891</t>
  </si>
  <si>
    <t xml:space="preserve">SKENER - WORK FORCE  DS -730 A4                   </t>
  </si>
  <si>
    <t>2892</t>
  </si>
  <si>
    <t>2893</t>
  </si>
  <si>
    <t>2894</t>
  </si>
  <si>
    <t>2895</t>
  </si>
  <si>
    <t xml:space="preserve">MONITOR - 24 PHILIPS-243V                         </t>
  </si>
  <si>
    <t>2897</t>
  </si>
  <si>
    <t xml:space="preserve">ORMAR ZA  REGISTRATORE                            </t>
  </si>
  <si>
    <t>2898</t>
  </si>
  <si>
    <t xml:space="preserve">POLICA ZA REGISTRATORE                            </t>
  </si>
  <si>
    <t>2899</t>
  </si>
  <si>
    <t xml:space="preserve">DEKOR IVA-CO DOO              </t>
  </si>
  <si>
    <t>2900</t>
  </si>
  <si>
    <t xml:space="preserve">DEKOR IVA-CO  DOO             </t>
  </si>
  <si>
    <t xml:space="preserve">POLICE ZA REGISTREATORE                           </t>
  </si>
  <si>
    <t>2901</t>
  </si>
  <si>
    <t xml:space="preserve">POLUOTVORENA  POLICA                              </t>
  </si>
  <si>
    <t>2902</t>
  </si>
  <si>
    <t>2903</t>
  </si>
  <si>
    <t xml:space="preserve">POLICE ZA REGISTRATORE - 1                        </t>
  </si>
  <si>
    <t>2904</t>
  </si>
  <si>
    <t xml:space="preserve">DEKOR IVA-CO- DOO             </t>
  </si>
  <si>
    <t xml:space="preserve">POLICA ZA REGISTRATORE-2                          </t>
  </si>
  <si>
    <t>2905</t>
  </si>
  <si>
    <t xml:space="preserve">DEKOR IVA -CO DOO             </t>
  </si>
  <si>
    <t xml:space="preserve">ELEMENT ZA MINI BAR                               </t>
  </si>
  <si>
    <t>2906</t>
  </si>
  <si>
    <t xml:space="preserve">KUTIJA  SA POLICOM                                </t>
  </si>
  <si>
    <t>2907</t>
  </si>
  <si>
    <t xml:space="preserve">DEKOR IVA CO  DOO             </t>
  </si>
  <si>
    <t xml:space="preserve">KAUC  -  KLIK KLAK                                </t>
  </si>
  <si>
    <t>2908</t>
  </si>
  <si>
    <t xml:space="preserve">RAMOND DOO NKSIC              </t>
  </si>
  <si>
    <t xml:space="preserve">POLICE ZA ODLAGANJE ARHIVE                        </t>
  </si>
  <si>
    <t>2909</t>
  </si>
  <si>
    <t xml:space="preserve">DEKORIVA -CO-DOO              </t>
  </si>
  <si>
    <t xml:space="preserve">KOMPJ.  OPREMA                                    </t>
  </si>
  <si>
    <t>2910</t>
  </si>
  <si>
    <t xml:space="preserve">MULTIKOM RETAIL-PG            </t>
  </si>
  <si>
    <t xml:space="preserve">BLINK 500 PRO B5  USB-C 2.4G                      </t>
  </si>
  <si>
    <t>2911</t>
  </si>
  <si>
    <t xml:space="preserve">EURO UNIIT DOO                </t>
  </si>
  <si>
    <t xml:space="preserve">LAPTOP - LENOVO GAMING 3  15IAH7   I5             </t>
  </si>
  <si>
    <t>2913</t>
  </si>
  <si>
    <t xml:space="preserve">MAINFRAME - PG                </t>
  </si>
  <si>
    <t xml:space="preserve">STAMPAC  -   LJ MFP M236 SDN A4                   </t>
  </si>
  <si>
    <t>2914</t>
  </si>
  <si>
    <t xml:space="preserve">KOMPJUTER - MC BASE BUSINESS -I5                  </t>
  </si>
  <si>
    <t>2915</t>
  </si>
  <si>
    <t xml:space="preserve">MAINFRAME  - PG               </t>
  </si>
  <si>
    <t xml:space="preserve">STAMPAC   -  LASER MFP M7105  PRINT 33PPM         </t>
  </si>
  <si>
    <t>2916</t>
  </si>
  <si>
    <t>2917</t>
  </si>
  <si>
    <t xml:space="preserve">KOMP. STOLICA AE- UREDSKA STOLICA                 </t>
  </si>
  <si>
    <t>2918</t>
  </si>
  <si>
    <t xml:space="preserve">KOMPJUTERSKA STOLICA -CRNA/SIVA /CRVENA           </t>
  </si>
  <si>
    <t>2919</t>
  </si>
  <si>
    <t xml:space="preserve">RAMOND DOO-NK                 </t>
  </si>
  <si>
    <t xml:space="preserve">KANCELARIJSKA FOTELJA 6158HEB - CRNA              </t>
  </si>
  <si>
    <t>2920</t>
  </si>
  <si>
    <t xml:space="preserve">KOMPJUTER -ALSO COMET OFFICE 8 GB DDR4            </t>
  </si>
  <si>
    <t>2921</t>
  </si>
  <si>
    <t xml:space="preserve">HARDNET - D- NK               </t>
  </si>
  <si>
    <t xml:space="preserve">SPECIJALNO TERETNO VOZIOLO - ODVOZ SMECA          </t>
  </si>
  <si>
    <t>2922</t>
  </si>
  <si>
    <t xml:space="preserve">EFEL  TRAVEL DOO              </t>
  </si>
  <si>
    <t xml:space="preserve">PRIKLJUCNO VOZILO - GOSA  TIP- FPNN15             </t>
  </si>
  <si>
    <t>2923</t>
  </si>
  <si>
    <t xml:space="preserve">MONTEX  MONTY -NK             </t>
  </si>
  <si>
    <t xml:space="preserve">VOLVO  XC60 B4                                    </t>
  </si>
  <si>
    <t>2924</t>
  </si>
  <si>
    <t xml:space="preserve">OSMANAGIC   CO                </t>
  </si>
  <si>
    <t xml:space="preserve">VOZILO  PRIKLJUCNO  - SCHWARZMUELLER              </t>
  </si>
  <si>
    <t>2925</t>
  </si>
  <si>
    <t xml:space="preserve">MONEX  MONTY DOO              </t>
  </si>
  <si>
    <t xml:space="preserve">VOZILO TERETNO MARKE- MAN-TIP TGS33440            </t>
  </si>
  <si>
    <t>2926</t>
  </si>
  <si>
    <t xml:space="preserve">MONEX  MONTY  DOO             </t>
  </si>
  <si>
    <t xml:space="preserve">VOZILO- POLOVNO - AUTO SMECAR- KAMION             </t>
  </si>
  <si>
    <t>2927</t>
  </si>
  <si>
    <t xml:space="preserve">ELEF  TRAVEL  DOO             </t>
  </si>
  <si>
    <t xml:space="preserve">UNISTIVAC   PAPIRA- SHREDDER                      </t>
  </si>
  <si>
    <t>2928</t>
  </si>
  <si>
    <t xml:space="preserve">TV  SMART MISENSE  32A4K                          </t>
  </si>
  <si>
    <t>2929</t>
  </si>
  <si>
    <t xml:space="preserve">MULTIKOM  RETAIL              </t>
  </si>
  <si>
    <t xml:space="preserve">TV  SAMSUNG  UE43AU7092                           </t>
  </si>
  <si>
    <t>2930</t>
  </si>
  <si>
    <t xml:space="preserve">MULTIKOM RETAIL               </t>
  </si>
  <si>
    <t xml:space="preserve">KLIMA   -   ACP-12 CH35AERI+R32                   </t>
  </si>
  <si>
    <t>2931</t>
  </si>
  <si>
    <t xml:space="preserve">BENZINSKI MOTORNI SJEKAC BETONA 4.4  KS           </t>
  </si>
  <si>
    <t>2932</t>
  </si>
  <si>
    <t xml:space="preserve">VIDEO  NADZOR                                     </t>
  </si>
  <si>
    <t>2933</t>
  </si>
  <si>
    <t xml:space="preserve">PINCEL  DOO NIKSIC            </t>
  </si>
  <si>
    <t xml:space="preserve">KLIMA UREDJAJ -12BTU                              </t>
  </si>
  <si>
    <t>2934</t>
  </si>
  <si>
    <t xml:space="preserve">SERVIS  CIRO  -  NK           </t>
  </si>
  <si>
    <t xml:space="preserve">PNEUMATSKI CEKIC  ZA JAVNU RASVJETU- 18V          </t>
  </si>
  <si>
    <t>2935</t>
  </si>
  <si>
    <t xml:space="preserve">KLIMA - TESLA TT 51EX81                           </t>
  </si>
  <si>
    <t>2936</t>
  </si>
  <si>
    <t xml:space="preserve">MULTIKOM   RETAIL             </t>
  </si>
  <si>
    <t xml:space="preserve">KLIMA  UREDJAJ                                    </t>
  </si>
  <si>
    <t>2937</t>
  </si>
  <si>
    <t xml:space="preserve">SERVIS - CIRO -DOO            </t>
  </si>
  <si>
    <t xml:space="preserve">FOTOAPARAT SA KAMEROM - CANON IXUS 185 BLACK      </t>
  </si>
  <si>
    <t>2938</t>
  </si>
  <si>
    <t xml:space="preserve">MULTIKOM RETAIL DOO NK        </t>
  </si>
  <si>
    <t>2939</t>
  </si>
  <si>
    <t xml:space="preserve">KLIMA  UREDJAJ - AZURI  SA   UGRADNJOM            </t>
  </si>
  <si>
    <t>2941</t>
  </si>
  <si>
    <t xml:space="preserve">SERVIS  CIRO  DOO - NK-       </t>
  </si>
  <si>
    <t xml:space="preserve">INTERVENCIJSKA  OPREMA                            </t>
  </si>
  <si>
    <t>2942</t>
  </si>
  <si>
    <t xml:space="preserve">CENTROSLAVIJA DOO-PG          </t>
  </si>
  <si>
    <t>2943</t>
  </si>
  <si>
    <t xml:space="preserve">CENTROSLAVIJA  DOO            </t>
  </si>
  <si>
    <t>2944</t>
  </si>
  <si>
    <t xml:space="preserve">ZIDNI KONVEKTOR - BOS- 2500W                      </t>
  </si>
  <si>
    <t>2945</t>
  </si>
  <si>
    <t xml:space="preserve">ZIDNI  KONVEKTOR - BOS - 2500W                    </t>
  </si>
  <si>
    <t>2946</t>
  </si>
  <si>
    <t xml:space="preserve">KLIMA  ACP  -  12 CH35A                           </t>
  </si>
  <si>
    <t>2947</t>
  </si>
  <si>
    <t xml:space="preserve">PROMET  MONTAZA               </t>
  </si>
  <si>
    <t xml:space="preserve">KLIMA  UREDJAJ  -12 BTU  SA UGRADNJOM             </t>
  </si>
  <si>
    <t>2948</t>
  </si>
  <si>
    <t xml:space="preserve">SERVIS  CIRO - NK DOO         </t>
  </si>
  <si>
    <t xml:space="preserve">VIDEO   NADZOR                                    </t>
  </si>
  <si>
    <t>2949</t>
  </si>
  <si>
    <t xml:space="preserve">PINCEL DOO-  NIKSIC           </t>
  </si>
  <si>
    <t xml:space="preserve">KANCELARIJSKA  FOTELJA 6158 HE-B CRNA             </t>
  </si>
  <si>
    <t>2950</t>
  </si>
  <si>
    <t xml:space="preserve">OPREMA ZA SPASAVANJE-DONJI POJAS                  </t>
  </si>
  <si>
    <t>2951</t>
  </si>
  <si>
    <t xml:space="preserve">LI  COMMERCE  DOO-PG          </t>
  </si>
  <si>
    <t xml:space="preserve">OPREMA ZA SPASAVANJE-  GORNJI POJAS               </t>
  </si>
  <si>
    <t>2952</t>
  </si>
  <si>
    <t xml:space="preserve">LI COMERCE DOO                </t>
  </si>
  <si>
    <t xml:space="preserve">OPREMA ZA SPASAVANJE - KACIGA-                    </t>
  </si>
  <si>
    <t>2953</t>
  </si>
  <si>
    <t xml:space="preserve">LI  COMMERCE DOO              </t>
  </si>
  <si>
    <t xml:space="preserve">KONVEKTOR  -  2000W                               </t>
  </si>
  <si>
    <t>2954</t>
  </si>
  <si>
    <t xml:space="preserve">KAMERA  SA PRATECOM OPREMOM                       </t>
  </si>
  <si>
    <t>2955</t>
  </si>
  <si>
    <t xml:space="preserve">HARDNET DOO                   </t>
  </si>
  <si>
    <t xml:space="preserve">KONVEKTOR - ZIDNI                                 </t>
  </si>
  <si>
    <t>2956</t>
  </si>
  <si>
    <t xml:space="preserve">KLIMA UREDJAJ  - 12BTU -  SA UGRADNJOM            </t>
  </si>
  <si>
    <t>2957</t>
  </si>
  <si>
    <t xml:space="preserve">SERVIS  - CIRO - NK  DOO      </t>
  </si>
  <si>
    <t xml:space="preserve">BATERIJSKE  MAKAZE - WEBER                        </t>
  </si>
  <si>
    <t>2958</t>
  </si>
  <si>
    <t xml:space="preserve">CENTROSLAVIJA    - PG         </t>
  </si>
  <si>
    <t xml:space="preserve">BATERIJA ZA ALAT  -  WEBER                        </t>
  </si>
  <si>
    <t>2959</t>
  </si>
  <si>
    <t xml:space="preserve">CENTROSLAVIJA  -  PG          </t>
  </si>
  <si>
    <t xml:space="preserve">REZERVNI NOZEVI ZA SJEKAC                         </t>
  </si>
  <si>
    <t>2960</t>
  </si>
  <si>
    <t>2961</t>
  </si>
  <si>
    <t xml:space="preserve">HARDNET  DO                   </t>
  </si>
  <si>
    <t xml:space="preserve">KOMPJUTERSKA  STOLICA                             </t>
  </si>
  <si>
    <t>2962</t>
  </si>
  <si>
    <t xml:space="preserve">TELEFON KX-TG1611 FXH                             </t>
  </si>
  <si>
    <t>2963</t>
  </si>
  <si>
    <t xml:space="preserve">UREDSKA STOLICA AE- SIVA                          </t>
  </si>
  <si>
    <t>2964</t>
  </si>
  <si>
    <t>2965</t>
  </si>
  <si>
    <t>2966</t>
  </si>
  <si>
    <t xml:space="preserve">RADULOVIC  WOOD- NK           </t>
  </si>
  <si>
    <t xml:space="preserve">POLICA   OTVORENA -  104*35*284                   </t>
  </si>
  <si>
    <t>2967</t>
  </si>
  <si>
    <t xml:space="preserve">DEKORIVA - CO                 </t>
  </si>
  <si>
    <t xml:space="preserve">POLICA - OTVORENA  104*35*221                     </t>
  </si>
  <si>
    <t>2968</t>
  </si>
  <si>
    <t xml:space="preserve">DEKOR  IVA   -  CO            </t>
  </si>
  <si>
    <t xml:space="preserve">PLAKAR  - ZATVORENI    90*45*284                  </t>
  </si>
  <si>
    <t>2969</t>
  </si>
  <si>
    <t xml:space="preserve">DEKOR  IVA  -  CO             </t>
  </si>
  <si>
    <t xml:space="preserve">POLICA  -  OTVORENA    104*34*221                 </t>
  </si>
  <si>
    <t>2970</t>
  </si>
  <si>
    <t xml:space="preserve">DEKOR  IVA  -CO               </t>
  </si>
  <si>
    <t xml:space="preserve">POLICA-OTVORENA   - 99*34*284                     </t>
  </si>
  <si>
    <t>2971</t>
  </si>
  <si>
    <t xml:space="preserve">KANC STOLICA -MADELINE                            </t>
  </si>
  <si>
    <t>2972</t>
  </si>
  <si>
    <t xml:space="preserve">DAJKOVIC CO NAMOS  DOO        </t>
  </si>
  <si>
    <t xml:space="preserve">STOLICA -   ISO  C11 CRNA                         </t>
  </si>
  <si>
    <t>2973</t>
  </si>
  <si>
    <t xml:space="preserve">DAJKOVIC- NAMOS DOO           </t>
  </si>
  <si>
    <t xml:space="preserve">KOFERENCIJSKA  STOLICA    UT- C041 - CRNA         </t>
  </si>
  <si>
    <t>2974</t>
  </si>
  <si>
    <t xml:space="preserve">RAMOND  DOO- NK               </t>
  </si>
  <si>
    <t xml:space="preserve">KOMPJUTER  - ALSO MNE  I3  16GB                   </t>
  </si>
  <si>
    <t>2975</t>
  </si>
  <si>
    <t xml:space="preserve">HARDNET D                     </t>
  </si>
  <si>
    <t xml:space="preserve">STAMPAC - HP LASER MFP 135                        </t>
  </si>
  <si>
    <t>2976</t>
  </si>
  <si>
    <t>2977</t>
  </si>
  <si>
    <t xml:space="preserve">KANCEL. FOTELJA  -   6158  CRNA                   </t>
  </si>
  <si>
    <t>2978</t>
  </si>
  <si>
    <t xml:space="preserve">RAMOND   DOO                  </t>
  </si>
  <si>
    <t xml:space="preserve">ORMAR  ZA  REGISTRATORE- IZRADA NAMJ.             </t>
  </si>
  <si>
    <t>2979</t>
  </si>
  <si>
    <t xml:space="preserve">RADULOVIC  WOOD               </t>
  </si>
  <si>
    <t xml:space="preserve">ORMAR  -  280*230  -  IZRADA NAMJESTAJA           </t>
  </si>
  <si>
    <t>2980</t>
  </si>
  <si>
    <t xml:space="preserve">RADULOVIC  WOOD   DOO         </t>
  </si>
  <si>
    <t xml:space="preserve">POLICA ZA ARHIVU - 260*240 - OTVOR.  POLICA       </t>
  </si>
  <si>
    <t>2981</t>
  </si>
  <si>
    <t xml:space="preserve">POLICA ZA ARHIVU - 260*225   -  OTV. POLICA       </t>
  </si>
  <si>
    <t>2982</t>
  </si>
  <si>
    <t xml:space="preserve">RADULOVIC  WOOD  DOO          </t>
  </si>
  <si>
    <t xml:space="preserve">PLAKAR  - 330*261*44    - IZRADA  NAM.            </t>
  </si>
  <si>
    <t>2983</t>
  </si>
  <si>
    <t xml:space="preserve">RADULOVIC   WOOD              </t>
  </si>
  <si>
    <t xml:space="preserve">PLAKAR  - 300*261*44  - IZRADA NAMJESTAJA         </t>
  </si>
  <si>
    <t>2984</t>
  </si>
  <si>
    <t xml:space="preserve">PLAKAR    -  272*261*44  - IZRADA NAMJ.           </t>
  </si>
  <si>
    <t>2985</t>
  </si>
  <si>
    <t xml:space="preserve">KLIMA - 18 BTU SA UGRADNJOM                       </t>
  </si>
  <si>
    <t>2986</t>
  </si>
  <si>
    <t xml:space="preserve">SERVIS CIRO - NK              </t>
  </si>
  <si>
    <t xml:space="preserve">STOLICA - RADNA                                   </t>
  </si>
  <si>
    <t>2987</t>
  </si>
  <si>
    <t xml:space="preserve">KLIMA -12 BTU    SA UGRADNJOM                     </t>
  </si>
  <si>
    <t>2988</t>
  </si>
  <si>
    <t xml:space="preserve">SERVIS  CIRO - NK             </t>
  </si>
  <si>
    <t xml:space="preserve">DESK TOP   RACUNAR  ZEUS  OFF                     </t>
  </si>
  <si>
    <t>2989</t>
  </si>
  <si>
    <t xml:space="preserve">ICT INTEGRACIJA  DOO          </t>
  </si>
  <si>
    <t xml:space="preserve">DESKTOP  RACUNAR   ZEUS  OFF  5                   </t>
  </si>
  <si>
    <t>2990</t>
  </si>
  <si>
    <t xml:space="preserve">ACT  INTEGRACIJE DOO          </t>
  </si>
  <si>
    <t xml:space="preserve">DESKTOP  RACUNAR   ZEUS  OFF6                     </t>
  </si>
  <si>
    <t>2991</t>
  </si>
  <si>
    <t xml:space="preserve">ICT  INTEGRACIJE DOO          </t>
  </si>
  <si>
    <t xml:space="preserve">DESKTOP  RACUNAR  ZEUS OFF7                       </t>
  </si>
  <si>
    <t>2992</t>
  </si>
  <si>
    <t xml:space="preserve">ICT  ITEGRACIJE DOO           </t>
  </si>
  <si>
    <t xml:space="preserve">LAP TOP - ASUS  EXPERTBOOK - B1500EAE             </t>
  </si>
  <si>
    <t>2993</t>
  </si>
  <si>
    <t xml:space="preserve">ICT  INEGRACIJE  DOO          </t>
  </si>
  <si>
    <t xml:space="preserve">STAMPAC  MFP  135W                                </t>
  </si>
  <si>
    <t>2994</t>
  </si>
  <si>
    <t xml:space="preserve">ICT  INTEGRACIJE  DOO         </t>
  </si>
  <si>
    <t xml:space="preserve">STAMPAC  LASER  MFP 135W                          </t>
  </si>
  <si>
    <t>2995</t>
  </si>
  <si>
    <t xml:space="preserve">SISTEM VIDEO NADZORA                              </t>
  </si>
  <si>
    <t>2996</t>
  </si>
  <si>
    <t xml:space="preserve">PINCEL  DOO - NIKSIC          </t>
  </si>
  <si>
    <t xml:space="preserve">SISTEM  VIDEO NADZORA                             </t>
  </si>
  <si>
    <t>2997</t>
  </si>
  <si>
    <t xml:space="preserve">PLAKAR  - 75*44*261 CM                            </t>
  </si>
  <si>
    <t>2998</t>
  </si>
  <si>
    <t xml:space="preserve">DEKOR IVA CO-NK               </t>
  </si>
  <si>
    <t xml:space="preserve">PLAKAR - KLIZNI -100*43*21.50                     </t>
  </si>
  <si>
    <t>2999</t>
  </si>
  <si>
    <t xml:space="preserve">DEKOR IVA -CO -NK             </t>
  </si>
  <si>
    <t xml:space="preserve">RADNI STO -60*0*50CM                              </t>
  </si>
  <si>
    <t>3000</t>
  </si>
  <si>
    <t xml:space="preserve">DEKOR IVA - CO -NK            </t>
  </si>
  <si>
    <t>3001</t>
  </si>
  <si>
    <t xml:space="preserve">TERETNO  VOZILO-VOLVO FLL 240 HP  4*2 -NK CG 274  </t>
  </si>
  <si>
    <t>3002</t>
  </si>
  <si>
    <t xml:space="preserve">ATRIKOD DOO                   </t>
  </si>
  <si>
    <t xml:space="preserve">MERCEDES ATEGO 1318 AK-POLOV  PG MN-681           </t>
  </si>
  <si>
    <t>3003</t>
  </si>
  <si>
    <t xml:space="preserve">MINISTARSVO  POLJOPRIV.       </t>
  </si>
  <si>
    <t>3004</t>
  </si>
  <si>
    <t xml:space="preserve">HARD NET   -  NK              </t>
  </si>
  <si>
    <t xml:space="preserve">PUTN. VOZILO - DUSTER  EXPRESSION 1.5 BLUE        </t>
  </si>
  <si>
    <t>3005</t>
  </si>
  <si>
    <t xml:space="preserve">ALLIANCE  DOO-PG              </t>
  </si>
  <si>
    <t xml:space="preserve">HIDRAULICNI CEKIC ZA BAGER OKADA 2600/6           </t>
  </si>
  <si>
    <t>3006</t>
  </si>
  <si>
    <t xml:space="preserve">HIDRO-RAD DOO-NK              </t>
  </si>
  <si>
    <t xml:space="preserve">ADAPTRSKA PLOCA - BAGER OKADA2600/6               </t>
  </si>
  <si>
    <t>3007</t>
  </si>
  <si>
    <t xml:space="preserve">HIDRO RAD DOO-NK              </t>
  </si>
  <si>
    <t xml:space="preserve">MONITOR -TESLA  IPS MC 935                        </t>
  </si>
  <si>
    <t>3008</t>
  </si>
  <si>
    <t xml:space="preserve">HARDD NET D   -  NK           </t>
  </si>
  <si>
    <t xml:space="preserve">KOMPJUTER -ALSO MONTENEGRO  8GB                   </t>
  </si>
  <si>
    <t>3009</t>
  </si>
  <si>
    <t xml:space="preserve">STAMPAC -  PANTUM M 7200FDW                       </t>
  </si>
  <si>
    <t>3010</t>
  </si>
  <si>
    <t xml:space="preserve">BIRO SERVIS  DOO-NK           </t>
  </si>
  <si>
    <t xml:space="preserve">RADIJATOR SA MONTAZOM                             </t>
  </si>
  <si>
    <t>3011</t>
  </si>
  <si>
    <t xml:space="preserve">RAICEVIC MONT - NK            </t>
  </si>
  <si>
    <t xml:space="preserve">TROSJED - BOEM -FOX-106- BRAON                    </t>
  </si>
  <si>
    <t>3012</t>
  </si>
  <si>
    <t xml:space="preserve">KOMPJUTERSA STOLICA                               </t>
  </si>
  <si>
    <t>3013</t>
  </si>
  <si>
    <t xml:space="preserve">LABUDOVIC  DOO                </t>
  </si>
  <si>
    <t xml:space="preserve">KANC FOTELJA  6158 CRNA                           </t>
  </si>
  <si>
    <t>3014</t>
  </si>
  <si>
    <t xml:space="preserve">KOMPJUTERSKI  STO  LEO  SO                        </t>
  </si>
  <si>
    <t>3015</t>
  </si>
  <si>
    <t xml:space="preserve">RAMOND  DOO-NK                </t>
  </si>
  <si>
    <t xml:space="preserve">KANCEL  STO  -   (DIM - 110*78*50)                </t>
  </si>
  <si>
    <t>3016</t>
  </si>
  <si>
    <t xml:space="preserve">CIROVIC  LES  - NK-           </t>
  </si>
  <si>
    <t xml:space="preserve">KANCELARIJSKI  STO (DIM-120*78*68)                </t>
  </si>
  <si>
    <t>3017</t>
  </si>
  <si>
    <t xml:space="preserve">CIROVIC LES  - NK             </t>
  </si>
  <si>
    <t xml:space="preserve">KANC.  STO (280*60*78)                            </t>
  </si>
  <si>
    <t>3018</t>
  </si>
  <si>
    <t xml:space="preserve">CIROVIC LES-NK                </t>
  </si>
  <si>
    <t xml:space="preserve">RONILACKA BOCA - FABER  18L/232                   </t>
  </si>
  <si>
    <t>3019</t>
  </si>
  <si>
    <t xml:space="preserve">AKVANAUT  DOO-PG              </t>
  </si>
  <si>
    <t xml:space="preserve">KLIMA - AZURI  BERGEN                             </t>
  </si>
  <si>
    <t>3020</t>
  </si>
  <si>
    <t xml:space="preserve">SERVIS  CIRO- NK              </t>
  </si>
  <si>
    <t xml:space="preserve">KLIMA  - AZURI  BERGEN  - SA UGRADNJOM            </t>
  </si>
  <si>
    <t>3021</t>
  </si>
  <si>
    <t xml:space="preserve">SERVIS - CIRO - NK            </t>
  </si>
  <si>
    <t xml:space="preserve">KLIMA - AZURI BERGEN   SA UGRADNJOM               </t>
  </si>
  <si>
    <t>3022</t>
  </si>
  <si>
    <t xml:space="preserve">SERVIS CIRO  - NK             </t>
  </si>
  <si>
    <t xml:space="preserve">KLIMA - AZURI  BERGEN - SA UGRADNJOM              </t>
  </si>
  <si>
    <t>3023</t>
  </si>
  <si>
    <t xml:space="preserve">SERVIS - CIRO-NK              </t>
  </si>
  <si>
    <t xml:space="preserve">KLIMA   AZURI -  BERGEN                           </t>
  </si>
  <si>
    <t>3024</t>
  </si>
  <si>
    <t xml:space="preserve">SERVIS  CIRO -NK              </t>
  </si>
  <si>
    <t xml:space="preserve">KANC.  FOTELJA   6158 HE-B CRNA                   </t>
  </si>
  <si>
    <t>3025</t>
  </si>
  <si>
    <t xml:space="preserve">REFLEKTOR -   RODDIO 1887 LED 269W                </t>
  </si>
  <si>
    <t>3026</t>
  </si>
  <si>
    <t xml:space="preserve">RAMEL  DOO- NIKSIC            </t>
  </si>
  <si>
    <t xml:space="preserve">KONVENTOR  - PANEL -FS-826                        </t>
  </si>
  <si>
    <t>3027</t>
  </si>
  <si>
    <t xml:space="preserve">KLIMA  -  AZURI  SUPRA 18 BTU DO 27  INVENTER     </t>
  </si>
  <si>
    <t>3028</t>
  </si>
  <si>
    <t xml:space="preserve">KOMPJUTERSKI  STO  LEO SO                         </t>
  </si>
  <si>
    <t>3029</t>
  </si>
  <si>
    <t xml:space="preserve">KOMPJUTERSKA STOLICA - MAXON-CRNA                 </t>
  </si>
  <si>
    <t>3030</t>
  </si>
  <si>
    <t xml:space="preserve">DAJKOVIC  CO  NAMOS DOO       </t>
  </si>
  <si>
    <t xml:space="preserve">KANC. STOLICA  -MAXON- MARVIM                     </t>
  </si>
  <si>
    <t>3031</t>
  </si>
  <si>
    <t xml:space="preserve">KOMPJUTERSKI STO  -  REY SO                       </t>
  </si>
  <si>
    <t>3032</t>
  </si>
  <si>
    <t xml:space="preserve">RADNI  STO- S173-BIU/72/150--DSO-KPL01            </t>
  </si>
  <si>
    <t>3033</t>
  </si>
  <si>
    <t xml:space="preserve">STOLICA - UREDSKA SD-572-CRNA                     </t>
  </si>
  <si>
    <t>3034</t>
  </si>
  <si>
    <t xml:space="preserve">KAMERA  - NIKON MIRRORLESS Z611 24                </t>
  </si>
  <si>
    <t>3035</t>
  </si>
  <si>
    <t xml:space="preserve">KANC. STOLICA  SLIM MESH  - CRNA                  </t>
  </si>
  <si>
    <t>3036</t>
  </si>
  <si>
    <t xml:space="preserve">NAMOS - DAJKOVIC CO DOO       </t>
  </si>
  <si>
    <t xml:space="preserve">KANC. FOTELJA -8243 H CRNA                        </t>
  </si>
  <si>
    <t>3037</t>
  </si>
  <si>
    <t xml:space="preserve">RAMOND DOO -NK                </t>
  </si>
  <si>
    <t xml:space="preserve">KONVEKTOR   HC4000-25   2500W                     </t>
  </si>
  <si>
    <t>3038</t>
  </si>
  <si>
    <t xml:space="preserve">KOMPJUTERSKA   OPREMA                             </t>
  </si>
  <si>
    <t>3039</t>
  </si>
  <si>
    <t xml:space="preserve">HARDNET DOO - NK              </t>
  </si>
  <si>
    <t xml:space="preserve">KANC. FOTELJA   -  6258HE-B                       </t>
  </si>
  <si>
    <t>3040</t>
  </si>
  <si>
    <t xml:space="preserve">LAP TOP - HP 6M5Q9EA OMEN                         </t>
  </si>
  <si>
    <t>3041</t>
  </si>
  <si>
    <t xml:space="preserve">MULTIKOM RETAIL DOO           </t>
  </si>
  <si>
    <t xml:space="preserve">KOMPJUTER - CORE  I3  /16  GB                     </t>
  </si>
  <si>
    <t>3042</t>
  </si>
  <si>
    <t xml:space="preserve">MULTIKOM RETAIL  DOO          </t>
  </si>
  <si>
    <t xml:space="preserve">STAMPAC - M3180 EKO TANK ITS/EPSON                </t>
  </si>
  <si>
    <t>3043</t>
  </si>
  <si>
    <t xml:space="preserve">KOMPJUTER - OFFICE RYZEN  5   8GB                 </t>
  </si>
  <si>
    <t>3044</t>
  </si>
  <si>
    <t xml:space="preserve">HARD NET  D  - NK             </t>
  </si>
  <si>
    <t xml:space="preserve">KLIMA - AZURI - BERGEN   SA UGRADNJOM             </t>
  </si>
  <si>
    <t>3045</t>
  </si>
  <si>
    <t xml:space="preserve">TELEFON  PANASONIK  KX TG 1611FX  CRNI            </t>
  </si>
  <si>
    <t>3046</t>
  </si>
  <si>
    <t xml:space="preserve">HARD NET  D -  NK             </t>
  </si>
  <si>
    <t xml:space="preserve">KANC.  FOTELJA - 6158  HE -B -CRNA                </t>
  </si>
  <si>
    <t>3047</t>
  </si>
  <si>
    <t xml:space="preserve">KANC. STOLICA                                     </t>
  </si>
  <si>
    <t>3048</t>
  </si>
  <si>
    <t xml:space="preserve">STAR ŠPED LABUDOVI-           </t>
  </si>
  <si>
    <t xml:space="preserve">STAMPAC - CANON MF463DW                           </t>
  </si>
  <si>
    <t>3049</t>
  </si>
  <si>
    <t xml:space="preserve">-BIRO SERVIS   -              </t>
  </si>
  <si>
    <t xml:space="preserve">POLICE ZA PLAKARE  -  (3 KOM.)                    </t>
  </si>
  <si>
    <t>3050</t>
  </si>
  <si>
    <t xml:space="preserve">DEKOR  IVA - CO               </t>
  </si>
  <si>
    <t xml:space="preserve">KLIMA - 12 BTU SA UGRADNJOM                       </t>
  </si>
  <si>
    <t>3051</t>
  </si>
  <si>
    <t xml:space="preserve">SERVIS  CIRO-DOO    NK        </t>
  </si>
  <si>
    <t xml:space="preserve">KLIMA-BERGEN SA UGRADNJOM                         </t>
  </si>
  <si>
    <t>3052</t>
  </si>
  <si>
    <t xml:space="preserve">SERVIS CIRO -NK               </t>
  </si>
  <si>
    <t xml:space="preserve">KLIMA -BERGEN  SA UGRADNJOM                       </t>
  </si>
  <si>
    <t>3053</t>
  </si>
  <si>
    <t xml:space="preserve">SERVIS  CIRO- NK DOO          </t>
  </si>
  <si>
    <t xml:space="preserve">KLIMA - T34EX72-232IA                             </t>
  </si>
  <si>
    <t>3054</t>
  </si>
  <si>
    <t xml:space="preserve">KLIMA  TT34EX72 - 12000BTU                        </t>
  </si>
  <si>
    <t>3055</t>
  </si>
  <si>
    <t xml:space="preserve">KLIMA TT51EXCI -  18321/AW  18000BTU              </t>
  </si>
  <si>
    <t>3056</t>
  </si>
  <si>
    <t xml:space="preserve">KLIMA - BERGEN  SA UGRADNJOM                      </t>
  </si>
  <si>
    <t>3057</t>
  </si>
  <si>
    <t xml:space="preserve">SERVIS  CIRO-NK               </t>
  </si>
  <si>
    <t xml:space="preserve">APARAT  VATROGASNI  S-9A                          </t>
  </si>
  <si>
    <t>3058</t>
  </si>
  <si>
    <t xml:space="preserve">MOTORNI TRIMER  - BENZ  FS- 350                   </t>
  </si>
  <si>
    <t>3059</t>
  </si>
  <si>
    <t xml:space="preserve">GARDEN  LUX  DOO  -  NK       </t>
  </si>
  <si>
    <t xml:space="preserve">KANC. FOTELJA 6158 HE-CRNA                        </t>
  </si>
  <si>
    <t>3060</t>
  </si>
  <si>
    <t xml:space="preserve">KLIMA  TT51EXC1  - 1832IAW                        </t>
  </si>
  <si>
    <t>3061</t>
  </si>
  <si>
    <t xml:space="preserve">KANC. FOTELJA  6158HE-B  CRNA                     </t>
  </si>
  <si>
    <t>3062</t>
  </si>
  <si>
    <t xml:space="preserve">RAMOND  DOO - NK              </t>
  </si>
  <si>
    <t xml:space="preserve">USISIVAC - 1000 W  KARCHER                        </t>
  </si>
  <si>
    <t>3063</t>
  </si>
  <si>
    <t xml:space="preserve">ELEKT. GRIJALICA CN 203 2F                        </t>
  </si>
  <si>
    <t>3064</t>
  </si>
  <si>
    <t xml:space="preserve">KONVEKTOR - PODNI PANEL  - 2500W                  </t>
  </si>
  <si>
    <t>3065</t>
  </si>
  <si>
    <t xml:space="preserve">MOBILNI TELEFON  -  XAUMI 14T 258GB               </t>
  </si>
  <si>
    <t>3066</t>
  </si>
  <si>
    <t xml:space="preserve">MULTICOM  RETAIL  DOO         </t>
  </si>
  <si>
    <t xml:space="preserve">LAP TOP- INTEL  I5 - 1135G7                       </t>
  </si>
  <si>
    <t>3067</t>
  </si>
  <si>
    <t xml:space="preserve">KOMPJUTER  -  INTEL CORE  I3   -  8GB             </t>
  </si>
  <si>
    <t>3068</t>
  </si>
  <si>
    <t xml:space="preserve">MULTICOM  RETAIL DOO          </t>
  </si>
  <si>
    <t xml:space="preserve">KOMPJUTER - DESKTOP-PENTIJUM- GOLD G 7400         </t>
  </si>
  <si>
    <t>3069</t>
  </si>
  <si>
    <t xml:space="preserve">ICT  ITEGRACIJE  DOO          </t>
  </si>
  <si>
    <t xml:space="preserve">KOMPJUTER-DESKTOP-PENTIJUM 8GB                    </t>
  </si>
  <si>
    <t>3070</t>
  </si>
  <si>
    <t xml:space="preserve">ICT  INTEGRACIJA  DOO         </t>
  </si>
  <si>
    <t>3071</t>
  </si>
  <si>
    <t xml:space="preserve">ICT INTEGRACIJA DOO           </t>
  </si>
  <si>
    <t xml:space="preserve">KOMPJUTER - DESKTOP PENT.-8GB GOLD - G 7400       </t>
  </si>
  <si>
    <t>3072</t>
  </si>
  <si>
    <t xml:space="preserve">KOMPJUTER DEKSTOP- PENT-GOLD-G 7400-8GB           </t>
  </si>
  <si>
    <t>3073</t>
  </si>
  <si>
    <t xml:space="preserve">ICT INTEGRACIJE DOO           </t>
  </si>
  <si>
    <t xml:space="preserve">KOMPJUTER - PENTIJUM GOLD- G  7400  - 8GB         </t>
  </si>
  <si>
    <t>3074</t>
  </si>
  <si>
    <t xml:space="preserve">KOMPJUTER - PENTIJUM -GOLD-G 7400-8GB             </t>
  </si>
  <si>
    <t>3075</t>
  </si>
  <si>
    <t xml:space="preserve">KOMPJUTER - ICT   ADM-RYZEN 5 5500 16GB           </t>
  </si>
  <si>
    <t>3076</t>
  </si>
  <si>
    <t xml:space="preserve">KOMPJUTER ICT ADM RUZEN 5 5500  16GB              </t>
  </si>
  <si>
    <t>3077</t>
  </si>
  <si>
    <t xml:space="preserve">KOMPJUTER - INTEL  CORE I3 - 8GB -SFF D500SE      </t>
  </si>
  <si>
    <t>3078</t>
  </si>
  <si>
    <t xml:space="preserve">KOMPJUTER - INTEL CORE I3 - 8GB  - SFF D500SE     </t>
  </si>
  <si>
    <t>3079</t>
  </si>
  <si>
    <t xml:space="preserve">KOMPJUTER  INTEL CORE  I3 - D5 D5OOSE - 8GB       </t>
  </si>
  <si>
    <t>3080</t>
  </si>
  <si>
    <t xml:space="preserve">KOMPJUTER  INTEL COREI5  EXPRES CENTAR D5-8GB     </t>
  </si>
  <si>
    <t>3081</t>
  </si>
  <si>
    <t xml:space="preserve">LAP TOP  -EXPERT BOOK B1502CVA 15.6 CORE I5  -8GB </t>
  </si>
  <si>
    <t>3082</t>
  </si>
  <si>
    <t xml:space="preserve">LAP TOP -EXPERT BOOK B1502 CVA 15.6 CORE I5 - 8GB </t>
  </si>
  <si>
    <t>3083</t>
  </si>
  <si>
    <t xml:space="preserve">STAMPAC  MFP  M6559 NW                            </t>
  </si>
  <si>
    <t>3084</t>
  </si>
  <si>
    <t xml:space="preserve">STAMPAC MFP M 6559 NW                             </t>
  </si>
  <si>
    <t>3085</t>
  </si>
  <si>
    <t xml:space="preserve">STAMPAC MFP  M 6559 NW                            </t>
  </si>
  <si>
    <t>3086</t>
  </si>
  <si>
    <t xml:space="preserve">STAMPAC MFP  M 6559NW                             </t>
  </si>
  <si>
    <t>3087</t>
  </si>
  <si>
    <t xml:space="preserve">ICT INTEGRACIJE  DOO          </t>
  </si>
  <si>
    <t xml:space="preserve">STAMPAC  MFP  M 6559NW                            </t>
  </si>
  <si>
    <t>3088</t>
  </si>
  <si>
    <t>3089</t>
  </si>
  <si>
    <t>3090</t>
  </si>
  <si>
    <t xml:space="preserve">STAMPAC  MFP  M 6559 NW                           </t>
  </si>
  <si>
    <t>3091</t>
  </si>
  <si>
    <t xml:space="preserve">STAMPAC  MFP M 6559 NW                            </t>
  </si>
  <si>
    <t>3092</t>
  </si>
  <si>
    <t xml:space="preserve">STAMPAC  MFP M 6559NW                             </t>
  </si>
  <si>
    <t>3093</t>
  </si>
  <si>
    <t xml:space="preserve">ICT  IN TEGRACIJE DOO         </t>
  </si>
  <si>
    <t>3094</t>
  </si>
  <si>
    <t xml:space="preserve">STAMPAC  - MFP  M7105 DW                          </t>
  </si>
  <si>
    <t>3095</t>
  </si>
  <si>
    <t xml:space="preserve">STAMPAC  MFP MM 7105  DW  PANTUM                  </t>
  </si>
  <si>
    <t>3096</t>
  </si>
  <si>
    <t xml:space="preserve">VIDEO  NADZOR  SA MONTAZOM - GRACANICA I RUD.     </t>
  </si>
  <si>
    <t>3097</t>
  </si>
  <si>
    <t xml:space="preserve">VIDEO NADZOR I ZAMJENA DJELOVA ZA TRG SLOBOD      </t>
  </si>
  <si>
    <t>3098</t>
  </si>
  <si>
    <t xml:space="preserve">VIDEO NADZOR SA MONTAZOM I PROGRAMIRANJEM         </t>
  </si>
  <si>
    <t>3099</t>
  </si>
  <si>
    <t xml:space="preserve">PINCEL  DOO- NIKSIC           </t>
  </si>
  <si>
    <t xml:space="preserve">TELEVIZOR -  555635 BUS  SMART GOOGLE             </t>
  </si>
  <si>
    <t>3100</t>
  </si>
  <si>
    <t xml:space="preserve">PLUG ZA CIS.SNIJEGA-NOVI -ZA MERCEDES-PG MN 681   </t>
  </si>
  <si>
    <t>3101</t>
  </si>
  <si>
    <t xml:space="preserve">ATRIKOD DOO KRUSEVAC          </t>
  </si>
  <si>
    <t xml:space="preserve">POSIPAC  SOLI - NOVI-YUKON 200 ZA MERC. PG HN 681 </t>
  </si>
  <si>
    <t>3102</t>
  </si>
  <si>
    <t xml:space="preserve">KOMPJUTER - PC D500 ME W831C1 CORE I3-13100-8GB   </t>
  </si>
  <si>
    <t>3103</t>
  </si>
  <si>
    <t xml:space="preserve">MAINFRAME  DOO-PG             </t>
  </si>
  <si>
    <t xml:space="preserve">LAP TOP 15S- FG2004NIA17 11657/8GB                </t>
  </si>
  <si>
    <t>3104</t>
  </si>
  <si>
    <t xml:space="preserve">MAINFRAME DOO - PG            </t>
  </si>
  <si>
    <t xml:space="preserve">STAMPAC - EPSON C11CJ65412 COLOR PRINT 33/5       </t>
  </si>
  <si>
    <t>3105</t>
  </si>
  <si>
    <t xml:space="preserve">MAINFRAME DOO-PG              </t>
  </si>
  <si>
    <t xml:space="preserve">STAMPAC - LASER JET MFP 137 FNV                   </t>
  </si>
  <si>
    <t>3106</t>
  </si>
  <si>
    <t xml:space="preserve">BIRO SERVIS DOO               </t>
  </si>
  <si>
    <t xml:space="preserve">KLIMA  T TS1TP81-1832 IA WT NORDIK                </t>
  </si>
  <si>
    <t>3107</t>
  </si>
  <si>
    <t xml:space="preserve">TV - SMART  LED -SAMSUNG SA ZID. NOSACEM          </t>
  </si>
  <si>
    <t>3109</t>
  </si>
  <si>
    <t xml:space="preserve">MULTICOM RETAIL DOO           </t>
  </si>
  <si>
    <t xml:space="preserve">FOTELJA  OF- 2258  CRNA                           </t>
  </si>
  <si>
    <t>3110</t>
  </si>
  <si>
    <t xml:space="preserve">MOBILIJAR -  DJECIJE  IGRALISTE  -  KOSOVSKA  UL. </t>
  </si>
  <si>
    <t>3112</t>
  </si>
  <si>
    <t xml:space="preserve">NOBLEWOOD  ADRIATIK DOO       </t>
  </si>
  <si>
    <t xml:space="preserve">RADNI STO  -DSO-KPL01          -DONACIJA-EU       </t>
  </si>
  <si>
    <t>3113</t>
  </si>
  <si>
    <t xml:space="preserve">STOLICA -KONFERENC.-UT- CO4 CRNA-DONACIJA         </t>
  </si>
  <si>
    <t>3114</t>
  </si>
  <si>
    <t xml:space="preserve">STOLICA KONFERENC-UT-CO41- DONAC EU               </t>
  </si>
  <si>
    <t>3115</t>
  </si>
  <si>
    <t xml:space="preserve">MAGNETNA TABLA 180*120 OP-DONACIJA EU             </t>
  </si>
  <si>
    <t>3116</t>
  </si>
  <si>
    <t xml:space="preserve">DIS  MNE  DOO                 </t>
  </si>
  <si>
    <t xml:space="preserve">FLIPCHARD  TABLA   70*100 - DONACIJA EU           </t>
  </si>
  <si>
    <t>3117</t>
  </si>
  <si>
    <t xml:space="preserve">DIS  MNE  DO                  </t>
  </si>
  <si>
    <t xml:space="preserve">APARAT ZA VODU - ZAPR-5 -DONACIJA EU              </t>
  </si>
  <si>
    <t>3118</t>
  </si>
  <si>
    <t xml:space="preserve">DISPLEJ ZA REKLAMU - (MOD. NAT.I INFO TAB)-D-EU   </t>
  </si>
  <si>
    <t>3119</t>
  </si>
  <si>
    <t xml:space="preserve">KOMO PROMOTION &amp;PRINT         </t>
  </si>
  <si>
    <t xml:space="preserve">TV-SMART  190.50CM  - DONACIJA  EU-               </t>
  </si>
  <si>
    <t>3120</t>
  </si>
  <si>
    <t xml:space="preserve">MULTICOM  RETAIL              </t>
  </si>
  <si>
    <t xml:space="preserve">STAMPAC-EPSON - L 6260 COLOR- DONACIJA  EU        </t>
  </si>
  <si>
    <t>3121</t>
  </si>
  <si>
    <t xml:space="preserve">LAP TOP -RYZEN 5.5500 U  -DONACIJA EU-            </t>
  </si>
  <si>
    <t>3122</t>
  </si>
  <si>
    <t xml:space="preserve">STAMPAC U BOJI EPSON WF-C5890D WF-DON  EU         </t>
  </si>
  <si>
    <t>3123</t>
  </si>
  <si>
    <t xml:space="preserve">STO KOMPJUTRSKI.-ARHIMED - DONACIJA  EU           </t>
  </si>
  <si>
    <t>3124</t>
  </si>
  <si>
    <t xml:space="preserve">VOZILO  KOMANDNO  MG ZS                           </t>
  </si>
  <si>
    <t>3125</t>
  </si>
  <si>
    <t xml:space="preserve">FORS MONTENEGRO-NK            </t>
  </si>
  <si>
    <t xml:space="preserve">RADIO STANICA-MOTOROLA -MTP3550                   </t>
  </si>
  <si>
    <t>3126</t>
  </si>
  <si>
    <t xml:space="preserve">MIKROFON-SLUSALICE-MOTOROLA                       </t>
  </si>
  <si>
    <t>3127</t>
  </si>
  <si>
    <t xml:space="preserve">FORS-MONTENEGRO               </t>
  </si>
  <si>
    <t xml:space="preserve">KOMPRESOR  COLTI   SMART 235                      </t>
  </si>
  <si>
    <t>3128</t>
  </si>
  <si>
    <t xml:space="preserve">RONILACKA  ODIJELA  CRESSI                        </t>
  </si>
  <si>
    <t>3129</t>
  </si>
  <si>
    <t xml:space="preserve">RONILACKE RUKAVICE-CRESSI                         </t>
  </si>
  <si>
    <t>3130</t>
  </si>
  <si>
    <t xml:space="preserve">RONILACKE  CIZME CRESSI   - DONACIJA              </t>
  </si>
  <si>
    <t>3131</t>
  </si>
  <si>
    <t xml:space="preserve">RONILACKE  PERAJE- CRESSI                         </t>
  </si>
  <si>
    <t>3132</t>
  </si>
  <si>
    <t xml:space="preserve">RONILACKE  MASKE - MICA I DISALICE                </t>
  </si>
  <si>
    <t>3133</t>
  </si>
  <si>
    <t xml:space="preserve">RONILACKI  NOZEVI - CRESSI-                       </t>
  </si>
  <si>
    <t>3134</t>
  </si>
  <si>
    <t xml:space="preserve">POJASEVI  S UZETIMA - CRESSI                      </t>
  </si>
  <si>
    <t>3135</t>
  </si>
  <si>
    <t xml:space="preserve">RONILACKE  BOCE  18L/232                          </t>
  </si>
  <si>
    <t>3136</t>
  </si>
  <si>
    <t xml:space="preserve">KOMPENZATOR  PLOVNOSTI - CRESSI                   </t>
  </si>
  <si>
    <t>3137</t>
  </si>
  <si>
    <t xml:space="preserve">REGULATORI  I  OKTOPUSI CRESSI                    </t>
  </si>
  <si>
    <t>3138</t>
  </si>
  <si>
    <t xml:space="preserve">KONZOLE  - CRESSI  (MJERAC DUBINE)                </t>
  </si>
  <si>
    <t>3139</t>
  </si>
  <si>
    <t xml:space="preserve">RONILACKI  KOMPJUTERI                             </t>
  </si>
  <si>
    <t>3140</t>
  </si>
  <si>
    <t xml:space="preserve">LAP TOP DELL -  VOSTRO 3525                       </t>
  </si>
  <si>
    <t>3141</t>
  </si>
  <si>
    <t xml:space="preserve">KOMPJUTER  INTEL CORE  I5  SA OPREMOM             </t>
  </si>
  <si>
    <t>3142</t>
  </si>
  <si>
    <t xml:space="preserve">ICT INTEGRACIJA DOO-PG        </t>
  </si>
  <si>
    <t xml:space="preserve">STAMPAC - CANON I  SENSYS - MF461DW               </t>
  </si>
  <si>
    <t>3143</t>
  </si>
  <si>
    <t xml:space="preserve">ICT  INTEGRACIJA  DOO-PG      </t>
  </si>
  <si>
    <t xml:space="preserve">KOMPJUTER INTEL CORE I5  10400 SA OPREMOM         </t>
  </si>
  <si>
    <t>3144</t>
  </si>
  <si>
    <t xml:space="preserve">ICT  INTEGRACIJE DOO - PG     </t>
  </si>
  <si>
    <t xml:space="preserve">STAMPAC -CANON  I -5                              </t>
  </si>
  <si>
    <t>3145</t>
  </si>
  <si>
    <t xml:space="preserve">STAMPAC - CANON-SENSYS MF 461                     </t>
  </si>
  <si>
    <t>3146</t>
  </si>
  <si>
    <t xml:space="preserve">ICT INTEGRACIJE DOO-PG        </t>
  </si>
  <si>
    <t xml:space="preserve">STAMPAC -CANON SENSYS MF 461 DW                   </t>
  </si>
  <si>
    <t>3147</t>
  </si>
  <si>
    <t xml:space="preserve">ICT IINTEGRACIJE  DOO-PG      </t>
  </si>
  <si>
    <t xml:space="preserve">STAMPAC - CANON-SENSUS MF 461 DW                  </t>
  </si>
  <si>
    <t>3148</t>
  </si>
  <si>
    <t xml:space="preserve">ICT INTEGRACIJA DOO PG        </t>
  </si>
  <si>
    <t xml:space="preserve">KOMPJUTER-INTEL CORE I5 SA OPREMOM                </t>
  </si>
  <si>
    <t>3149</t>
  </si>
  <si>
    <t xml:space="preserve">ICT INTEGRACIJE  DOO PG       </t>
  </si>
  <si>
    <t xml:space="preserve">KOMPJUTER INTEL CORE  I5  10400                   </t>
  </si>
  <si>
    <t>3150</t>
  </si>
  <si>
    <t xml:space="preserve">ICT  INTEGRACIJE DOO-PG       </t>
  </si>
  <si>
    <t xml:space="preserve">STAMPAC ZA FISKALNE RACUNE                        </t>
  </si>
  <si>
    <t>3151</t>
  </si>
  <si>
    <t xml:space="preserve">SOFTMARKET DOO                </t>
  </si>
  <si>
    <t xml:space="preserve">FOTELJA - 611382-  CRNI STOF                      </t>
  </si>
  <si>
    <t>3152</t>
  </si>
  <si>
    <t xml:space="preserve">RAMOND DOO - NK               </t>
  </si>
  <si>
    <t xml:space="preserve">STO  KOMPJUTERSKI  - M T926                       </t>
  </si>
  <si>
    <t>3153</t>
  </si>
  <si>
    <t xml:space="preserve">KANC. FOTELJA 6158 HE-B CRNA                      </t>
  </si>
  <si>
    <t>3154</t>
  </si>
  <si>
    <t xml:space="preserve">KOMPJUTERSKA STOLICA-NIL-BIJELA                   </t>
  </si>
  <si>
    <t>3155</t>
  </si>
  <si>
    <t xml:space="preserve">KANC STOLICA NIL-CRNA PU  RUBBER WHEELS           </t>
  </si>
  <si>
    <t>3156</t>
  </si>
  <si>
    <t xml:space="preserve">KANC STOLICA -RELIABLE -2552                      </t>
  </si>
  <si>
    <t>3157</t>
  </si>
  <si>
    <t xml:space="preserve">KANC. STOLICA  GRANDE -CRNA                       </t>
  </si>
  <si>
    <t>3158</t>
  </si>
  <si>
    <t xml:space="preserve">STOLICA-KONFERENCIJSKA -C114 -CRNA                </t>
  </si>
  <si>
    <t>3159</t>
  </si>
  <si>
    <t xml:space="preserve">ORMAR - POLICAR  S173                             </t>
  </si>
  <si>
    <t>3160</t>
  </si>
  <si>
    <t xml:space="preserve">ORMAR - S173- REG2D/22                            </t>
  </si>
  <si>
    <t>3161</t>
  </si>
  <si>
    <t xml:space="preserve">STOLICA - KOMPJUTERSKA NIL-CRNA                   </t>
  </si>
  <si>
    <t>3162</t>
  </si>
  <si>
    <t xml:space="preserve">KANCEL. FOTELJA - 6158 HE - B  CRNA               </t>
  </si>
  <si>
    <t>3163</t>
  </si>
  <si>
    <t xml:space="preserve">KANCELARIJSKA STOLICA  OC - 101 BLACK             </t>
  </si>
  <si>
    <t>3164</t>
  </si>
  <si>
    <t xml:space="preserve">CUNGU CO DOO                  </t>
  </si>
  <si>
    <t>3165</t>
  </si>
  <si>
    <t xml:space="preserve">KLUB  STO                                         </t>
  </si>
  <si>
    <t>3166</t>
  </si>
  <si>
    <t>3167</t>
  </si>
  <si>
    <t xml:space="preserve">INDETIFIKATOR NOVCA - OLIMPIJA NC 360             </t>
  </si>
  <si>
    <t>3168</t>
  </si>
  <si>
    <t xml:space="preserve">JOLLY  OFFICE                 </t>
  </si>
  <si>
    <t xml:space="preserve">SNIMAC RAZGOVORA  SA MONTAZOM                     </t>
  </si>
  <si>
    <t>3169</t>
  </si>
  <si>
    <t xml:space="preserve">SAGRAM DOO - NK               </t>
  </si>
  <si>
    <t xml:space="preserve">BOCA ZA KISEONIK                                  </t>
  </si>
  <si>
    <t>3170</t>
  </si>
  <si>
    <t xml:space="preserve">CENTROSLAVIJA -PG             </t>
  </si>
  <si>
    <t xml:space="preserve">ZASTITA  ZA  BOCE ZA KISEONIK                     </t>
  </si>
  <si>
    <t>3171</t>
  </si>
  <si>
    <t xml:space="preserve">CENTROSLAVIJA - PG            </t>
  </si>
  <si>
    <t xml:space="preserve">KONTEJNER 5M3 SA DVIJE KUKE-DOMINO                </t>
  </si>
  <si>
    <t>3172</t>
  </si>
  <si>
    <t xml:space="preserve">BARANKA EXPORT IMPORT         </t>
  </si>
  <si>
    <t xml:space="preserve">KONTEJNER  - OTVORENI NADZEMNI 5MB                </t>
  </si>
  <si>
    <t>3173</t>
  </si>
  <si>
    <t xml:space="preserve">BARANKA EXPORT-IMPORT         </t>
  </si>
  <si>
    <t xml:space="preserve">KONTEJNER - ZATVORENI  NADZEMNI 5M3               </t>
  </si>
  <si>
    <t>3174</t>
  </si>
  <si>
    <t xml:space="preserve">RECIKLOMAT                                        </t>
  </si>
  <si>
    <t>3175</t>
  </si>
  <si>
    <t xml:space="preserve">RECIKLAZNO ZVONO ZA SEPARACIJU SMECA              </t>
  </si>
  <si>
    <t>3176</t>
  </si>
  <si>
    <t xml:space="preserve">NOSILA - KORITASTA  (DVODJELNA)                   </t>
  </si>
  <si>
    <t>3177</t>
  </si>
  <si>
    <t>3178</t>
  </si>
  <si>
    <t xml:space="preserve">VATROPREMA DOO                </t>
  </si>
  <si>
    <t xml:space="preserve">PLAKAR - 220*110*45                               </t>
  </si>
  <si>
    <t>3179</t>
  </si>
  <si>
    <t xml:space="preserve">ELIT  LES  DOO  - NK          </t>
  </si>
  <si>
    <t xml:space="preserve">KLIMA  U  TC  NIKSIC                              </t>
  </si>
  <si>
    <t>3180</t>
  </si>
  <si>
    <t xml:space="preserve">VERTICAL WORKS  DOO           </t>
  </si>
  <si>
    <t xml:space="preserve">KLIMA  BERGEN  12BTU  SA UGRAD                    </t>
  </si>
  <si>
    <t>3181</t>
  </si>
  <si>
    <t xml:space="preserve">SERVIS  CIRO-DOO              </t>
  </si>
  <si>
    <t xml:space="preserve">KLIMA -BERGEN  12 BTU                             </t>
  </si>
  <si>
    <t>3182</t>
  </si>
  <si>
    <t xml:space="preserve">SERVIS  CIRO  - NK            </t>
  </si>
  <si>
    <t xml:space="preserve">TABLET  RACUNAR -APPLE - BLUE-5/2GB               </t>
  </si>
  <si>
    <t>3183</t>
  </si>
  <si>
    <t xml:space="preserve">APPLE PENCIL PRO - (PAMETNA OLOVKA)               </t>
  </si>
  <si>
    <t>3184</t>
  </si>
  <si>
    <t xml:space="preserve">DRON  SA  KAMEROM MINI 4 PRO FLY                  </t>
  </si>
  <si>
    <t>3185</t>
  </si>
  <si>
    <t>3186</t>
  </si>
  <si>
    <t xml:space="preserve">STAMPAC HP LASER MFP 137FNV                       </t>
  </si>
  <si>
    <t>3187</t>
  </si>
  <si>
    <t xml:space="preserve">KOMPJUTER- DESTOP-INTEL CORE -I3 - 10105-16GB     </t>
  </si>
  <si>
    <t>3188</t>
  </si>
  <si>
    <t xml:space="preserve">ICT  INTEGRACIJA DOO          </t>
  </si>
  <si>
    <t xml:space="preserve">STAMPAC - PANTUM  M 7100DW- 256MB-525MHZ          </t>
  </si>
  <si>
    <t>3189</t>
  </si>
  <si>
    <t xml:space="preserve">STAMPAC - PANTUM BM 5115 F  DW-1200MHZ- 512MB     </t>
  </si>
  <si>
    <t>3190</t>
  </si>
  <si>
    <t xml:space="preserve">KLIMA BERGEN SA UGRADNJOM                         </t>
  </si>
  <si>
    <t>3191</t>
  </si>
  <si>
    <t xml:space="preserve">AUDIO  OPREMA                                     </t>
  </si>
  <si>
    <t>3192</t>
  </si>
  <si>
    <t xml:space="preserve">MEGA MUSIC MONT DOO           </t>
  </si>
  <si>
    <t xml:space="preserve">UREDJAJ  ZA  VEZIVANJE  CRIJEVA                   </t>
  </si>
  <si>
    <t>3193</t>
  </si>
  <si>
    <t xml:space="preserve">VATROPREMA  DOO  PG           </t>
  </si>
  <si>
    <t xml:space="preserve">FOTELJA - PARIS  CLASS 3PU                        </t>
  </si>
  <si>
    <t>3194</t>
  </si>
  <si>
    <t xml:space="preserve">TRPEZ.  STOLICA  555 SIVA -METALNE NOGE           </t>
  </si>
  <si>
    <t>3195</t>
  </si>
  <si>
    <t xml:space="preserve">DVOSJED-ULTRA - SS70  NOGE-SIVE                   </t>
  </si>
  <si>
    <t>3196</t>
  </si>
  <si>
    <t xml:space="preserve">STOLICA UREDSKA -CRNA  SA  ARANZMANOM             </t>
  </si>
  <si>
    <t>3197</t>
  </si>
  <si>
    <t xml:space="preserve">RAMPA  SA  PRATECOM  OPREMOM -CAME-               </t>
  </si>
  <si>
    <t>3198</t>
  </si>
  <si>
    <t xml:space="preserve">XME  DOO                      </t>
  </si>
  <si>
    <t xml:space="preserve">SIMULATOR PLAMENIH UDARA (NABAV I  IZGRADNJ)      </t>
  </si>
  <si>
    <t>3199</t>
  </si>
  <si>
    <t xml:space="preserve">BARBARIC  PRODUKT             </t>
  </si>
  <si>
    <t xml:space="preserve">OPREMA  ZA  POTKAST                               </t>
  </si>
  <si>
    <t>3200</t>
  </si>
  <si>
    <t xml:space="preserve">EURO - UNIT  DOO              </t>
  </si>
  <si>
    <t xml:space="preserve">STOLICA  -  KANCELARIJSKA-CRNA                    </t>
  </si>
  <si>
    <t>3201</t>
  </si>
  <si>
    <t xml:space="preserve">RICH   GROUP  DOO             </t>
  </si>
  <si>
    <t xml:space="preserve">STOLICA - MILANO-S                                </t>
  </si>
  <si>
    <t>3202</t>
  </si>
  <si>
    <t xml:space="preserve">KLUB  STO - BACHECA SA ARANDZMANOM                </t>
  </si>
  <si>
    <t>3203</t>
  </si>
  <si>
    <t xml:space="preserve">TELEFON - FIKSNI - KX-TG 1611FXH                  </t>
  </si>
  <si>
    <t>3204</t>
  </si>
  <si>
    <t>3205</t>
  </si>
  <si>
    <t xml:space="preserve">KANCEL. FOTELJA  6158  HF-B  CRNA                 </t>
  </si>
  <si>
    <t>3206</t>
  </si>
  <si>
    <t>3207</t>
  </si>
  <si>
    <t>3208</t>
  </si>
  <si>
    <t xml:space="preserve">PLAKAR   - L90* H265*D40                          </t>
  </si>
  <si>
    <t>3209</t>
  </si>
  <si>
    <t xml:space="preserve">DEKOR  IVA- CO                </t>
  </si>
  <si>
    <t>3210</t>
  </si>
  <si>
    <t xml:space="preserve">DEKOR  IVA -CO                </t>
  </si>
  <si>
    <t xml:space="preserve">STO - KOMPJUTERSKI- TALES  SO                     </t>
  </si>
  <si>
    <t>3211</t>
  </si>
  <si>
    <t xml:space="preserve">KANCELARIJSKA  FOTELJA-1032-CRNA                  </t>
  </si>
  <si>
    <t>3212</t>
  </si>
  <si>
    <t xml:space="preserve">FOTOAPARAT  NIKON Z 30 VLGGER KIT                 </t>
  </si>
  <si>
    <t>3213</t>
  </si>
  <si>
    <t xml:space="preserve">FOTOAPARAT - NIKON Z 30                           </t>
  </si>
  <si>
    <t>3214</t>
  </si>
  <si>
    <t xml:space="preserve">KLIMA - BERGEN  12BTU  SA UGRADNJOM               </t>
  </si>
  <si>
    <t>3215</t>
  </si>
  <si>
    <t xml:space="preserve">SERVIS   CIRO - NK            </t>
  </si>
  <si>
    <t>3216</t>
  </si>
  <si>
    <t xml:space="preserve">SERVIS  CIRO  -  NK   DOO     </t>
  </si>
  <si>
    <t xml:space="preserve">KLIMA - BERGEN  (SA  UGRADNJOM)                   </t>
  </si>
  <si>
    <t>3217</t>
  </si>
  <si>
    <t xml:space="preserve">SERVIS  -IRO  DOO             </t>
  </si>
  <si>
    <t xml:space="preserve">LAP TOP - HP ELIT BOOK  SA OPREMOM                </t>
  </si>
  <si>
    <t>3218</t>
  </si>
  <si>
    <t xml:space="preserve">KOMPJUTER - INT.CORE-154-ZA REGION.RAZVOJ         </t>
  </si>
  <si>
    <t>3219</t>
  </si>
  <si>
    <t xml:space="preserve">ICT  INT. DOO-ZA REG.RAZV     </t>
  </si>
  <si>
    <t xml:space="preserve">LAP TOP  DELL-INTEL CORE I5-1235U 12MB            </t>
  </si>
  <si>
    <t>3220</t>
  </si>
  <si>
    <t xml:space="preserve">PLAKAR   820*295*40                               </t>
  </si>
  <si>
    <t>3221</t>
  </si>
  <si>
    <t xml:space="preserve">ELIT  LES -  NK               </t>
  </si>
  <si>
    <t xml:space="preserve">PLAKAR   -   300*295*40                           </t>
  </si>
  <si>
    <t>3222</t>
  </si>
  <si>
    <t xml:space="preserve">PLAKAR - 280*295*40                               </t>
  </si>
  <si>
    <t>3223</t>
  </si>
  <si>
    <t xml:space="preserve">ELIT LES -   NK               </t>
  </si>
  <si>
    <t xml:space="preserve">PLAKAR  280*295*40                                </t>
  </si>
  <si>
    <t>3224</t>
  </si>
  <si>
    <t xml:space="preserve">ELIT  LES  - NK               </t>
  </si>
  <si>
    <t xml:space="preserve">POLICA - OTVORENA  - 820*295*30                   </t>
  </si>
  <si>
    <t>3225</t>
  </si>
  <si>
    <t xml:space="preserve">ELIT  LES - NK                </t>
  </si>
  <si>
    <t xml:space="preserve">RADNI  STO - 120*65*85                            </t>
  </si>
  <si>
    <t>3226</t>
  </si>
  <si>
    <t xml:space="preserve">ELIT  LES   - NK              </t>
  </si>
  <si>
    <t xml:space="preserve">MOBILNI  FIOKAR  40*55*53                         </t>
  </si>
  <si>
    <t>3227</t>
  </si>
  <si>
    <t>3228</t>
  </si>
  <si>
    <t xml:space="preserve">ELIT  LES  -  NK              </t>
  </si>
  <si>
    <t xml:space="preserve">RADNI STO  120*70*75                              </t>
  </si>
  <si>
    <t>3229</t>
  </si>
  <si>
    <t xml:space="preserve">RADNI  STO  225*70*75                             </t>
  </si>
  <si>
    <t>3230</t>
  </si>
  <si>
    <t xml:space="preserve">KOMPJUTER - INTEL CORE  I3                        </t>
  </si>
  <si>
    <t>3231</t>
  </si>
  <si>
    <t xml:space="preserve">KOMPJUTER  - DESKTOP - INTEL CORE  I3 - 16GB      </t>
  </si>
  <si>
    <t>3232</t>
  </si>
  <si>
    <t xml:space="preserve">ICT  ITEGRACIJA  DOO          </t>
  </si>
  <si>
    <t xml:space="preserve">LAP TOP - DELL -  I5    16GB                      </t>
  </si>
  <si>
    <t>3233</t>
  </si>
  <si>
    <t xml:space="preserve">STAMPAC  MULTIFUKC. CANON I   NF 461DW            </t>
  </si>
  <si>
    <t>3234</t>
  </si>
  <si>
    <t xml:space="preserve">KOMPJUTER  INTEL CORE  I7 - 12700K 32GB           </t>
  </si>
  <si>
    <t>3235</t>
  </si>
  <si>
    <t xml:space="preserve">STAMPAC   MFP  1 - SENSYS MF 461DW                </t>
  </si>
  <si>
    <t>3236</t>
  </si>
  <si>
    <t xml:space="preserve">LAP TOP - MACBOOK AIR  I3 SA OPREMOM              </t>
  </si>
  <si>
    <t>3237</t>
  </si>
  <si>
    <t xml:space="preserve">ICT INTEGRACIJA   DOO         </t>
  </si>
  <si>
    <t xml:space="preserve">STAMPAC - MFP I SENSYS M-461 DW                   </t>
  </si>
  <si>
    <t>3238</t>
  </si>
  <si>
    <t xml:space="preserve">LAP TOP - ELIT BOOK 640 16GB                      </t>
  </si>
  <si>
    <t>3239</t>
  </si>
  <si>
    <t xml:space="preserve">PUNJAC  - DUAL  USB-C  ZA LAP TOP                 </t>
  </si>
  <si>
    <t>3240</t>
  </si>
  <si>
    <t xml:space="preserve">ICT  INTEGRACIJA   DOO        </t>
  </si>
  <si>
    <t xml:space="preserve">FUTROLA  ZA TABLET  IPAD AIR -SMART               </t>
  </si>
  <si>
    <t>3241</t>
  </si>
  <si>
    <t xml:space="preserve">TASTATURA  - BEZZICNA- MAGIC                      </t>
  </si>
  <si>
    <t>3242</t>
  </si>
  <si>
    <t xml:space="preserve">KANCELARIJSKA STOLICA - NIL-CRNA                  </t>
  </si>
  <si>
    <t>3243</t>
  </si>
  <si>
    <t xml:space="preserve">KANCEL. STOLICA   NIL- BIJELA                     </t>
  </si>
  <si>
    <t>3244</t>
  </si>
  <si>
    <t xml:space="preserve">KOMPJUTER -INTEL CORE / I3  16GB                  </t>
  </si>
  <si>
    <t>3245</t>
  </si>
  <si>
    <t xml:space="preserve">LAP TOP  DELL - INTEL CORE 5                      </t>
  </si>
  <si>
    <t>3246</t>
  </si>
  <si>
    <t xml:space="preserve">LAP TOP - DELL INTEL CORE                         </t>
  </si>
  <si>
    <t>3247</t>
  </si>
  <si>
    <t xml:space="preserve">ICT  INTEGRACUJA  DOO         </t>
  </si>
  <si>
    <t xml:space="preserve">STAMPAC -  CANON I SENSYS  MF 461DW               </t>
  </si>
  <si>
    <t>3248</t>
  </si>
  <si>
    <t xml:space="preserve">STAMPAC 1 EPSON M 2/20   3/1                      </t>
  </si>
  <si>
    <t>3249</t>
  </si>
  <si>
    <t xml:space="preserve">STAMPAC - L 5310 COLOR A IO                       </t>
  </si>
  <si>
    <t>3250</t>
  </si>
  <si>
    <t xml:space="preserve">STAMPAC -CANON MF463DW - MULIFUNK                 </t>
  </si>
  <si>
    <t>3251</t>
  </si>
  <si>
    <t xml:space="preserve">KOMPJUTER -AMD RYZEN 5  5500 6 CORE               </t>
  </si>
  <si>
    <t>3252</t>
  </si>
  <si>
    <t xml:space="preserve">KOMPJUTER  - IN TEL  CORE  I5                     </t>
  </si>
  <si>
    <t>3253</t>
  </si>
  <si>
    <t>3254</t>
  </si>
  <si>
    <t xml:space="preserve">KOMPJUTERSKI  STO -                               </t>
  </si>
  <si>
    <t>3255</t>
  </si>
  <si>
    <t xml:space="preserve">PLAKAR   100*295*55                               </t>
  </si>
  <si>
    <t>3256</t>
  </si>
  <si>
    <t xml:space="preserve">ELIT  LES-NIKSIC              </t>
  </si>
  <si>
    <t xml:space="preserve">MOBILNI  FIOKAR  - 40*55*53                       </t>
  </si>
  <si>
    <t>3257</t>
  </si>
  <si>
    <t xml:space="preserve">ELIT  LES  - NIKSIC           </t>
  </si>
  <si>
    <t xml:space="preserve">KOMODA  SA FIOKAMA                                </t>
  </si>
  <si>
    <t>3258</t>
  </si>
  <si>
    <t xml:space="preserve">RADNI  STO  - 240*90*76                           </t>
  </si>
  <si>
    <t>3259</t>
  </si>
  <si>
    <t xml:space="preserve">ELIT  LES -NIKSIC             </t>
  </si>
  <si>
    <t xml:space="preserve">PUTN. AUTO -KIA STONIK 1.2 DPI LX                 </t>
  </si>
  <si>
    <t>3260</t>
  </si>
  <si>
    <t xml:space="preserve">KIA  MONTENEGRO  DOO          </t>
  </si>
  <si>
    <t xml:space="preserve">KIA STONIK 1.2- DPI LX FUN PLUS                   </t>
  </si>
  <si>
    <t>3261</t>
  </si>
  <si>
    <t xml:space="preserve">KIA  MONTENEGRO  DOO-PG       </t>
  </si>
  <si>
    <t xml:space="preserve">OPEL  MOKKA  GS 1.2  13KS   A8                    </t>
  </si>
  <si>
    <t>3262</t>
  </si>
  <si>
    <t xml:space="preserve">OSMANAGIC  CO  DOO            </t>
  </si>
  <si>
    <t xml:space="preserve">AUTO -KORANDO-KGM C313 MY25                       </t>
  </si>
  <si>
    <t>3263</t>
  </si>
  <si>
    <t xml:space="preserve">AUTOREMONT  OSMANAGIC         </t>
  </si>
  <si>
    <t>3264</t>
  </si>
  <si>
    <t xml:space="preserve">KLUB  STO -ELIPSA -90/60                          </t>
  </si>
  <si>
    <t>3265</t>
  </si>
  <si>
    <t>3266</t>
  </si>
  <si>
    <t xml:space="preserve">STO -   IZRADA (160*80*75)                        </t>
  </si>
  <si>
    <t>3267</t>
  </si>
  <si>
    <t xml:space="preserve">CIROVIC  LES-    NK           </t>
  </si>
  <si>
    <t xml:space="preserve">POLICA ZA REGISTRATOR -294*122*34                 </t>
  </si>
  <si>
    <t>3268</t>
  </si>
  <si>
    <t xml:space="preserve">CIROVIC LES -NK               </t>
  </si>
  <si>
    <t xml:space="preserve">POLICA ZA REGISTRATOR - 352*294*34                </t>
  </si>
  <si>
    <t>3269</t>
  </si>
  <si>
    <t xml:space="preserve">CIROVIC LES - NK              </t>
  </si>
  <si>
    <t>3270</t>
  </si>
  <si>
    <t xml:space="preserve">KANC STOLICA  WILLY - CRNA                        </t>
  </si>
  <si>
    <t>3271</t>
  </si>
  <si>
    <t xml:space="preserve">KANCELARIJSKI  STO                                </t>
  </si>
  <si>
    <t>3272</t>
  </si>
  <si>
    <t>3273</t>
  </si>
  <si>
    <t xml:space="preserve">POLICAR SA ELEMENTIMA                             </t>
  </si>
  <si>
    <t>3274</t>
  </si>
  <si>
    <t xml:space="preserve">OPREMA ZA SNIMANJE POTKASTA                       </t>
  </si>
  <si>
    <t>3275</t>
  </si>
  <si>
    <t xml:space="preserve">EURO  UNIT  DOO-PG            </t>
  </si>
  <si>
    <t xml:space="preserve">KONVEKTOR  HC 4000-25 -2500W                      </t>
  </si>
  <si>
    <t>3276</t>
  </si>
  <si>
    <t xml:space="preserve">KONF. STOLICA - CRNA                              </t>
  </si>
  <si>
    <t>3277</t>
  </si>
  <si>
    <t xml:space="preserve">KLIMA UREDAJ - BERGEN                             </t>
  </si>
  <si>
    <t>3278</t>
  </si>
  <si>
    <t xml:space="preserve">SERVIS  CIRO DOO              </t>
  </si>
  <si>
    <t xml:space="preserve">KONTEJNER-POLUNADZEMNI -MOLOK DOMINO-DONAC        </t>
  </si>
  <si>
    <t>3279</t>
  </si>
  <si>
    <t xml:space="preserve">ALEGRINA- NOVI SAD            </t>
  </si>
  <si>
    <t xml:space="preserve">KOMPJ.  STOLICA - NIL-BIJELA                      </t>
  </si>
  <si>
    <t>3280</t>
  </si>
  <si>
    <t xml:space="preserve">KAMION-AUTOSMECAR -VOLVO-TIP-FL                   </t>
  </si>
  <si>
    <t>3281</t>
  </si>
  <si>
    <t xml:space="preserve">KAMION --MERCEDES BENZ-AROKS-AUTOPODIZ-CISTJ      </t>
  </si>
  <si>
    <t>3282</t>
  </si>
  <si>
    <t xml:space="preserve">ATRIKOD  DOO-KRUSEVAC         </t>
  </si>
  <si>
    <t xml:space="preserve">AUTO -KANAL-DET-VOLVO- ZA ODCEPLJENJE KANALIZ     </t>
  </si>
  <si>
    <t>3283</t>
  </si>
  <si>
    <t xml:space="preserve">ATRIKOD DOO- KRUSEVAC         </t>
  </si>
  <si>
    <t xml:space="preserve">CISTJERNA ZA VODU -MERCEDES BENZ -TIP ATEGO       </t>
  </si>
  <si>
    <t>3284</t>
  </si>
  <si>
    <t xml:space="preserve">MATERIJAL ZA NAMJESTAJ (RUCICE,NOGARI)            </t>
  </si>
  <si>
    <t>3287</t>
  </si>
  <si>
    <t xml:space="preserve">PLOCASTI MATERIJALI ZA IZRADU STOLOVA I ORMARA    </t>
  </si>
  <si>
    <t>3288</t>
  </si>
  <si>
    <t xml:space="preserve">DEKOR IVA - CO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</si>
</sst>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_);[Red]\(0.00\)"/>
    <numFmt numFmtId="165" formatCode="#,##0.00;[Red]#,##0.00"/>
    <numFmt numFmtId="166" formatCode="0;[Red]0"/>
    <numFmt numFmtId="167" formatCode="00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 applyBorder="0" applyProtection="0"/>
    <xf numFmtId="0" fontId="14" fillId="2" borderId="0" applyNumberFormat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2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left" wrapText="1"/>
    </xf>
    <xf numFmtId="0" fontId="11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horizontal="left" wrapText="1"/>
    </xf>
    <xf numFmtId="49" fontId="10" fillId="0" borderId="8" xfId="0" applyNumberFormat="1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/>
    <xf numFmtId="0" fontId="13" fillId="0" borderId="1" xfId="0" applyFont="1" applyBorder="1"/>
    <xf numFmtId="0" fontId="15" fillId="0" borderId="0" xfId="0" applyFont="1"/>
    <xf numFmtId="0" fontId="15" fillId="3" borderId="1" xfId="0" applyFont="1" applyFill="1" applyBorder="1"/>
    <xf numFmtId="1" fontId="15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/>
    <xf numFmtId="0" fontId="15" fillId="3" borderId="0" xfId="0" applyFont="1" applyFill="1"/>
    <xf numFmtId="0" fontId="13" fillId="0" borderId="1" xfId="0" applyFont="1" applyBorder="1" applyAlignment="1">
      <alignment horizontal="center"/>
    </xf>
    <xf numFmtId="0" fontId="15" fillId="0" borderId="9" xfId="0" applyFont="1" applyBorder="1"/>
    <xf numFmtId="0" fontId="13" fillId="3" borderId="1" xfId="0" applyFont="1" applyFill="1" applyBorder="1"/>
    <xf numFmtId="1" fontId="16" fillId="0" borderId="1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5" fillId="0" borderId="0" xfId="0" applyNumberFormat="1" applyFont="1"/>
    <xf numFmtId="0" fontId="15" fillId="3" borderId="1" xfId="0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 wrapText="1"/>
    </xf>
    <xf numFmtId="1" fontId="17" fillId="3" borderId="1" xfId="0" applyNumberFormat="1" applyFont="1" applyFill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/>
    <xf numFmtId="0" fontId="16" fillId="3" borderId="1" xfId="2" applyFont="1" applyFill="1" applyBorder="1"/>
    <xf numFmtId="1" fontId="16" fillId="3" borderId="1" xfId="2" applyNumberFormat="1" applyFont="1" applyFill="1" applyBorder="1" applyAlignment="1">
      <alignment horizontal="center"/>
    </xf>
    <xf numFmtId="1" fontId="16" fillId="3" borderId="1" xfId="2" applyNumberFormat="1" applyFont="1" applyFill="1" applyBorder="1" applyAlignment="1">
      <alignment horizontal="center" wrapText="1"/>
    </xf>
    <xf numFmtId="1" fontId="16" fillId="3" borderId="1" xfId="2" applyNumberFormat="1" applyFont="1" applyFill="1" applyBorder="1" applyAlignment="1">
      <alignment horizontal="center" vertical="center"/>
    </xf>
    <xf numFmtId="2" fontId="16" fillId="3" borderId="1" xfId="2" applyNumberFormat="1" applyFont="1" applyFill="1" applyBorder="1"/>
    <xf numFmtId="1" fontId="12" fillId="3" borderId="1" xfId="2" applyNumberFormat="1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2" fontId="15" fillId="0" borderId="1" xfId="0" applyNumberFormat="1" applyFont="1" applyBorder="1" applyAlignment="1">
      <alignment horizontal="right" vertical="center"/>
    </xf>
    <xf numFmtId="2" fontId="15" fillId="3" borderId="1" xfId="0" applyNumberFormat="1" applyFont="1" applyFill="1" applyBorder="1" applyAlignment="1">
      <alignment horizontal="right" vertical="center"/>
    </xf>
    <xf numFmtId="2" fontId="16" fillId="0" borderId="1" xfId="0" applyNumberFormat="1" applyFont="1" applyBorder="1" applyAlignment="1">
      <alignment horizontal="right" vertical="center"/>
    </xf>
    <xf numFmtId="4" fontId="20" fillId="3" borderId="1" xfId="2" applyNumberFormat="1" applyFont="1" applyFill="1" applyBorder="1" applyAlignment="1">
      <alignment horizontal="right" vertical="center"/>
    </xf>
    <xf numFmtId="0" fontId="16" fillId="3" borderId="0" xfId="2" applyFont="1" applyFill="1" applyBorder="1" applyAlignment="1">
      <alignment horizontal="center"/>
    </xf>
    <xf numFmtId="0" fontId="16" fillId="3" borderId="10" xfId="2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3" fillId="0" borderId="0" xfId="0" applyFont="1"/>
    <xf numFmtId="0" fontId="22" fillId="0" borderId="0" xfId="0" applyFont="1"/>
    <xf numFmtId="0" fontId="8" fillId="3" borderId="1" xfId="0" applyFont="1" applyFill="1" applyBorder="1"/>
    <xf numFmtId="0" fontId="8" fillId="3" borderId="1" xfId="0" quotePrefix="1" applyFont="1" applyFill="1" applyBorder="1"/>
    <xf numFmtId="0" fontId="8" fillId="3" borderId="1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1" fillId="0" borderId="1" xfId="0" applyFont="1" applyBorder="1"/>
    <xf numFmtId="0" fontId="11" fillId="0" borderId="1" xfId="0" applyFont="1" applyBorder="1"/>
    <xf numFmtId="0" fontId="15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5" fontId="6" fillId="0" borderId="1" xfId="0" applyNumberFormat="1" applyFont="1" applyBorder="1"/>
    <xf numFmtId="165" fontId="8" fillId="0" borderId="1" xfId="0" applyNumberFormat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26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49" fontId="8" fillId="0" borderId="1" xfId="0" applyNumberFormat="1" applyFont="1" applyBorder="1"/>
    <xf numFmtId="0" fontId="8" fillId="0" borderId="1" xfId="0" applyFont="1" applyBorder="1" applyAlignment="1">
      <alignment wrapText="1"/>
    </xf>
    <xf numFmtId="167" fontId="8" fillId="0" borderId="1" xfId="0" applyNumberFormat="1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left" vertical="center"/>
    </xf>
    <xf numFmtId="12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44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39" fontId="23" fillId="0" borderId="1" xfId="4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39" fontId="8" fillId="0" borderId="1" xfId="4" applyNumberFormat="1" applyFont="1" applyFill="1" applyBorder="1" applyAlignment="1">
      <alignment vertical="center"/>
    </xf>
    <xf numFmtId="39" fontId="23" fillId="0" borderId="1" xfId="4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4" fontId="23" fillId="0" borderId="1" xfId="4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23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39" fontId="25" fillId="0" borderId="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5" fontId="9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/>
    </xf>
    <xf numFmtId="0" fontId="31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top" wrapText="1"/>
    </xf>
    <xf numFmtId="0" fontId="31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vertical="center"/>
    </xf>
    <xf numFmtId="4" fontId="31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" fontId="31" fillId="3" borderId="1" xfId="0" applyNumberFormat="1" applyFont="1" applyFill="1" applyBorder="1" applyAlignment="1">
      <alignment vertical="center"/>
    </xf>
    <xf numFmtId="4" fontId="31" fillId="3" borderId="1" xfId="0" applyNumberFormat="1" applyFont="1" applyFill="1" applyBorder="1" applyAlignment="1">
      <alignment horizontal="right" vertical="center"/>
    </xf>
    <xf numFmtId="4" fontId="31" fillId="3" borderId="1" xfId="0" applyNumberFormat="1" applyFont="1" applyFill="1" applyBorder="1" applyAlignment="1">
      <alignment horizontal="right" vertical="top" wrapText="1"/>
    </xf>
    <xf numFmtId="4" fontId="31" fillId="0" borderId="1" xfId="0" applyNumberFormat="1" applyFont="1" applyBorder="1" applyAlignment="1">
      <alignment horizontal="right" vertical="top" wrapText="1"/>
    </xf>
    <xf numFmtId="4" fontId="31" fillId="3" borderId="1" xfId="0" applyNumberFormat="1" applyFont="1" applyFill="1" applyBorder="1" applyAlignment="1">
      <alignment horizontal="right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4" fontId="31" fillId="3" borderId="1" xfId="0" applyNumberFormat="1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7" fillId="0" borderId="1" xfId="0" applyFont="1" applyBorder="1"/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center"/>
    </xf>
    <xf numFmtId="0" fontId="0" fillId="0" borderId="1" xfId="0" applyBorder="1"/>
    <xf numFmtId="4" fontId="7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/>
    </xf>
  </cellXfs>
  <cellStyles count="5">
    <cellStyle name="Comma" xfId="4" builtinId="3"/>
    <cellStyle name="Currency" xfId="3" builtinId="4"/>
    <cellStyle name="Excel Built-in Normal" xfId="1" xr:uid="{00000000-0005-0000-0000-000000000000}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1520</xdr:row>
      <xdr:rowOff>0</xdr:rowOff>
    </xdr:from>
    <xdr:to>
      <xdr:col>5</xdr:col>
      <xdr:colOff>0</xdr:colOff>
      <xdr:row>1520</xdr:row>
      <xdr:rowOff>200025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2B345A7-A2CE-4D63-A1E3-566290279FED}"/>
            </a:ext>
          </a:extLst>
        </xdr:cNvPr>
        <xdr:cNvSpPr>
          <a:spLocks noChangeShapeType="1"/>
        </xdr:cNvSpPr>
      </xdr:nvSpPr>
      <xdr:spPr>
        <a:xfrm>
          <a:off x="4629150" y="426434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1526</xdr:row>
      <xdr:rowOff>0</xdr:rowOff>
    </xdr:from>
    <xdr:to>
      <xdr:col>5</xdr:col>
      <xdr:colOff>0</xdr:colOff>
      <xdr:row>1526</xdr:row>
      <xdr:rowOff>200025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C81FD5A-7618-4A4E-8EEB-21DAF5EE6F0A}"/>
            </a:ext>
          </a:extLst>
        </xdr:cNvPr>
        <xdr:cNvSpPr>
          <a:spLocks noChangeShapeType="1"/>
        </xdr:cNvSpPr>
      </xdr:nvSpPr>
      <xdr:spPr>
        <a:xfrm>
          <a:off x="4629150" y="443103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85725</xdr:colOff>
      <xdr:row>1527</xdr:row>
      <xdr:rowOff>285750</xdr:rowOff>
    </xdr:from>
    <xdr:to>
      <xdr:col>12</xdr:col>
      <xdr:colOff>0</xdr:colOff>
      <xdr:row>1527</xdr:row>
      <xdr:rowOff>304800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782C3B4-435E-4EAB-AE75-98F6C62710A1}"/>
            </a:ext>
          </a:extLst>
        </xdr:cNvPr>
        <xdr:cNvSpPr>
          <a:spLocks noChangeShapeType="1"/>
        </xdr:cNvSpPr>
      </xdr:nvSpPr>
      <xdr:spPr>
        <a:xfrm flipV="1">
          <a:off x="10153650" y="44929425"/>
          <a:ext cx="552450" cy="190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485775</xdr:colOff>
      <xdr:row>1540</xdr:row>
      <xdr:rowOff>228600</xdr:rowOff>
    </xdr:from>
    <xdr:to>
      <xdr:col>5</xdr:col>
      <xdr:colOff>38100</xdr:colOff>
      <xdr:row>1540</xdr:row>
      <xdr:rowOff>228600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533ED4F8-D8A1-40A5-91EA-45070F13CAFF}"/>
            </a:ext>
          </a:extLst>
        </xdr:cNvPr>
        <xdr:cNvSpPr>
          <a:spLocks noChangeShapeType="1"/>
        </xdr:cNvSpPr>
      </xdr:nvSpPr>
      <xdr:spPr>
        <a:xfrm>
          <a:off x="2695575" y="49168050"/>
          <a:ext cx="19716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1540</xdr:row>
      <xdr:rowOff>0</xdr:rowOff>
    </xdr:from>
    <xdr:to>
      <xdr:col>5</xdr:col>
      <xdr:colOff>0</xdr:colOff>
      <xdr:row>1540</xdr:row>
      <xdr:rowOff>200025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F9683DD3-3E2E-477C-A1A7-8556F929B002}"/>
            </a:ext>
          </a:extLst>
        </xdr:cNvPr>
        <xdr:cNvSpPr>
          <a:spLocks noChangeShapeType="1"/>
        </xdr:cNvSpPr>
      </xdr:nvSpPr>
      <xdr:spPr>
        <a:xfrm>
          <a:off x="4629150" y="489775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1557</xdr:row>
      <xdr:rowOff>0</xdr:rowOff>
    </xdr:from>
    <xdr:to>
      <xdr:col>5</xdr:col>
      <xdr:colOff>0</xdr:colOff>
      <xdr:row>1557</xdr:row>
      <xdr:rowOff>200025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BCD5088F-5F88-4A0A-ACD6-33415496B71A}"/>
            </a:ext>
          </a:extLst>
        </xdr:cNvPr>
        <xdr:cNvSpPr>
          <a:spLocks noChangeShapeType="1"/>
        </xdr:cNvSpPr>
      </xdr:nvSpPr>
      <xdr:spPr>
        <a:xfrm>
          <a:off x="4629150" y="535114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1561</xdr:row>
      <xdr:rowOff>0</xdr:rowOff>
    </xdr:from>
    <xdr:to>
      <xdr:col>5</xdr:col>
      <xdr:colOff>0</xdr:colOff>
      <xdr:row>1561</xdr:row>
      <xdr:rowOff>200025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F47638A-E0D8-44E4-9F6A-31284FBB2905}"/>
            </a:ext>
          </a:extLst>
        </xdr:cNvPr>
        <xdr:cNvSpPr>
          <a:spLocks noChangeShapeType="1"/>
        </xdr:cNvSpPr>
      </xdr:nvSpPr>
      <xdr:spPr>
        <a:xfrm>
          <a:off x="4629150" y="547020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1570</xdr:row>
      <xdr:rowOff>0</xdr:rowOff>
    </xdr:from>
    <xdr:to>
      <xdr:col>5</xdr:col>
      <xdr:colOff>0</xdr:colOff>
      <xdr:row>1570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F928089-E427-4A22-ABA4-4A4B2CD1D018}"/>
            </a:ext>
          </a:extLst>
        </xdr:cNvPr>
        <xdr:cNvSpPr>
          <a:spLocks noChangeShapeType="1"/>
        </xdr:cNvSpPr>
      </xdr:nvSpPr>
      <xdr:spPr>
        <a:xfrm>
          <a:off x="4629150" y="58188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1570</xdr:row>
      <xdr:rowOff>0</xdr:rowOff>
    </xdr:from>
    <xdr:to>
      <xdr:col>5</xdr:col>
      <xdr:colOff>0</xdr:colOff>
      <xdr:row>1570</xdr:row>
      <xdr:rowOff>200025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6864456A-C829-41C4-B374-2069582AF62A}"/>
            </a:ext>
          </a:extLst>
        </xdr:cNvPr>
        <xdr:cNvSpPr>
          <a:spLocks noChangeShapeType="1"/>
        </xdr:cNvSpPr>
      </xdr:nvSpPr>
      <xdr:spPr>
        <a:xfrm>
          <a:off x="4629150" y="581882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1571</xdr:row>
      <xdr:rowOff>0</xdr:rowOff>
    </xdr:from>
    <xdr:to>
      <xdr:col>5</xdr:col>
      <xdr:colOff>0</xdr:colOff>
      <xdr:row>1571</xdr:row>
      <xdr:rowOff>200025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A8FD788-35B4-41E8-9A8B-E0F0BB5B5B23}"/>
            </a:ext>
          </a:extLst>
        </xdr:cNvPr>
        <xdr:cNvSpPr>
          <a:spLocks noChangeShapeType="1"/>
        </xdr:cNvSpPr>
      </xdr:nvSpPr>
      <xdr:spPr>
        <a:xfrm>
          <a:off x="4629150" y="585216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1572</xdr:row>
      <xdr:rowOff>0</xdr:rowOff>
    </xdr:from>
    <xdr:to>
      <xdr:col>5</xdr:col>
      <xdr:colOff>0</xdr:colOff>
      <xdr:row>1572</xdr:row>
      <xdr:rowOff>200025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AFE9D7ED-9B04-49C9-BBE8-60805722641A}"/>
            </a:ext>
          </a:extLst>
        </xdr:cNvPr>
        <xdr:cNvSpPr>
          <a:spLocks noChangeShapeType="1"/>
        </xdr:cNvSpPr>
      </xdr:nvSpPr>
      <xdr:spPr>
        <a:xfrm>
          <a:off x="4629150" y="588549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1573</xdr:row>
      <xdr:rowOff>0</xdr:rowOff>
    </xdr:from>
    <xdr:to>
      <xdr:col>5</xdr:col>
      <xdr:colOff>0</xdr:colOff>
      <xdr:row>1573</xdr:row>
      <xdr:rowOff>200025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89FCC809-36E2-4B67-BA46-16088DD589A1}"/>
            </a:ext>
          </a:extLst>
        </xdr:cNvPr>
        <xdr:cNvSpPr>
          <a:spLocks noChangeShapeType="1"/>
        </xdr:cNvSpPr>
      </xdr:nvSpPr>
      <xdr:spPr>
        <a:xfrm>
          <a:off x="4629150" y="590454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1574</xdr:row>
      <xdr:rowOff>0</xdr:rowOff>
    </xdr:from>
    <xdr:to>
      <xdr:col>5</xdr:col>
      <xdr:colOff>0</xdr:colOff>
      <xdr:row>1574</xdr:row>
      <xdr:rowOff>200025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AD208554-5A57-4B35-B4F0-A558BEC5F949}"/>
            </a:ext>
          </a:extLst>
        </xdr:cNvPr>
        <xdr:cNvSpPr>
          <a:spLocks noChangeShapeType="1"/>
        </xdr:cNvSpPr>
      </xdr:nvSpPr>
      <xdr:spPr>
        <a:xfrm>
          <a:off x="4629150" y="593788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1596</xdr:row>
      <xdr:rowOff>0</xdr:rowOff>
    </xdr:from>
    <xdr:to>
      <xdr:col>5</xdr:col>
      <xdr:colOff>0</xdr:colOff>
      <xdr:row>1596</xdr:row>
      <xdr:rowOff>200025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6C5BC4B-6225-4484-8370-1B269A57C989}"/>
            </a:ext>
          </a:extLst>
        </xdr:cNvPr>
        <xdr:cNvSpPr>
          <a:spLocks noChangeShapeType="1"/>
        </xdr:cNvSpPr>
      </xdr:nvSpPr>
      <xdr:spPr>
        <a:xfrm>
          <a:off x="4629150" y="660939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1601</xdr:row>
      <xdr:rowOff>0</xdr:rowOff>
    </xdr:from>
    <xdr:to>
      <xdr:col>5</xdr:col>
      <xdr:colOff>0</xdr:colOff>
      <xdr:row>1601</xdr:row>
      <xdr:rowOff>200025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AA0744B9-B87E-49C5-B994-70C4D99DD92A}"/>
            </a:ext>
          </a:extLst>
        </xdr:cNvPr>
        <xdr:cNvSpPr>
          <a:spLocks noChangeShapeType="1"/>
        </xdr:cNvSpPr>
      </xdr:nvSpPr>
      <xdr:spPr>
        <a:xfrm>
          <a:off x="4629150" y="679227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1607</xdr:row>
      <xdr:rowOff>0</xdr:rowOff>
    </xdr:from>
    <xdr:to>
      <xdr:col>5</xdr:col>
      <xdr:colOff>0</xdr:colOff>
      <xdr:row>1607</xdr:row>
      <xdr:rowOff>200025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8B760749-3EE1-4559-8ACE-50B51070965B}"/>
            </a:ext>
          </a:extLst>
        </xdr:cNvPr>
        <xdr:cNvSpPr>
          <a:spLocks noChangeShapeType="1"/>
        </xdr:cNvSpPr>
      </xdr:nvSpPr>
      <xdr:spPr>
        <a:xfrm>
          <a:off x="4629150" y="699230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1614</xdr:row>
      <xdr:rowOff>0</xdr:rowOff>
    </xdr:from>
    <xdr:to>
      <xdr:col>5</xdr:col>
      <xdr:colOff>0</xdr:colOff>
      <xdr:row>1614</xdr:row>
      <xdr:rowOff>200025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90FFC08-7808-4180-9BE4-AE12500F849E}"/>
            </a:ext>
          </a:extLst>
        </xdr:cNvPr>
        <xdr:cNvSpPr>
          <a:spLocks noChangeShapeType="1"/>
        </xdr:cNvSpPr>
      </xdr:nvSpPr>
      <xdr:spPr>
        <a:xfrm>
          <a:off x="4629150" y="722471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1658</xdr:row>
      <xdr:rowOff>0</xdr:rowOff>
    </xdr:from>
    <xdr:to>
      <xdr:col>4</xdr:col>
      <xdr:colOff>1228725</xdr:colOff>
      <xdr:row>1658</xdr:row>
      <xdr:rowOff>0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8A4B930-FED4-40C0-BEAC-69CDDC91BB84}"/>
            </a:ext>
          </a:extLst>
        </xdr:cNvPr>
        <xdr:cNvSpPr>
          <a:spLocks noChangeShapeType="1"/>
        </xdr:cNvSpPr>
      </xdr:nvSpPr>
      <xdr:spPr>
        <a:xfrm flipV="1">
          <a:off x="2828925" y="932116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1664</xdr:row>
      <xdr:rowOff>0</xdr:rowOff>
    </xdr:from>
    <xdr:to>
      <xdr:col>5</xdr:col>
      <xdr:colOff>0</xdr:colOff>
      <xdr:row>1664</xdr:row>
      <xdr:rowOff>200025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A8C85DBC-6AB3-4702-B372-68D32C59C193}"/>
            </a:ext>
          </a:extLst>
        </xdr:cNvPr>
        <xdr:cNvSpPr>
          <a:spLocks noChangeShapeType="1"/>
        </xdr:cNvSpPr>
      </xdr:nvSpPr>
      <xdr:spPr>
        <a:xfrm>
          <a:off x="4629150" y="95211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1682</xdr:row>
      <xdr:rowOff>0</xdr:rowOff>
    </xdr:from>
    <xdr:to>
      <xdr:col>5</xdr:col>
      <xdr:colOff>0</xdr:colOff>
      <xdr:row>1682</xdr:row>
      <xdr:rowOff>200025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A486EE7-8A26-4BB3-9D4B-63DA64B33A99}"/>
            </a:ext>
          </a:extLst>
        </xdr:cNvPr>
        <xdr:cNvSpPr>
          <a:spLocks noChangeShapeType="1"/>
        </xdr:cNvSpPr>
      </xdr:nvSpPr>
      <xdr:spPr>
        <a:xfrm>
          <a:off x="4629150" y="1010602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1688</xdr:row>
      <xdr:rowOff>0</xdr:rowOff>
    </xdr:from>
    <xdr:to>
      <xdr:col>5</xdr:col>
      <xdr:colOff>0</xdr:colOff>
      <xdr:row>1688</xdr:row>
      <xdr:rowOff>200025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747DBC67-FB3B-4CEA-8939-1FEA376CFCCF}"/>
            </a:ext>
          </a:extLst>
        </xdr:cNvPr>
        <xdr:cNvSpPr>
          <a:spLocks noChangeShapeType="1"/>
        </xdr:cNvSpPr>
      </xdr:nvSpPr>
      <xdr:spPr>
        <a:xfrm>
          <a:off x="4629150" y="104355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1730</xdr:row>
      <xdr:rowOff>0</xdr:rowOff>
    </xdr:from>
    <xdr:to>
      <xdr:col>4</xdr:col>
      <xdr:colOff>1228725</xdr:colOff>
      <xdr:row>1730</xdr:row>
      <xdr:rowOff>0</xdr:rowOff>
    </xdr:to>
    <xdr:sp macro="" textlink="">
      <xdr:nvSpPr>
        <xdr:cNvPr id="23" name="Line 3">
          <a:extLst>
            <a:ext uri="{FF2B5EF4-FFF2-40B4-BE49-F238E27FC236}">
              <a16:creationId xmlns:a16="http://schemas.microsoft.com/office/drawing/2014/main" id="{C9331B3E-571A-4B41-8C04-B91813EC2B20}"/>
            </a:ext>
          </a:extLst>
        </xdr:cNvPr>
        <xdr:cNvSpPr>
          <a:spLocks noChangeShapeType="1"/>
        </xdr:cNvSpPr>
      </xdr:nvSpPr>
      <xdr:spPr>
        <a:xfrm flipV="1">
          <a:off x="2828925" y="1304829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1730</xdr:row>
      <xdr:rowOff>0</xdr:rowOff>
    </xdr:from>
    <xdr:to>
      <xdr:col>4</xdr:col>
      <xdr:colOff>1228725</xdr:colOff>
      <xdr:row>1730</xdr:row>
      <xdr:rowOff>0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F1C601E3-5CA7-4053-885E-27021BFF871C}"/>
            </a:ext>
          </a:extLst>
        </xdr:cNvPr>
        <xdr:cNvSpPr>
          <a:spLocks noChangeShapeType="1"/>
        </xdr:cNvSpPr>
      </xdr:nvSpPr>
      <xdr:spPr>
        <a:xfrm flipV="1">
          <a:off x="2828925" y="1304829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1733</xdr:row>
      <xdr:rowOff>0</xdr:rowOff>
    </xdr:from>
    <xdr:to>
      <xdr:col>4</xdr:col>
      <xdr:colOff>1228725</xdr:colOff>
      <xdr:row>1733</xdr:row>
      <xdr:rowOff>0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3496D01-D04C-4846-8B52-F2201D1C1B6B}"/>
            </a:ext>
          </a:extLst>
        </xdr:cNvPr>
        <xdr:cNvSpPr>
          <a:spLocks noChangeShapeType="1"/>
        </xdr:cNvSpPr>
      </xdr:nvSpPr>
      <xdr:spPr>
        <a:xfrm flipV="1">
          <a:off x="2828925" y="1324546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1733</xdr:row>
      <xdr:rowOff>0</xdr:rowOff>
    </xdr:from>
    <xdr:to>
      <xdr:col>4</xdr:col>
      <xdr:colOff>1228725</xdr:colOff>
      <xdr:row>1733</xdr:row>
      <xdr:rowOff>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D78E96B6-675C-4CC1-9CC8-A6D759D9517B}"/>
            </a:ext>
          </a:extLst>
        </xdr:cNvPr>
        <xdr:cNvSpPr>
          <a:spLocks noChangeShapeType="1"/>
        </xdr:cNvSpPr>
      </xdr:nvSpPr>
      <xdr:spPr>
        <a:xfrm flipV="1">
          <a:off x="2828925" y="1324546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1733</xdr:row>
      <xdr:rowOff>0</xdr:rowOff>
    </xdr:from>
    <xdr:to>
      <xdr:col>4</xdr:col>
      <xdr:colOff>1228725</xdr:colOff>
      <xdr:row>1733</xdr:row>
      <xdr:rowOff>0</xdr:rowOff>
    </xdr:to>
    <xdr:sp macro="" textlink="">
      <xdr:nvSpPr>
        <xdr:cNvPr id="27" name="Line 3">
          <a:extLst>
            <a:ext uri="{FF2B5EF4-FFF2-40B4-BE49-F238E27FC236}">
              <a16:creationId xmlns:a16="http://schemas.microsoft.com/office/drawing/2014/main" id="{439D4040-4601-4EBF-9E7C-17DFB2492E3E}"/>
            </a:ext>
          </a:extLst>
        </xdr:cNvPr>
        <xdr:cNvSpPr>
          <a:spLocks noChangeShapeType="1"/>
        </xdr:cNvSpPr>
      </xdr:nvSpPr>
      <xdr:spPr>
        <a:xfrm flipV="1">
          <a:off x="2828925" y="1324546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1737</xdr:row>
      <xdr:rowOff>0</xdr:rowOff>
    </xdr:from>
    <xdr:to>
      <xdr:col>4</xdr:col>
      <xdr:colOff>1228725</xdr:colOff>
      <xdr:row>1737</xdr:row>
      <xdr:rowOff>0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682E3C78-596B-4A79-B2C3-5A974E4C74DE}"/>
            </a:ext>
          </a:extLst>
        </xdr:cNvPr>
        <xdr:cNvSpPr>
          <a:spLocks noChangeShapeType="1"/>
        </xdr:cNvSpPr>
      </xdr:nvSpPr>
      <xdr:spPr>
        <a:xfrm flipV="1">
          <a:off x="2828925" y="1341024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1737</xdr:row>
      <xdr:rowOff>0</xdr:rowOff>
    </xdr:from>
    <xdr:to>
      <xdr:col>4</xdr:col>
      <xdr:colOff>1228725</xdr:colOff>
      <xdr:row>1737</xdr:row>
      <xdr:rowOff>0</xdr:rowOff>
    </xdr:to>
    <xdr:sp macro="" textlink="">
      <xdr:nvSpPr>
        <xdr:cNvPr id="29" name="Line 3">
          <a:extLst>
            <a:ext uri="{FF2B5EF4-FFF2-40B4-BE49-F238E27FC236}">
              <a16:creationId xmlns:a16="http://schemas.microsoft.com/office/drawing/2014/main" id="{4DA4F9D0-6EF1-4B8B-9729-A4294C261EAD}"/>
            </a:ext>
          </a:extLst>
        </xdr:cNvPr>
        <xdr:cNvSpPr>
          <a:spLocks noChangeShapeType="1"/>
        </xdr:cNvSpPr>
      </xdr:nvSpPr>
      <xdr:spPr>
        <a:xfrm flipV="1">
          <a:off x="2828925" y="1341024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1740</xdr:row>
      <xdr:rowOff>0</xdr:rowOff>
    </xdr:from>
    <xdr:to>
      <xdr:col>4</xdr:col>
      <xdr:colOff>1228725</xdr:colOff>
      <xdr:row>1740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C6E4FFEF-CF77-4B86-912A-C8E973EAE0B1}"/>
            </a:ext>
          </a:extLst>
        </xdr:cNvPr>
        <xdr:cNvSpPr>
          <a:spLocks noChangeShapeType="1"/>
        </xdr:cNvSpPr>
      </xdr:nvSpPr>
      <xdr:spPr>
        <a:xfrm flipV="1">
          <a:off x="2828925" y="1357503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1740</xdr:row>
      <xdr:rowOff>0</xdr:rowOff>
    </xdr:from>
    <xdr:to>
      <xdr:col>4</xdr:col>
      <xdr:colOff>1228725</xdr:colOff>
      <xdr:row>1740</xdr:row>
      <xdr:rowOff>0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B593CBFC-C807-4823-A43F-98E666B4F9D7}"/>
            </a:ext>
          </a:extLst>
        </xdr:cNvPr>
        <xdr:cNvSpPr>
          <a:spLocks noChangeShapeType="1"/>
        </xdr:cNvSpPr>
      </xdr:nvSpPr>
      <xdr:spPr>
        <a:xfrm flipV="1">
          <a:off x="2828925" y="1357503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1737</xdr:row>
      <xdr:rowOff>0</xdr:rowOff>
    </xdr:from>
    <xdr:to>
      <xdr:col>4</xdr:col>
      <xdr:colOff>1228725</xdr:colOff>
      <xdr:row>1737</xdr:row>
      <xdr:rowOff>0</xdr:rowOff>
    </xdr:to>
    <xdr:sp macro="" textlink="">
      <xdr:nvSpPr>
        <xdr:cNvPr id="32" name="Line 3">
          <a:extLst>
            <a:ext uri="{FF2B5EF4-FFF2-40B4-BE49-F238E27FC236}">
              <a16:creationId xmlns:a16="http://schemas.microsoft.com/office/drawing/2014/main" id="{C39FFCB4-0777-46AE-B086-E9E8CA1C6A7E}"/>
            </a:ext>
          </a:extLst>
        </xdr:cNvPr>
        <xdr:cNvSpPr>
          <a:spLocks noChangeShapeType="1"/>
        </xdr:cNvSpPr>
      </xdr:nvSpPr>
      <xdr:spPr>
        <a:xfrm flipV="1">
          <a:off x="2828925" y="1341024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1737</xdr:row>
      <xdr:rowOff>0</xdr:rowOff>
    </xdr:from>
    <xdr:to>
      <xdr:col>4</xdr:col>
      <xdr:colOff>1228725</xdr:colOff>
      <xdr:row>1737</xdr:row>
      <xdr:rowOff>0</xdr:rowOff>
    </xdr:to>
    <xdr:sp macro="" textlink="">
      <xdr:nvSpPr>
        <xdr:cNvPr id="33" name="Line 3">
          <a:extLst>
            <a:ext uri="{FF2B5EF4-FFF2-40B4-BE49-F238E27FC236}">
              <a16:creationId xmlns:a16="http://schemas.microsoft.com/office/drawing/2014/main" id="{5C098339-CB72-487D-B265-1DA234020047}"/>
            </a:ext>
          </a:extLst>
        </xdr:cNvPr>
        <xdr:cNvSpPr>
          <a:spLocks noChangeShapeType="1"/>
        </xdr:cNvSpPr>
      </xdr:nvSpPr>
      <xdr:spPr>
        <a:xfrm flipV="1">
          <a:off x="2828925" y="1341024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1740</xdr:row>
      <xdr:rowOff>0</xdr:rowOff>
    </xdr:from>
    <xdr:to>
      <xdr:col>4</xdr:col>
      <xdr:colOff>1228725</xdr:colOff>
      <xdr:row>1740</xdr:row>
      <xdr:rowOff>0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003A68B2-DA7C-4DFB-B880-0F8173422CFE}"/>
            </a:ext>
          </a:extLst>
        </xdr:cNvPr>
        <xdr:cNvSpPr>
          <a:spLocks noChangeShapeType="1"/>
        </xdr:cNvSpPr>
      </xdr:nvSpPr>
      <xdr:spPr>
        <a:xfrm flipV="1">
          <a:off x="2828925" y="1357503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1740</xdr:row>
      <xdr:rowOff>0</xdr:rowOff>
    </xdr:from>
    <xdr:to>
      <xdr:col>4</xdr:col>
      <xdr:colOff>1228725</xdr:colOff>
      <xdr:row>1740</xdr:row>
      <xdr:rowOff>0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3C609BC8-C73E-41C8-8C70-1A1A07AE496E}"/>
            </a:ext>
          </a:extLst>
        </xdr:cNvPr>
        <xdr:cNvSpPr>
          <a:spLocks noChangeShapeType="1"/>
        </xdr:cNvSpPr>
      </xdr:nvSpPr>
      <xdr:spPr>
        <a:xfrm flipV="1">
          <a:off x="2828925" y="1357503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1737</xdr:row>
      <xdr:rowOff>0</xdr:rowOff>
    </xdr:from>
    <xdr:to>
      <xdr:col>4</xdr:col>
      <xdr:colOff>1228725</xdr:colOff>
      <xdr:row>1737</xdr:row>
      <xdr:rowOff>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8CFB5FBF-B49C-47AF-97FB-FDEA8C018263}"/>
            </a:ext>
          </a:extLst>
        </xdr:cNvPr>
        <xdr:cNvSpPr>
          <a:spLocks noChangeShapeType="1"/>
        </xdr:cNvSpPr>
      </xdr:nvSpPr>
      <xdr:spPr>
        <a:xfrm flipV="1">
          <a:off x="2828925" y="1341024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1737</xdr:row>
      <xdr:rowOff>0</xdr:rowOff>
    </xdr:from>
    <xdr:to>
      <xdr:col>4</xdr:col>
      <xdr:colOff>1228725</xdr:colOff>
      <xdr:row>1737</xdr:row>
      <xdr:rowOff>0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847F1DEB-2F55-4FFC-A049-DE533B22FFB9}"/>
            </a:ext>
          </a:extLst>
        </xdr:cNvPr>
        <xdr:cNvSpPr>
          <a:spLocks noChangeShapeType="1"/>
        </xdr:cNvSpPr>
      </xdr:nvSpPr>
      <xdr:spPr>
        <a:xfrm flipV="1">
          <a:off x="2828925" y="1341024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1740</xdr:row>
      <xdr:rowOff>0</xdr:rowOff>
    </xdr:from>
    <xdr:to>
      <xdr:col>4</xdr:col>
      <xdr:colOff>1228725</xdr:colOff>
      <xdr:row>1740</xdr:row>
      <xdr:rowOff>0</xdr:rowOff>
    </xdr:to>
    <xdr:sp macro="" textlink="">
      <xdr:nvSpPr>
        <xdr:cNvPr id="38" name="Line 3">
          <a:extLst>
            <a:ext uri="{FF2B5EF4-FFF2-40B4-BE49-F238E27FC236}">
              <a16:creationId xmlns:a16="http://schemas.microsoft.com/office/drawing/2014/main" id="{F696BB66-0A33-44A1-A30D-D9FE151F50DD}"/>
            </a:ext>
          </a:extLst>
        </xdr:cNvPr>
        <xdr:cNvSpPr>
          <a:spLocks noChangeShapeType="1"/>
        </xdr:cNvSpPr>
      </xdr:nvSpPr>
      <xdr:spPr>
        <a:xfrm flipV="1">
          <a:off x="2828925" y="1357503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1740</xdr:row>
      <xdr:rowOff>0</xdr:rowOff>
    </xdr:from>
    <xdr:to>
      <xdr:col>4</xdr:col>
      <xdr:colOff>1228725</xdr:colOff>
      <xdr:row>1740</xdr:row>
      <xdr:rowOff>0</xdr:rowOff>
    </xdr:to>
    <xdr:sp macro="" textlink="">
      <xdr:nvSpPr>
        <xdr:cNvPr id="39" name="Line 3">
          <a:extLst>
            <a:ext uri="{FF2B5EF4-FFF2-40B4-BE49-F238E27FC236}">
              <a16:creationId xmlns:a16="http://schemas.microsoft.com/office/drawing/2014/main" id="{F93EE26A-A2AB-4C1A-930B-22F51BEA3E13}"/>
            </a:ext>
          </a:extLst>
        </xdr:cNvPr>
        <xdr:cNvSpPr>
          <a:spLocks noChangeShapeType="1"/>
        </xdr:cNvSpPr>
      </xdr:nvSpPr>
      <xdr:spPr>
        <a:xfrm flipV="1">
          <a:off x="2828925" y="1357503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1744</xdr:row>
      <xdr:rowOff>0</xdr:rowOff>
    </xdr:from>
    <xdr:to>
      <xdr:col>4</xdr:col>
      <xdr:colOff>1228725</xdr:colOff>
      <xdr:row>1744</xdr:row>
      <xdr:rowOff>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E1B93F48-7C4D-4A81-8DE2-B6D9797DDD48}"/>
            </a:ext>
          </a:extLst>
        </xdr:cNvPr>
        <xdr:cNvSpPr>
          <a:spLocks noChangeShapeType="1"/>
        </xdr:cNvSpPr>
      </xdr:nvSpPr>
      <xdr:spPr>
        <a:xfrm flipV="1">
          <a:off x="2828925" y="137731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1744</xdr:row>
      <xdr:rowOff>0</xdr:rowOff>
    </xdr:from>
    <xdr:to>
      <xdr:col>4</xdr:col>
      <xdr:colOff>1228725</xdr:colOff>
      <xdr:row>1744</xdr:row>
      <xdr:rowOff>0</xdr:rowOff>
    </xdr:to>
    <xdr:sp macro="" textlink="">
      <xdr:nvSpPr>
        <xdr:cNvPr id="41" name="Line 3">
          <a:extLst>
            <a:ext uri="{FF2B5EF4-FFF2-40B4-BE49-F238E27FC236}">
              <a16:creationId xmlns:a16="http://schemas.microsoft.com/office/drawing/2014/main" id="{89D93850-AC09-4C66-9F92-45D7E10388E5}"/>
            </a:ext>
          </a:extLst>
        </xdr:cNvPr>
        <xdr:cNvSpPr>
          <a:spLocks noChangeShapeType="1"/>
        </xdr:cNvSpPr>
      </xdr:nvSpPr>
      <xdr:spPr>
        <a:xfrm flipV="1">
          <a:off x="2828925" y="137731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1747</xdr:row>
      <xdr:rowOff>0</xdr:rowOff>
    </xdr:from>
    <xdr:to>
      <xdr:col>4</xdr:col>
      <xdr:colOff>1228725</xdr:colOff>
      <xdr:row>1747</xdr:row>
      <xdr:rowOff>0</xdr:rowOff>
    </xdr:to>
    <xdr:sp macro="" textlink="">
      <xdr:nvSpPr>
        <xdr:cNvPr id="42" name="Line 3">
          <a:extLst>
            <a:ext uri="{FF2B5EF4-FFF2-40B4-BE49-F238E27FC236}">
              <a16:creationId xmlns:a16="http://schemas.microsoft.com/office/drawing/2014/main" id="{91D47D9F-125C-41E7-8424-9D4855A1B389}"/>
            </a:ext>
          </a:extLst>
        </xdr:cNvPr>
        <xdr:cNvSpPr>
          <a:spLocks noChangeShapeType="1"/>
        </xdr:cNvSpPr>
      </xdr:nvSpPr>
      <xdr:spPr>
        <a:xfrm flipV="1">
          <a:off x="2828925" y="139217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1747</xdr:row>
      <xdr:rowOff>0</xdr:rowOff>
    </xdr:from>
    <xdr:to>
      <xdr:col>4</xdr:col>
      <xdr:colOff>1228725</xdr:colOff>
      <xdr:row>1747</xdr:row>
      <xdr:rowOff>0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22AAEE01-28A2-43EA-8E6F-21F6BDC71B50}"/>
            </a:ext>
          </a:extLst>
        </xdr:cNvPr>
        <xdr:cNvSpPr>
          <a:spLocks noChangeShapeType="1"/>
        </xdr:cNvSpPr>
      </xdr:nvSpPr>
      <xdr:spPr>
        <a:xfrm flipV="1">
          <a:off x="2828925" y="139217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1744</xdr:row>
      <xdr:rowOff>0</xdr:rowOff>
    </xdr:from>
    <xdr:to>
      <xdr:col>4</xdr:col>
      <xdr:colOff>1228725</xdr:colOff>
      <xdr:row>1744</xdr:row>
      <xdr:rowOff>0</xdr:rowOff>
    </xdr:to>
    <xdr:sp macro="" textlink="">
      <xdr:nvSpPr>
        <xdr:cNvPr id="44" name="Line 3">
          <a:extLst>
            <a:ext uri="{FF2B5EF4-FFF2-40B4-BE49-F238E27FC236}">
              <a16:creationId xmlns:a16="http://schemas.microsoft.com/office/drawing/2014/main" id="{1695DFA1-6EC1-4A85-8994-8B730E129326}"/>
            </a:ext>
          </a:extLst>
        </xdr:cNvPr>
        <xdr:cNvSpPr>
          <a:spLocks noChangeShapeType="1"/>
        </xdr:cNvSpPr>
      </xdr:nvSpPr>
      <xdr:spPr>
        <a:xfrm flipV="1">
          <a:off x="2828925" y="137731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1744</xdr:row>
      <xdr:rowOff>0</xdr:rowOff>
    </xdr:from>
    <xdr:to>
      <xdr:col>4</xdr:col>
      <xdr:colOff>1228725</xdr:colOff>
      <xdr:row>1744</xdr:row>
      <xdr:rowOff>0</xdr:rowOff>
    </xdr:to>
    <xdr:sp macro="" textlink="">
      <xdr:nvSpPr>
        <xdr:cNvPr id="45" name="Line 3">
          <a:extLst>
            <a:ext uri="{FF2B5EF4-FFF2-40B4-BE49-F238E27FC236}">
              <a16:creationId xmlns:a16="http://schemas.microsoft.com/office/drawing/2014/main" id="{294680C2-F8D7-4219-A695-D7130E78C07B}"/>
            </a:ext>
          </a:extLst>
        </xdr:cNvPr>
        <xdr:cNvSpPr>
          <a:spLocks noChangeShapeType="1"/>
        </xdr:cNvSpPr>
      </xdr:nvSpPr>
      <xdr:spPr>
        <a:xfrm flipV="1">
          <a:off x="2828925" y="137731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1747</xdr:row>
      <xdr:rowOff>0</xdr:rowOff>
    </xdr:from>
    <xdr:to>
      <xdr:col>4</xdr:col>
      <xdr:colOff>1228725</xdr:colOff>
      <xdr:row>1747</xdr:row>
      <xdr:rowOff>0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E9F1E3-E2B1-4191-ABFA-75DC4572BD58}"/>
            </a:ext>
          </a:extLst>
        </xdr:cNvPr>
        <xdr:cNvSpPr>
          <a:spLocks noChangeShapeType="1"/>
        </xdr:cNvSpPr>
      </xdr:nvSpPr>
      <xdr:spPr>
        <a:xfrm flipV="1">
          <a:off x="2828925" y="139217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1747</xdr:row>
      <xdr:rowOff>0</xdr:rowOff>
    </xdr:from>
    <xdr:to>
      <xdr:col>4</xdr:col>
      <xdr:colOff>1228725</xdr:colOff>
      <xdr:row>1747</xdr:row>
      <xdr:rowOff>0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D6B6CF2D-9810-438E-A9C6-8EF188EFF27A}"/>
            </a:ext>
          </a:extLst>
        </xdr:cNvPr>
        <xdr:cNvSpPr>
          <a:spLocks noChangeShapeType="1"/>
        </xdr:cNvSpPr>
      </xdr:nvSpPr>
      <xdr:spPr>
        <a:xfrm flipV="1">
          <a:off x="2828925" y="139217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1744</xdr:row>
      <xdr:rowOff>0</xdr:rowOff>
    </xdr:from>
    <xdr:to>
      <xdr:col>4</xdr:col>
      <xdr:colOff>1228725</xdr:colOff>
      <xdr:row>1744</xdr:row>
      <xdr:rowOff>0</xdr:rowOff>
    </xdr:to>
    <xdr:sp macro="" textlink="">
      <xdr:nvSpPr>
        <xdr:cNvPr id="48" name="Line 3">
          <a:extLst>
            <a:ext uri="{FF2B5EF4-FFF2-40B4-BE49-F238E27FC236}">
              <a16:creationId xmlns:a16="http://schemas.microsoft.com/office/drawing/2014/main" id="{AA9FD9ED-5E9D-4831-9FA0-544F4B6FF940}"/>
            </a:ext>
          </a:extLst>
        </xdr:cNvPr>
        <xdr:cNvSpPr>
          <a:spLocks noChangeShapeType="1"/>
        </xdr:cNvSpPr>
      </xdr:nvSpPr>
      <xdr:spPr>
        <a:xfrm flipV="1">
          <a:off x="2828925" y="137731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1744</xdr:row>
      <xdr:rowOff>0</xdr:rowOff>
    </xdr:from>
    <xdr:to>
      <xdr:col>4</xdr:col>
      <xdr:colOff>1228725</xdr:colOff>
      <xdr:row>1744</xdr:row>
      <xdr:rowOff>0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723070A-C07B-4090-8C9B-4FBC509371AA}"/>
            </a:ext>
          </a:extLst>
        </xdr:cNvPr>
        <xdr:cNvSpPr>
          <a:spLocks noChangeShapeType="1"/>
        </xdr:cNvSpPr>
      </xdr:nvSpPr>
      <xdr:spPr>
        <a:xfrm flipV="1">
          <a:off x="2828925" y="1377315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1747</xdr:row>
      <xdr:rowOff>0</xdr:rowOff>
    </xdr:from>
    <xdr:to>
      <xdr:col>4</xdr:col>
      <xdr:colOff>1228725</xdr:colOff>
      <xdr:row>1747</xdr:row>
      <xdr:rowOff>0</xdr:rowOff>
    </xdr:to>
    <xdr:sp macro="" textlink="">
      <xdr:nvSpPr>
        <xdr:cNvPr id="50" name="Line 3">
          <a:extLst>
            <a:ext uri="{FF2B5EF4-FFF2-40B4-BE49-F238E27FC236}">
              <a16:creationId xmlns:a16="http://schemas.microsoft.com/office/drawing/2014/main" id="{0B1EDDB1-D755-4436-B15E-E7935EB0FDC0}"/>
            </a:ext>
          </a:extLst>
        </xdr:cNvPr>
        <xdr:cNvSpPr>
          <a:spLocks noChangeShapeType="1"/>
        </xdr:cNvSpPr>
      </xdr:nvSpPr>
      <xdr:spPr>
        <a:xfrm flipV="1">
          <a:off x="2828925" y="139217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1747</xdr:row>
      <xdr:rowOff>0</xdr:rowOff>
    </xdr:from>
    <xdr:to>
      <xdr:col>4</xdr:col>
      <xdr:colOff>1228725</xdr:colOff>
      <xdr:row>1747</xdr:row>
      <xdr:rowOff>0</xdr:rowOff>
    </xdr:to>
    <xdr:sp macro="" textlink="">
      <xdr:nvSpPr>
        <xdr:cNvPr id="51" name="Line 3">
          <a:extLst>
            <a:ext uri="{FF2B5EF4-FFF2-40B4-BE49-F238E27FC236}">
              <a16:creationId xmlns:a16="http://schemas.microsoft.com/office/drawing/2014/main" id="{14BF218B-3BB5-46A2-B578-ED8D4A5249D2}"/>
            </a:ext>
          </a:extLst>
        </xdr:cNvPr>
        <xdr:cNvSpPr>
          <a:spLocks noChangeShapeType="1"/>
        </xdr:cNvSpPr>
      </xdr:nvSpPr>
      <xdr:spPr>
        <a:xfrm flipV="1">
          <a:off x="2828925" y="139217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1751</xdr:row>
      <xdr:rowOff>0</xdr:rowOff>
    </xdr:from>
    <xdr:to>
      <xdr:col>4</xdr:col>
      <xdr:colOff>1228725</xdr:colOff>
      <xdr:row>1751</xdr:row>
      <xdr:rowOff>0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1AFE2713-D294-4518-A98E-0093259D9CDC}"/>
            </a:ext>
          </a:extLst>
        </xdr:cNvPr>
        <xdr:cNvSpPr>
          <a:spLocks noChangeShapeType="1"/>
        </xdr:cNvSpPr>
      </xdr:nvSpPr>
      <xdr:spPr>
        <a:xfrm flipV="1">
          <a:off x="2828925" y="1413605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1751</xdr:row>
      <xdr:rowOff>0</xdr:rowOff>
    </xdr:from>
    <xdr:to>
      <xdr:col>4</xdr:col>
      <xdr:colOff>1228725</xdr:colOff>
      <xdr:row>1751</xdr:row>
      <xdr:rowOff>0</xdr:rowOff>
    </xdr:to>
    <xdr:sp macro="" textlink="">
      <xdr:nvSpPr>
        <xdr:cNvPr id="53" name="Line 3">
          <a:extLst>
            <a:ext uri="{FF2B5EF4-FFF2-40B4-BE49-F238E27FC236}">
              <a16:creationId xmlns:a16="http://schemas.microsoft.com/office/drawing/2014/main" id="{0C002FC8-C15E-4198-ADFF-23AC4413D87F}"/>
            </a:ext>
          </a:extLst>
        </xdr:cNvPr>
        <xdr:cNvSpPr>
          <a:spLocks noChangeShapeType="1"/>
        </xdr:cNvSpPr>
      </xdr:nvSpPr>
      <xdr:spPr>
        <a:xfrm flipV="1">
          <a:off x="2828925" y="1413605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1754</xdr:row>
      <xdr:rowOff>0</xdr:rowOff>
    </xdr:from>
    <xdr:to>
      <xdr:col>4</xdr:col>
      <xdr:colOff>1228725</xdr:colOff>
      <xdr:row>1754</xdr:row>
      <xdr:rowOff>0</xdr:rowOff>
    </xdr:to>
    <xdr:sp macro="" textlink="">
      <xdr:nvSpPr>
        <xdr:cNvPr id="54" name="Line 3">
          <a:extLst>
            <a:ext uri="{FF2B5EF4-FFF2-40B4-BE49-F238E27FC236}">
              <a16:creationId xmlns:a16="http://schemas.microsoft.com/office/drawing/2014/main" id="{175BE0C0-188B-49D8-8F3E-B89F45869933}"/>
            </a:ext>
          </a:extLst>
        </xdr:cNvPr>
        <xdr:cNvSpPr>
          <a:spLocks noChangeShapeType="1"/>
        </xdr:cNvSpPr>
      </xdr:nvSpPr>
      <xdr:spPr>
        <a:xfrm flipV="1">
          <a:off x="2828925" y="142846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1754</xdr:row>
      <xdr:rowOff>0</xdr:rowOff>
    </xdr:from>
    <xdr:to>
      <xdr:col>4</xdr:col>
      <xdr:colOff>1228725</xdr:colOff>
      <xdr:row>1754</xdr:row>
      <xdr:rowOff>0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869B2F7B-5236-4D58-8972-57FE953B37AD}"/>
            </a:ext>
          </a:extLst>
        </xdr:cNvPr>
        <xdr:cNvSpPr>
          <a:spLocks noChangeShapeType="1"/>
        </xdr:cNvSpPr>
      </xdr:nvSpPr>
      <xdr:spPr>
        <a:xfrm flipV="1">
          <a:off x="2828925" y="142846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1751</xdr:row>
      <xdr:rowOff>0</xdr:rowOff>
    </xdr:from>
    <xdr:to>
      <xdr:col>4</xdr:col>
      <xdr:colOff>1228725</xdr:colOff>
      <xdr:row>1751</xdr:row>
      <xdr:rowOff>0</xdr:rowOff>
    </xdr:to>
    <xdr:sp macro="" textlink="">
      <xdr:nvSpPr>
        <xdr:cNvPr id="56" name="Line 3">
          <a:extLst>
            <a:ext uri="{FF2B5EF4-FFF2-40B4-BE49-F238E27FC236}">
              <a16:creationId xmlns:a16="http://schemas.microsoft.com/office/drawing/2014/main" id="{A4E62D14-088E-4D10-8B64-47EBD9B690A3}"/>
            </a:ext>
          </a:extLst>
        </xdr:cNvPr>
        <xdr:cNvSpPr>
          <a:spLocks noChangeShapeType="1"/>
        </xdr:cNvSpPr>
      </xdr:nvSpPr>
      <xdr:spPr>
        <a:xfrm flipV="1">
          <a:off x="2828925" y="1413605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1754</xdr:row>
      <xdr:rowOff>0</xdr:rowOff>
    </xdr:from>
    <xdr:to>
      <xdr:col>4</xdr:col>
      <xdr:colOff>1228725</xdr:colOff>
      <xdr:row>1754</xdr:row>
      <xdr:rowOff>0</xdr:rowOff>
    </xdr:to>
    <xdr:sp macro="" textlink="">
      <xdr:nvSpPr>
        <xdr:cNvPr id="57" name="Line 3">
          <a:extLst>
            <a:ext uri="{FF2B5EF4-FFF2-40B4-BE49-F238E27FC236}">
              <a16:creationId xmlns:a16="http://schemas.microsoft.com/office/drawing/2014/main" id="{A6E0CC1D-E9A1-4589-956B-4665080F3F9E}"/>
            </a:ext>
          </a:extLst>
        </xdr:cNvPr>
        <xdr:cNvSpPr>
          <a:spLocks noChangeShapeType="1"/>
        </xdr:cNvSpPr>
      </xdr:nvSpPr>
      <xdr:spPr>
        <a:xfrm flipV="1">
          <a:off x="2828925" y="142846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1754</xdr:row>
      <xdr:rowOff>0</xdr:rowOff>
    </xdr:from>
    <xdr:to>
      <xdr:col>4</xdr:col>
      <xdr:colOff>1228725</xdr:colOff>
      <xdr:row>1754</xdr:row>
      <xdr:rowOff>0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12705325-45D3-47C1-A38E-C995F4F7DE01}"/>
            </a:ext>
          </a:extLst>
        </xdr:cNvPr>
        <xdr:cNvSpPr>
          <a:spLocks noChangeShapeType="1"/>
        </xdr:cNvSpPr>
      </xdr:nvSpPr>
      <xdr:spPr>
        <a:xfrm flipV="1">
          <a:off x="2828925" y="142846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1754</xdr:row>
      <xdr:rowOff>0</xdr:rowOff>
    </xdr:from>
    <xdr:to>
      <xdr:col>4</xdr:col>
      <xdr:colOff>1228725</xdr:colOff>
      <xdr:row>1754</xdr:row>
      <xdr:rowOff>0</xdr:rowOff>
    </xdr:to>
    <xdr:sp macro="" textlink="">
      <xdr:nvSpPr>
        <xdr:cNvPr id="59" name="Line 3">
          <a:extLst>
            <a:ext uri="{FF2B5EF4-FFF2-40B4-BE49-F238E27FC236}">
              <a16:creationId xmlns:a16="http://schemas.microsoft.com/office/drawing/2014/main" id="{429A6FC4-532D-4A66-AE93-26C974E7356A}"/>
            </a:ext>
          </a:extLst>
        </xdr:cNvPr>
        <xdr:cNvSpPr>
          <a:spLocks noChangeShapeType="1"/>
        </xdr:cNvSpPr>
      </xdr:nvSpPr>
      <xdr:spPr>
        <a:xfrm flipV="1">
          <a:off x="2828925" y="142846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9525</xdr:colOff>
      <xdr:row>1754</xdr:row>
      <xdr:rowOff>0</xdr:rowOff>
    </xdr:from>
    <xdr:to>
      <xdr:col>4</xdr:col>
      <xdr:colOff>1228725</xdr:colOff>
      <xdr:row>1754</xdr:row>
      <xdr:rowOff>0</xdr:rowOff>
    </xdr:to>
    <xdr:sp macro="" textlink="">
      <xdr:nvSpPr>
        <xdr:cNvPr id="60" name="Line 3">
          <a:extLst>
            <a:ext uri="{FF2B5EF4-FFF2-40B4-BE49-F238E27FC236}">
              <a16:creationId xmlns:a16="http://schemas.microsoft.com/office/drawing/2014/main" id="{2A5B36EB-029D-428A-98C7-8E959D5C39E1}"/>
            </a:ext>
          </a:extLst>
        </xdr:cNvPr>
        <xdr:cNvSpPr>
          <a:spLocks noChangeShapeType="1"/>
        </xdr:cNvSpPr>
      </xdr:nvSpPr>
      <xdr:spPr>
        <a:xfrm flipV="1">
          <a:off x="2828925" y="1428464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445"/>
  <sheetViews>
    <sheetView tabSelected="1" view="pageLayout" topLeftCell="A6431" workbookViewId="0">
      <selection activeCell="K6445" sqref="K6445"/>
    </sheetView>
  </sheetViews>
  <sheetFormatPr defaultRowHeight="15" x14ac:dyDescent="0.25"/>
  <cols>
    <col min="1" max="1" width="4.140625" style="31" customWidth="1"/>
    <col min="2" max="2" width="25.85546875" style="3" customWidth="1"/>
    <col min="3" max="3" width="6.7109375" style="2" customWidth="1"/>
    <col min="4" max="4" width="6.42578125" style="1" customWidth="1"/>
    <col min="5" max="5" width="30.5703125" style="15" customWidth="1"/>
    <col min="6" max="6" width="6.42578125" style="1" customWidth="1"/>
    <col min="7" max="7" width="11.28515625" style="2" customWidth="1"/>
    <col min="8" max="8" width="13.42578125" style="2" customWidth="1"/>
    <col min="9" max="9" width="12.42578125" style="2" customWidth="1"/>
    <col min="10" max="10" width="10.140625" style="2" customWidth="1"/>
    <col min="11" max="11" width="7.7109375" style="3" customWidth="1"/>
    <col min="12" max="13" width="0.5703125" style="3" hidden="1" customWidth="1"/>
    <col min="14" max="14" width="0" style="3" hidden="1" customWidth="1"/>
    <col min="15" max="16384" width="9.140625" style="3"/>
  </cols>
  <sheetData>
    <row r="2" spans="1:11" ht="15.75" x14ac:dyDescent="0.25">
      <c r="J2" s="276" t="s">
        <v>0</v>
      </c>
      <c r="K2" s="276"/>
    </row>
    <row r="3" spans="1:11" ht="15.75" x14ac:dyDescent="0.25">
      <c r="J3" s="5"/>
      <c r="K3" s="5"/>
    </row>
    <row r="4" spans="1:11" x14ac:dyDescent="0.25">
      <c r="A4" s="277" t="s">
        <v>1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1" x14ac:dyDescent="0.25">
      <c r="A5" s="277" t="s">
        <v>2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7" spans="1:11" x14ac:dyDescent="0.25">
      <c r="A7" s="32">
        <v>1</v>
      </c>
      <c r="B7" s="272" t="s">
        <v>6396</v>
      </c>
      <c r="C7" s="273"/>
      <c r="D7" s="273"/>
      <c r="E7" s="273"/>
      <c r="F7" s="273"/>
      <c r="G7" s="273"/>
      <c r="H7" s="273"/>
      <c r="I7" s="273"/>
      <c r="J7" s="273"/>
      <c r="K7" s="274"/>
    </row>
    <row r="8" spans="1:11" x14ac:dyDescent="0.25">
      <c r="A8" s="32">
        <v>2</v>
      </c>
      <c r="B8" s="272" t="s">
        <v>3</v>
      </c>
      <c r="C8" s="273"/>
      <c r="D8" s="273"/>
      <c r="E8" s="273"/>
      <c r="F8" s="273"/>
      <c r="G8" s="273"/>
      <c r="H8" s="273"/>
      <c r="I8" s="273"/>
      <c r="J8" s="273"/>
      <c r="K8" s="274"/>
    </row>
    <row r="9" spans="1:11" x14ac:dyDescent="0.25">
      <c r="A9" s="32">
        <v>3</v>
      </c>
      <c r="B9" s="272" t="s">
        <v>24</v>
      </c>
      <c r="C9" s="273"/>
      <c r="D9" s="273"/>
      <c r="E9" s="273"/>
      <c r="F9" s="273"/>
      <c r="G9" s="273"/>
      <c r="H9" s="273"/>
      <c r="I9" s="273"/>
      <c r="J9" s="273"/>
      <c r="K9" s="274"/>
    </row>
    <row r="10" spans="1:11" x14ac:dyDescent="0.25">
      <c r="A10" s="32">
        <v>4</v>
      </c>
      <c r="B10" s="272" t="s">
        <v>25</v>
      </c>
      <c r="C10" s="273"/>
      <c r="D10" s="273"/>
      <c r="E10" s="273"/>
      <c r="F10" s="273"/>
      <c r="G10" s="273"/>
      <c r="H10" s="273"/>
      <c r="I10" s="273"/>
      <c r="J10" s="273"/>
      <c r="K10" s="274"/>
    </row>
    <row r="12" spans="1:11" ht="15.75" x14ac:dyDescent="0.25">
      <c r="A12" s="275" t="s">
        <v>4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</row>
    <row r="14" spans="1:11" s="224" customFormat="1" ht="84" x14ac:dyDescent="0.25">
      <c r="A14" s="29" t="s">
        <v>5</v>
      </c>
      <c r="B14" s="29" t="s">
        <v>6</v>
      </c>
      <c r="C14" s="29" t="s">
        <v>7</v>
      </c>
      <c r="D14" s="29" t="s">
        <v>8</v>
      </c>
      <c r="E14" s="29" t="s">
        <v>15</v>
      </c>
      <c r="F14" s="29" t="s">
        <v>9</v>
      </c>
      <c r="G14" s="29" t="s">
        <v>10</v>
      </c>
      <c r="H14" s="29" t="s">
        <v>11</v>
      </c>
      <c r="I14" s="29" t="s">
        <v>518</v>
      </c>
      <c r="J14" s="29" t="s">
        <v>12</v>
      </c>
      <c r="K14" s="30" t="s">
        <v>13</v>
      </c>
    </row>
    <row r="15" spans="1:11" x14ac:dyDescent="0.2">
      <c r="A15" s="4">
        <v>1</v>
      </c>
      <c r="B15" s="225" t="s">
        <v>26</v>
      </c>
      <c r="C15" s="4">
        <v>1</v>
      </c>
      <c r="D15" s="23" t="s">
        <v>27</v>
      </c>
      <c r="E15" s="25" t="s">
        <v>28</v>
      </c>
      <c r="F15" s="12" t="s">
        <v>29</v>
      </c>
      <c r="G15" s="50">
        <v>70</v>
      </c>
      <c r="H15" s="50">
        <v>70</v>
      </c>
      <c r="I15" s="50">
        <f t="shared" ref="I15:I82" si="0">G15-H15</f>
        <v>0</v>
      </c>
      <c r="J15" s="14"/>
      <c r="K15" s="28"/>
    </row>
    <row r="16" spans="1:11" x14ac:dyDescent="0.2">
      <c r="A16" s="4">
        <v>2</v>
      </c>
      <c r="B16" s="225" t="s">
        <v>30</v>
      </c>
      <c r="C16" s="4">
        <v>1</v>
      </c>
      <c r="D16" s="23" t="s">
        <v>31</v>
      </c>
      <c r="E16" s="25" t="s">
        <v>28</v>
      </c>
      <c r="F16" s="12" t="s">
        <v>29</v>
      </c>
      <c r="G16" s="50">
        <v>75</v>
      </c>
      <c r="H16" s="50">
        <v>75</v>
      </c>
      <c r="I16" s="50">
        <f t="shared" si="0"/>
        <v>0</v>
      </c>
      <c r="J16" s="14"/>
      <c r="K16" s="28"/>
    </row>
    <row r="17" spans="1:11" x14ac:dyDescent="0.2">
      <c r="A17" s="4">
        <v>3</v>
      </c>
      <c r="B17" s="225" t="s">
        <v>32</v>
      </c>
      <c r="C17" s="4">
        <v>3</v>
      </c>
      <c r="D17" s="23" t="s">
        <v>33</v>
      </c>
      <c r="E17" s="25" t="s">
        <v>28</v>
      </c>
      <c r="F17" s="12" t="s">
        <v>29</v>
      </c>
      <c r="G17" s="50">
        <v>180</v>
      </c>
      <c r="H17" s="50">
        <v>180</v>
      </c>
      <c r="I17" s="50">
        <f t="shared" si="0"/>
        <v>0</v>
      </c>
      <c r="J17" s="14"/>
      <c r="K17" s="28"/>
    </row>
    <row r="18" spans="1:11" ht="33.75" x14ac:dyDescent="0.2">
      <c r="A18" s="4">
        <v>4</v>
      </c>
      <c r="B18" s="8" t="s">
        <v>17</v>
      </c>
      <c r="C18" s="4">
        <v>1</v>
      </c>
      <c r="D18" s="23" t="s">
        <v>34</v>
      </c>
      <c r="E18" s="25" t="s">
        <v>28</v>
      </c>
      <c r="F18" s="12" t="s">
        <v>29</v>
      </c>
      <c r="G18" s="50">
        <v>80</v>
      </c>
      <c r="H18" s="50">
        <v>80</v>
      </c>
      <c r="I18" s="50">
        <f t="shared" si="0"/>
        <v>0</v>
      </c>
      <c r="J18" s="36" t="s">
        <v>494</v>
      </c>
      <c r="K18" s="28"/>
    </row>
    <row r="19" spans="1:11" x14ac:dyDescent="0.2">
      <c r="A19" s="4">
        <v>5</v>
      </c>
      <c r="B19" s="225" t="s">
        <v>35</v>
      </c>
      <c r="C19" s="4">
        <v>1</v>
      </c>
      <c r="D19" s="23" t="s">
        <v>36</v>
      </c>
      <c r="E19" s="25" t="s">
        <v>28</v>
      </c>
      <c r="F19" s="12" t="s">
        <v>29</v>
      </c>
      <c r="G19" s="50">
        <v>55</v>
      </c>
      <c r="H19" s="50">
        <v>55</v>
      </c>
      <c r="I19" s="50">
        <f t="shared" si="0"/>
        <v>0</v>
      </c>
      <c r="J19" s="14"/>
      <c r="K19" s="28"/>
    </row>
    <row r="20" spans="1:11" x14ac:dyDescent="0.2">
      <c r="A20" s="4">
        <v>6</v>
      </c>
      <c r="B20" s="225" t="s">
        <v>37</v>
      </c>
      <c r="C20" s="4">
        <v>1</v>
      </c>
      <c r="D20" s="23" t="s">
        <v>38</v>
      </c>
      <c r="E20" s="25" t="s">
        <v>28</v>
      </c>
      <c r="F20" s="12" t="s">
        <v>29</v>
      </c>
      <c r="G20" s="50">
        <v>45</v>
      </c>
      <c r="H20" s="50">
        <v>45</v>
      </c>
      <c r="I20" s="50">
        <f t="shared" si="0"/>
        <v>0</v>
      </c>
      <c r="J20" s="14"/>
      <c r="K20" s="28"/>
    </row>
    <row r="21" spans="1:11" ht="33.75" x14ac:dyDescent="0.2">
      <c r="A21" s="4">
        <v>7</v>
      </c>
      <c r="B21" s="8" t="s">
        <v>39</v>
      </c>
      <c r="C21" s="4">
        <v>1</v>
      </c>
      <c r="D21" s="23" t="s">
        <v>40</v>
      </c>
      <c r="E21" s="25" t="s">
        <v>41</v>
      </c>
      <c r="F21" s="12" t="s">
        <v>29</v>
      </c>
      <c r="G21" s="50">
        <v>246.1</v>
      </c>
      <c r="H21" s="50">
        <v>246.1</v>
      </c>
      <c r="I21" s="50">
        <f t="shared" si="0"/>
        <v>0</v>
      </c>
      <c r="J21" s="13" t="s">
        <v>42</v>
      </c>
      <c r="K21" s="28"/>
    </row>
    <row r="22" spans="1:11" ht="33.75" x14ac:dyDescent="0.2">
      <c r="A22" s="4">
        <v>8</v>
      </c>
      <c r="B22" s="8" t="s">
        <v>43</v>
      </c>
      <c r="C22" s="4">
        <v>1</v>
      </c>
      <c r="D22" s="23" t="s">
        <v>44</v>
      </c>
      <c r="E22" s="25" t="s">
        <v>45</v>
      </c>
      <c r="F22" s="12" t="s">
        <v>29</v>
      </c>
      <c r="G22" s="50">
        <v>160</v>
      </c>
      <c r="H22" s="50">
        <v>160</v>
      </c>
      <c r="I22" s="50">
        <f t="shared" si="0"/>
        <v>0</v>
      </c>
      <c r="J22" s="13" t="s">
        <v>46</v>
      </c>
      <c r="K22" s="28"/>
    </row>
    <row r="23" spans="1:11" x14ac:dyDescent="0.2">
      <c r="A23" s="4">
        <v>9</v>
      </c>
      <c r="B23" s="225" t="s">
        <v>47</v>
      </c>
      <c r="C23" s="4">
        <v>1</v>
      </c>
      <c r="D23" s="23" t="s">
        <v>48</v>
      </c>
      <c r="E23" s="16" t="s">
        <v>49</v>
      </c>
      <c r="F23" s="12" t="s">
        <v>29</v>
      </c>
      <c r="G23" s="50">
        <v>260.2</v>
      </c>
      <c r="H23" s="50">
        <v>260.2</v>
      </c>
      <c r="I23" s="50">
        <f t="shared" si="0"/>
        <v>0</v>
      </c>
      <c r="J23" s="14"/>
      <c r="K23" s="28"/>
    </row>
    <row r="24" spans="1:11" ht="33.75" x14ac:dyDescent="0.2">
      <c r="A24" s="4">
        <v>10</v>
      </c>
      <c r="B24" s="8" t="s">
        <v>50</v>
      </c>
      <c r="C24" s="4">
        <v>1</v>
      </c>
      <c r="D24" s="23" t="s">
        <v>51</v>
      </c>
      <c r="E24" s="25" t="s">
        <v>52</v>
      </c>
      <c r="F24" s="12" t="s">
        <v>29</v>
      </c>
      <c r="G24" s="50">
        <v>434.45</v>
      </c>
      <c r="H24" s="50">
        <v>434.45</v>
      </c>
      <c r="I24" s="50">
        <f t="shared" si="0"/>
        <v>0</v>
      </c>
      <c r="J24" s="13" t="s">
        <v>46</v>
      </c>
      <c r="K24" s="28"/>
    </row>
    <row r="25" spans="1:11" s="1" customFormat="1" ht="84" x14ac:dyDescent="0.25">
      <c r="A25" s="33" t="s">
        <v>5</v>
      </c>
      <c r="B25" s="29" t="s">
        <v>6</v>
      </c>
      <c r="C25" s="29" t="s">
        <v>7</v>
      </c>
      <c r="D25" s="29" t="s">
        <v>8</v>
      </c>
      <c r="E25" s="29" t="s">
        <v>15</v>
      </c>
      <c r="F25" s="29" t="s">
        <v>9</v>
      </c>
      <c r="G25" s="29" t="s">
        <v>10</v>
      </c>
      <c r="H25" s="29" t="s">
        <v>11</v>
      </c>
      <c r="I25" s="29" t="s">
        <v>519</v>
      </c>
      <c r="J25" s="29" t="s">
        <v>12</v>
      </c>
      <c r="K25" s="30" t="s">
        <v>13</v>
      </c>
    </row>
    <row r="26" spans="1:11" ht="33.75" x14ac:dyDescent="0.2">
      <c r="A26" s="4">
        <v>11</v>
      </c>
      <c r="B26" s="8" t="s">
        <v>39</v>
      </c>
      <c r="C26" s="4">
        <v>1</v>
      </c>
      <c r="D26" s="23" t="s">
        <v>53</v>
      </c>
      <c r="E26" s="22" t="s">
        <v>54</v>
      </c>
      <c r="F26" s="12" t="s">
        <v>29</v>
      </c>
      <c r="G26" s="50">
        <v>278.2</v>
      </c>
      <c r="H26" s="50">
        <v>278.2</v>
      </c>
      <c r="I26" s="50">
        <v>0</v>
      </c>
      <c r="J26" s="13" t="s">
        <v>42</v>
      </c>
      <c r="K26" s="28"/>
    </row>
    <row r="27" spans="1:11" x14ac:dyDescent="0.2">
      <c r="A27" s="4">
        <v>12</v>
      </c>
      <c r="B27" s="8" t="s">
        <v>26</v>
      </c>
      <c r="C27" s="4">
        <v>3</v>
      </c>
      <c r="D27" s="23" t="s">
        <v>55</v>
      </c>
      <c r="E27" s="25" t="s">
        <v>28</v>
      </c>
      <c r="F27" s="12" t="s">
        <v>29</v>
      </c>
      <c r="G27" s="50">
        <v>210</v>
      </c>
      <c r="H27" s="50">
        <v>210</v>
      </c>
      <c r="I27" s="50">
        <f t="shared" si="0"/>
        <v>0</v>
      </c>
      <c r="J27" s="14"/>
      <c r="K27" s="28"/>
    </row>
    <row r="28" spans="1:11" x14ac:dyDescent="0.2">
      <c r="A28" s="4">
        <v>13</v>
      </c>
      <c r="B28" s="8" t="s">
        <v>56</v>
      </c>
      <c r="C28" s="4">
        <v>2</v>
      </c>
      <c r="D28" s="23" t="s">
        <v>57</v>
      </c>
      <c r="E28" s="25" t="s">
        <v>28</v>
      </c>
      <c r="F28" s="12" t="s">
        <v>29</v>
      </c>
      <c r="G28" s="50">
        <v>50</v>
      </c>
      <c r="H28" s="50">
        <v>50</v>
      </c>
      <c r="I28" s="50">
        <f t="shared" si="0"/>
        <v>0</v>
      </c>
      <c r="J28" s="14"/>
      <c r="K28" s="28"/>
    </row>
    <row r="29" spans="1:11" ht="33.75" x14ac:dyDescent="0.2">
      <c r="A29" s="4">
        <v>14</v>
      </c>
      <c r="B29" s="8" t="s">
        <v>58</v>
      </c>
      <c r="C29" s="4">
        <v>2</v>
      </c>
      <c r="D29" s="23" t="s">
        <v>59</v>
      </c>
      <c r="E29" s="25" t="s">
        <v>28</v>
      </c>
      <c r="F29" s="12" t="s">
        <v>29</v>
      </c>
      <c r="G29" s="50">
        <v>50</v>
      </c>
      <c r="H29" s="50">
        <v>50</v>
      </c>
      <c r="I29" s="50">
        <f t="shared" si="0"/>
        <v>0</v>
      </c>
      <c r="J29" s="13" t="s">
        <v>42</v>
      </c>
      <c r="K29" s="28"/>
    </row>
    <row r="30" spans="1:11" ht="33.75" x14ac:dyDescent="0.2">
      <c r="A30" s="4">
        <v>15</v>
      </c>
      <c r="B30" s="8" t="s">
        <v>60</v>
      </c>
      <c r="C30" s="4">
        <v>1</v>
      </c>
      <c r="D30" s="23" t="s">
        <v>61</v>
      </c>
      <c r="E30" s="25" t="s">
        <v>28</v>
      </c>
      <c r="F30" s="12" t="s">
        <v>29</v>
      </c>
      <c r="G30" s="50">
        <v>500</v>
      </c>
      <c r="H30" s="50">
        <v>500</v>
      </c>
      <c r="I30" s="50">
        <f t="shared" si="0"/>
        <v>0</v>
      </c>
      <c r="J30" s="13" t="s">
        <v>42</v>
      </c>
      <c r="K30" s="28"/>
    </row>
    <row r="31" spans="1:11" ht="33.75" x14ac:dyDescent="0.2">
      <c r="A31" s="4">
        <v>16</v>
      </c>
      <c r="B31" s="8" t="s">
        <v>62</v>
      </c>
      <c r="C31" s="4">
        <v>1</v>
      </c>
      <c r="D31" s="23" t="s">
        <v>63</v>
      </c>
      <c r="E31" s="25" t="s">
        <v>28</v>
      </c>
      <c r="F31" s="4" t="s">
        <v>21</v>
      </c>
      <c r="G31" s="50">
        <v>100</v>
      </c>
      <c r="H31" s="50">
        <v>100</v>
      </c>
      <c r="I31" s="50">
        <f t="shared" si="0"/>
        <v>0</v>
      </c>
      <c r="J31" s="13" t="s">
        <v>42</v>
      </c>
      <c r="K31" s="28"/>
    </row>
    <row r="32" spans="1:11" ht="25.5" x14ac:dyDescent="0.2">
      <c r="A32" s="4">
        <v>17</v>
      </c>
      <c r="B32" s="8" t="s">
        <v>64</v>
      </c>
      <c r="C32" s="4">
        <v>1</v>
      </c>
      <c r="D32" s="23" t="s">
        <v>65</v>
      </c>
      <c r="E32" s="25" t="s">
        <v>66</v>
      </c>
      <c r="F32" s="12" t="s">
        <v>29</v>
      </c>
      <c r="G32" s="50">
        <v>500</v>
      </c>
      <c r="H32" s="50">
        <v>500</v>
      </c>
      <c r="I32" s="50">
        <f t="shared" si="0"/>
        <v>0</v>
      </c>
      <c r="J32" s="14"/>
      <c r="K32" s="28"/>
    </row>
    <row r="33" spans="1:11" ht="22.5" x14ac:dyDescent="0.2">
      <c r="A33" s="4">
        <v>18</v>
      </c>
      <c r="B33" s="8" t="s">
        <v>67</v>
      </c>
      <c r="C33" s="4">
        <v>1</v>
      </c>
      <c r="D33" s="23" t="s">
        <v>68</v>
      </c>
      <c r="E33" s="25" t="s">
        <v>69</v>
      </c>
      <c r="F33" s="4" t="s">
        <v>21</v>
      </c>
      <c r="G33" s="50">
        <v>50</v>
      </c>
      <c r="H33" s="50">
        <v>50</v>
      </c>
      <c r="I33" s="50">
        <f t="shared" si="0"/>
        <v>0</v>
      </c>
      <c r="J33" s="36" t="s">
        <v>70</v>
      </c>
      <c r="K33" s="28"/>
    </row>
    <row r="34" spans="1:11" x14ac:dyDescent="0.2">
      <c r="A34" s="4">
        <v>19</v>
      </c>
      <c r="B34" s="8" t="s">
        <v>71</v>
      </c>
      <c r="C34" s="4">
        <v>1</v>
      </c>
      <c r="D34" s="23" t="s">
        <v>72</v>
      </c>
      <c r="E34" s="25" t="s">
        <v>69</v>
      </c>
      <c r="F34" s="4" t="s">
        <v>73</v>
      </c>
      <c r="G34" s="50">
        <v>303.02999999999997</v>
      </c>
      <c r="H34" s="50">
        <v>303.02999999999997</v>
      </c>
      <c r="I34" s="50">
        <f t="shared" si="0"/>
        <v>0</v>
      </c>
      <c r="J34" s="11"/>
      <c r="K34" s="28"/>
    </row>
    <row r="35" spans="1:11" x14ac:dyDescent="0.2">
      <c r="A35" s="4">
        <v>20</v>
      </c>
      <c r="B35" s="8" t="s">
        <v>37</v>
      </c>
      <c r="C35" s="4">
        <v>1</v>
      </c>
      <c r="D35" s="23" t="s">
        <v>74</v>
      </c>
      <c r="E35" s="25" t="s">
        <v>28</v>
      </c>
      <c r="F35" s="12" t="s">
        <v>29</v>
      </c>
      <c r="G35" s="50">
        <v>45</v>
      </c>
      <c r="H35" s="50">
        <v>45</v>
      </c>
      <c r="I35" s="50">
        <f t="shared" si="0"/>
        <v>0</v>
      </c>
      <c r="J35" s="11"/>
      <c r="K35" s="28"/>
    </row>
    <row r="36" spans="1:11" x14ac:dyDescent="0.2">
      <c r="A36" s="4">
        <v>21</v>
      </c>
      <c r="B36" s="8" t="s">
        <v>47</v>
      </c>
      <c r="C36" s="4">
        <v>1</v>
      </c>
      <c r="D36" s="23" t="s">
        <v>75</v>
      </c>
      <c r="E36" s="25" t="s">
        <v>28</v>
      </c>
      <c r="F36" s="12" t="s">
        <v>29</v>
      </c>
      <c r="G36" s="50">
        <v>260.2</v>
      </c>
      <c r="H36" s="50">
        <v>260.2</v>
      </c>
      <c r="I36" s="50">
        <f t="shared" si="0"/>
        <v>0</v>
      </c>
      <c r="J36" s="11"/>
      <c r="K36" s="28"/>
    </row>
    <row r="37" spans="1:11" ht="33.75" x14ac:dyDescent="0.2">
      <c r="A37" s="4">
        <v>22</v>
      </c>
      <c r="B37" s="8" t="s">
        <v>76</v>
      </c>
      <c r="C37" s="4">
        <v>1</v>
      </c>
      <c r="D37" s="23" t="s">
        <v>77</v>
      </c>
      <c r="E37" s="25" t="s">
        <v>78</v>
      </c>
      <c r="F37" s="12" t="s">
        <v>21</v>
      </c>
      <c r="G37" s="50">
        <v>116.62</v>
      </c>
      <c r="H37" s="50">
        <v>116.62</v>
      </c>
      <c r="I37" s="50">
        <f t="shared" si="0"/>
        <v>0</v>
      </c>
      <c r="J37" s="13" t="s">
        <v>42</v>
      </c>
      <c r="K37" s="28"/>
    </row>
    <row r="38" spans="1:11" ht="33.75" x14ac:dyDescent="0.2">
      <c r="A38" s="4">
        <v>23</v>
      </c>
      <c r="B38" s="8" t="s">
        <v>39</v>
      </c>
      <c r="C38" s="4">
        <v>1</v>
      </c>
      <c r="D38" s="23" t="s">
        <v>79</v>
      </c>
      <c r="E38" s="25" t="s">
        <v>80</v>
      </c>
      <c r="F38" s="12" t="s">
        <v>29</v>
      </c>
      <c r="G38" s="50">
        <v>275</v>
      </c>
      <c r="H38" s="50">
        <v>275</v>
      </c>
      <c r="I38" s="50">
        <v>0</v>
      </c>
      <c r="J38" s="13" t="s">
        <v>42</v>
      </c>
      <c r="K38" s="28"/>
    </row>
    <row r="39" spans="1:11" x14ac:dyDescent="0.2">
      <c r="A39" s="4">
        <v>24</v>
      </c>
      <c r="B39" s="8" t="s">
        <v>81</v>
      </c>
      <c r="C39" s="4">
        <v>3</v>
      </c>
      <c r="D39" s="23" t="s">
        <v>82</v>
      </c>
      <c r="E39" s="25" t="s">
        <v>20</v>
      </c>
      <c r="F39" s="12" t="s">
        <v>29</v>
      </c>
      <c r="G39" s="50">
        <v>120</v>
      </c>
      <c r="H39" s="50">
        <v>120</v>
      </c>
      <c r="I39" s="50">
        <f t="shared" si="0"/>
        <v>0</v>
      </c>
      <c r="J39" s="11"/>
      <c r="K39" s="28"/>
    </row>
    <row r="40" spans="1:11" x14ac:dyDescent="0.2">
      <c r="A40" s="4">
        <v>25</v>
      </c>
      <c r="B40" s="8" t="s">
        <v>83</v>
      </c>
      <c r="C40" s="4">
        <v>6</v>
      </c>
      <c r="D40" s="23" t="s">
        <v>84</v>
      </c>
      <c r="E40" s="25" t="s">
        <v>20</v>
      </c>
      <c r="F40" s="12" t="s">
        <v>29</v>
      </c>
      <c r="G40" s="50">
        <v>180</v>
      </c>
      <c r="H40" s="50">
        <v>180</v>
      </c>
      <c r="I40" s="50">
        <f t="shared" si="0"/>
        <v>0</v>
      </c>
      <c r="J40" s="11"/>
      <c r="K40" s="28"/>
    </row>
    <row r="41" spans="1:11" x14ac:dyDescent="0.2">
      <c r="A41" s="4">
        <v>26</v>
      </c>
      <c r="B41" s="8" t="s">
        <v>30</v>
      </c>
      <c r="C41" s="4">
        <v>1</v>
      </c>
      <c r="D41" s="23" t="s">
        <v>85</v>
      </c>
      <c r="E41" s="25" t="s">
        <v>20</v>
      </c>
      <c r="F41" s="12" t="s">
        <v>29</v>
      </c>
      <c r="G41" s="50">
        <v>45</v>
      </c>
      <c r="H41" s="50">
        <v>45</v>
      </c>
      <c r="I41" s="50">
        <f t="shared" si="0"/>
        <v>0</v>
      </c>
      <c r="J41" s="11"/>
      <c r="K41" s="28"/>
    </row>
    <row r="42" spans="1:11" ht="22.5" x14ac:dyDescent="0.2">
      <c r="A42" s="4">
        <v>27</v>
      </c>
      <c r="B42" s="8" t="s">
        <v>86</v>
      </c>
      <c r="C42" s="4">
        <v>1</v>
      </c>
      <c r="D42" s="23" t="s">
        <v>87</v>
      </c>
      <c r="E42" s="25" t="s">
        <v>20</v>
      </c>
      <c r="F42" s="4" t="s">
        <v>21</v>
      </c>
      <c r="G42" s="50">
        <v>200</v>
      </c>
      <c r="H42" s="50">
        <v>200</v>
      </c>
      <c r="I42" s="50">
        <f t="shared" si="0"/>
        <v>0</v>
      </c>
      <c r="J42" s="13" t="s">
        <v>88</v>
      </c>
      <c r="K42" s="28"/>
    </row>
    <row r="43" spans="1:11" ht="33.75" x14ac:dyDescent="0.2">
      <c r="A43" s="4">
        <v>28</v>
      </c>
      <c r="B43" s="6" t="s">
        <v>17</v>
      </c>
      <c r="C43" s="4">
        <v>1</v>
      </c>
      <c r="D43" s="23" t="s">
        <v>89</v>
      </c>
      <c r="E43" s="22" t="s">
        <v>90</v>
      </c>
      <c r="F43" s="12" t="s">
        <v>73</v>
      </c>
      <c r="G43" s="50">
        <v>19.2</v>
      </c>
      <c r="H43" s="50">
        <v>19.2</v>
      </c>
      <c r="I43" s="50">
        <f t="shared" si="0"/>
        <v>0</v>
      </c>
      <c r="J43" s="13" t="s">
        <v>42</v>
      </c>
      <c r="K43" s="28"/>
    </row>
    <row r="44" spans="1:11" ht="22.5" x14ac:dyDescent="0.2">
      <c r="A44" s="4">
        <v>29</v>
      </c>
      <c r="B44" s="8" t="s">
        <v>91</v>
      </c>
      <c r="C44" s="4">
        <v>1</v>
      </c>
      <c r="D44" s="23" t="s">
        <v>92</v>
      </c>
      <c r="E44" s="25" t="s">
        <v>20</v>
      </c>
      <c r="F44" s="4" t="s">
        <v>21</v>
      </c>
      <c r="G44" s="50">
        <v>200</v>
      </c>
      <c r="H44" s="50">
        <v>200</v>
      </c>
      <c r="I44" s="50">
        <f t="shared" si="0"/>
        <v>0</v>
      </c>
      <c r="J44" s="13" t="s">
        <v>88</v>
      </c>
      <c r="K44" s="28"/>
    </row>
    <row r="45" spans="1:11" s="1" customFormat="1" ht="84" x14ac:dyDescent="0.25">
      <c r="A45" s="33" t="s">
        <v>5</v>
      </c>
      <c r="B45" s="29" t="s">
        <v>6</v>
      </c>
      <c r="C45" s="29" t="s">
        <v>7</v>
      </c>
      <c r="D45" s="29" t="s">
        <v>8</v>
      </c>
      <c r="E45" s="29" t="s">
        <v>15</v>
      </c>
      <c r="F45" s="29" t="s">
        <v>9</v>
      </c>
      <c r="G45" s="29" t="s">
        <v>10</v>
      </c>
      <c r="H45" s="29" t="s">
        <v>11</v>
      </c>
      <c r="I45" s="29" t="s">
        <v>518</v>
      </c>
      <c r="J45" s="29" t="s">
        <v>12</v>
      </c>
      <c r="K45" s="30" t="s">
        <v>13</v>
      </c>
    </row>
    <row r="46" spans="1:11" ht="22.5" x14ac:dyDescent="0.2">
      <c r="A46" s="4">
        <v>30</v>
      </c>
      <c r="B46" s="8" t="s">
        <v>16</v>
      </c>
      <c r="C46" s="4">
        <v>1</v>
      </c>
      <c r="D46" s="23" t="s">
        <v>93</v>
      </c>
      <c r="E46" s="25" t="s">
        <v>20</v>
      </c>
      <c r="F46" s="4" t="s">
        <v>21</v>
      </c>
      <c r="G46" s="50">
        <v>150</v>
      </c>
      <c r="H46" s="50">
        <v>150</v>
      </c>
      <c r="I46" s="50">
        <f t="shared" si="0"/>
        <v>0</v>
      </c>
      <c r="J46" s="13" t="s">
        <v>88</v>
      </c>
      <c r="K46" s="28"/>
    </row>
    <row r="47" spans="1:11" ht="33.75" x14ac:dyDescent="0.2">
      <c r="A47" s="4">
        <v>31</v>
      </c>
      <c r="B47" s="8" t="s">
        <v>94</v>
      </c>
      <c r="C47" s="4">
        <v>1</v>
      </c>
      <c r="D47" s="23" t="s">
        <v>95</v>
      </c>
      <c r="E47" s="25" t="s">
        <v>20</v>
      </c>
      <c r="F47" s="4" t="s">
        <v>21</v>
      </c>
      <c r="G47" s="50">
        <v>200</v>
      </c>
      <c r="H47" s="50">
        <v>200</v>
      </c>
      <c r="I47" s="50">
        <f t="shared" si="0"/>
        <v>0</v>
      </c>
      <c r="J47" s="13" t="s">
        <v>42</v>
      </c>
      <c r="K47" s="28"/>
    </row>
    <row r="48" spans="1:11" x14ac:dyDescent="0.2">
      <c r="A48" s="4">
        <v>32</v>
      </c>
      <c r="B48" s="8" t="s">
        <v>96</v>
      </c>
      <c r="C48" s="4">
        <v>9</v>
      </c>
      <c r="D48" s="23" t="s">
        <v>97</v>
      </c>
      <c r="E48" s="25" t="s">
        <v>20</v>
      </c>
      <c r="F48" s="12" t="s">
        <v>29</v>
      </c>
      <c r="G48" s="50">
        <v>1300</v>
      </c>
      <c r="H48" s="50">
        <v>1300</v>
      </c>
      <c r="I48" s="50">
        <f t="shared" si="0"/>
        <v>0</v>
      </c>
      <c r="J48" s="14"/>
      <c r="K48" s="28"/>
    </row>
    <row r="49" spans="1:11" ht="25.5" x14ac:dyDescent="0.2">
      <c r="A49" s="4">
        <v>33</v>
      </c>
      <c r="B49" s="25" t="s">
        <v>98</v>
      </c>
      <c r="C49" s="4">
        <v>2</v>
      </c>
      <c r="D49" s="23" t="s">
        <v>99</v>
      </c>
      <c r="E49" s="25" t="s">
        <v>100</v>
      </c>
      <c r="F49" s="27" t="s">
        <v>21</v>
      </c>
      <c r="G49" s="50">
        <v>60</v>
      </c>
      <c r="H49" s="50">
        <v>60</v>
      </c>
      <c r="I49" s="50">
        <f t="shared" si="0"/>
        <v>0</v>
      </c>
      <c r="J49" s="13" t="s">
        <v>88</v>
      </c>
      <c r="K49" s="28"/>
    </row>
    <row r="50" spans="1:11" ht="33.75" x14ac:dyDescent="0.2">
      <c r="A50" s="4">
        <v>34</v>
      </c>
      <c r="B50" s="25" t="s">
        <v>98</v>
      </c>
      <c r="C50" s="4">
        <v>1</v>
      </c>
      <c r="D50" s="23" t="s">
        <v>101</v>
      </c>
      <c r="E50" s="25" t="s">
        <v>102</v>
      </c>
      <c r="F50" s="27" t="s">
        <v>21</v>
      </c>
      <c r="G50" s="50">
        <v>30</v>
      </c>
      <c r="H50" s="50">
        <v>30</v>
      </c>
      <c r="I50" s="50">
        <f t="shared" si="0"/>
        <v>0</v>
      </c>
      <c r="J50" s="13" t="s">
        <v>42</v>
      </c>
      <c r="K50" s="28"/>
    </row>
    <row r="51" spans="1:11" ht="33.75" x14ac:dyDescent="0.2">
      <c r="A51" s="4">
        <v>35</v>
      </c>
      <c r="B51" s="8" t="s">
        <v>103</v>
      </c>
      <c r="C51" s="4">
        <v>2</v>
      </c>
      <c r="D51" s="23" t="s">
        <v>104</v>
      </c>
      <c r="E51" s="25" t="s">
        <v>105</v>
      </c>
      <c r="F51" s="27" t="s">
        <v>21</v>
      </c>
      <c r="G51" s="50">
        <v>60</v>
      </c>
      <c r="H51" s="50">
        <v>60</v>
      </c>
      <c r="I51" s="50">
        <f t="shared" si="0"/>
        <v>0</v>
      </c>
      <c r="J51" s="13" t="s">
        <v>46</v>
      </c>
      <c r="K51" s="28"/>
    </row>
    <row r="52" spans="1:11" ht="33.75" x14ac:dyDescent="0.2">
      <c r="A52" s="4">
        <v>36</v>
      </c>
      <c r="B52" s="8" t="s">
        <v>106</v>
      </c>
      <c r="C52" s="4">
        <v>1</v>
      </c>
      <c r="D52" s="23" t="s">
        <v>107</v>
      </c>
      <c r="E52" s="25" t="s">
        <v>108</v>
      </c>
      <c r="F52" s="12" t="s">
        <v>21</v>
      </c>
      <c r="G52" s="50">
        <v>142.69999999999999</v>
      </c>
      <c r="H52" s="50">
        <v>142.69999999999999</v>
      </c>
      <c r="I52" s="50">
        <f>G52-H52</f>
        <v>0</v>
      </c>
      <c r="J52" s="13" t="s">
        <v>46</v>
      </c>
      <c r="K52" s="28"/>
    </row>
    <row r="53" spans="1:11" x14ac:dyDescent="0.2">
      <c r="A53" s="4">
        <v>37</v>
      </c>
      <c r="B53" s="8" t="s">
        <v>47</v>
      </c>
      <c r="C53" s="4">
        <v>1</v>
      </c>
      <c r="D53" s="23" t="s">
        <v>109</v>
      </c>
      <c r="E53" s="25" t="s">
        <v>28</v>
      </c>
      <c r="F53" s="12" t="s">
        <v>29</v>
      </c>
      <c r="G53" s="50">
        <v>260.2</v>
      </c>
      <c r="H53" s="50">
        <v>260.2</v>
      </c>
      <c r="I53" s="50">
        <f t="shared" si="0"/>
        <v>0</v>
      </c>
      <c r="J53" s="14"/>
      <c r="K53" s="28"/>
    </row>
    <row r="54" spans="1:11" x14ac:dyDescent="0.2">
      <c r="A54" s="4">
        <v>38</v>
      </c>
      <c r="B54" s="8" t="s">
        <v>110</v>
      </c>
      <c r="C54" s="4">
        <v>2</v>
      </c>
      <c r="D54" s="23" t="s">
        <v>111</v>
      </c>
      <c r="E54" s="25" t="s">
        <v>19</v>
      </c>
      <c r="F54" s="12" t="s">
        <v>29</v>
      </c>
      <c r="G54" s="50">
        <v>200</v>
      </c>
      <c r="H54" s="50">
        <v>200</v>
      </c>
      <c r="I54" s="50">
        <f t="shared" si="0"/>
        <v>0</v>
      </c>
      <c r="J54" s="14"/>
      <c r="K54" s="28"/>
    </row>
    <row r="55" spans="1:11" ht="22.5" x14ac:dyDescent="0.2">
      <c r="A55" s="4">
        <v>39</v>
      </c>
      <c r="B55" s="8" t="s">
        <v>112</v>
      </c>
      <c r="C55" s="4">
        <v>1</v>
      </c>
      <c r="D55" s="23" t="s">
        <v>113</v>
      </c>
      <c r="E55" s="16" t="s">
        <v>114</v>
      </c>
      <c r="F55" s="12" t="s">
        <v>29</v>
      </c>
      <c r="G55" s="50">
        <v>390.78</v>
      </c>
      <c r="H55" s="50">
        <v>390.78</v>
      </c>
      <c r="I55" s="50">
        <f t="shared" si="0"/>
        <v>0</v>
      </c>
      <c r="J55" s="14"/>
      <c r="K55" s="28"/>
    </row>
    <row r="56" spans="1:11" ht="22.5" x14ac:dyDescent="0.2">
      <c r="A56" s="4">
        <v>40</v>
      </c>
      <c r="B56" s="8" t="s">
        <v>115</v>
      </c>
      <c r="C56" s="4">
        <v>1</v>
      </c>
      <c r="D56" s="23" t="s">
        <v>116</v>
      </c>
      <c r="E56" s="16" t="s">
        <v>114</v>
      </c>
      <c r="F56" s="12" t="s">
        <v>29</v>
      </c>
      <c r="G56" s="50">
        <v>360.36</v>
      </c>
      <c r="H56" s="50">
        <v>360.36</v>
      </c>
      <c r="I56" s="50">
        <f t="shared" si="0"/>
        <v>0</v>
      </c>
      <c r="J56" s="14"/>
      <c r="K56" s="28"/>
    </row>
    <row r="57" spans="1:11" x14ac:dyDescent="0.2">
      <c r="A57" s="4">
        <v>41</v>
      </c>
      <c r="B57" s="8" t="s">
        <v>18</v>
      </c>
      <c r="C57" s="4">
        <v>2</v>
      </c>
      <c r="D57" s="23" t="s">
        <v>117</v>
      </c>
      <c r="E57" s="25" t="s">
        <v>20</v>
      </c>
      <c r="F57" s="12" t="s">
        <v>29</v>
      </c>
      <c r="G57" s="50">
        <v>35</v>
      </c>
      <c r="H57" s="50">
        <v>35</v>
      </c>
      <c r="I57" s="50">
        <f t="shared" si="0"/>
        <v>0</v>
      </c>
      <c r="J57" s="14"/>
      <c r="K57" s="28"/>
    </row>
    <row r="58" spans="1:11" x14ac:dyDescent="0.2">
      <c r="A58" s="4">
        <v>42</v>
      </c>
      <c r="B58" s="8" t="s">
        <v>118</v>
      </c>
      <c r="C58" s="4">
        <v>3</v>
      </c>
      <c r="D58" s="23" t="s">
        <v>119</v>
      </c>
      <c r="E58" s="25" t="s">
        <v>20</v>
      </c>
      <c r="F58" s="12" t="s">
        <v>29</v>
      </c>
      <c r="G58" s="50">
        <v>135</v>
      </c>
      <c r="H58" s="50">
        <v>135</v>
      </c>
      <c r="I58" s="50">
        <f t="shared" si="0"/>
        <v>0</v>
      </c>
      <c r="J58" s="14"/>
      <c r="K58" s="28"/>
    </row>
    <row r="59" spans="1:11" x14ac:dyDescent="0.2">
      <c r="A59" s="4">
        <v>43</v>
      </c>
      <c r="B59" s="8" t="s">
        <v>120</v>
      </c>
      <c r="C59" s="4">
        <v>1</v>
      </c>
      <c r="D59" s="23" t="s">
        <v>121</v>
      </c>
      <c r="E59" s="25" t="s">
        <v>122</v>
      </c>
      <c r="F59" s="12" t="s">
        <v>29</v>
      </c>
      <c r="G59" s="50">
        <v>12</v>
      </c>
      <c r="H59" s="50">
        <v>12</v>
      </c>
      <c r="I59" s="50">
        <f t="shared" si="0"/>
        <v>0</v>
      </c>
      <c r="J59" s="14"/>
      <c r="K59" s="28"/>
    </row>
    <row r="60" spans="1:11" x14ac:dyDescent="0.2">
      <c r="A60" s="4">
        <v>44</v>
      </c>
      <c r="B60" s="8" t="s">
        <v>123</v>
      </c>
      <c r="C60" s="4">
        <v>2</v>
      </c>
      <c r="D60" s="23" t="s">
        <v>124</v>
      </c>
      <c r="E60" s="25" t="s">
        <v>19</v>
      </c>
      <c r="F60" s="12" t="s">
        <v>29</v>
      </c>
      <c r="G60" s="50">
        <v>130</v>
      </c>
      <c r="H60" s="50">
        <v>130</v>
      </c>
      <c r="I60" s="50">
        <f t="shared" si="0"/>
        <v>0</v>
      </c>
      <c r="J60" s="14"/>
      <c r="K60" s="28"/>
    </row>
    <row r="61" spans="1:11" ht="33.75" x14ac:dyDescent="0.2">
      <c r="A61" s="4">
        <v>45</v>
      </c>
      <c r="B61" s="226" t="s">
        <v>125</v>
      </c>
      <c r="C61" s="4">
        <v>1</v>
      </c>
      <c r="D61" s="23" t="s">
        <v>126</v>
      </c>
      <c r="E61" s="25" t="s">
        <v>19</v>
      </c>
      <c r="F61" s="4" t="s">
        <v>21</v>
      </c>
      <c r="G61" s="50">
        <v>50</v>
      </c>
      <c r="H61" s="50">
        <v>50</v>
      </c>
      <c r="I61" s="50">
        <f t="shared" si="0"/>
        <v>0</v>
      </c>
      <c r="J61" s="13" t="s">
        <v>46</v>
      </c>
      <c r="K61" s="28"/>
    </row>
    <row r="62" spans="1:11" ht="33.75" x14ac:dyDescent="0.2">
      <c r="A62" s="4">
        <v>46</v>
      </c>
      <c r="B62" s="8" t="s">
        <v>47</v>
      </c>
      <c r="C62" s="4">
        <v>1</v>
      </c>
      <c r="D62" s="23" t="s">
        <v>127</v>
      </c>
      <c r="E62" s="25" t="s">
        <v>19</v>
      </c>
      <c r="F62" s="12" t="s">
        <v>29</v>
      </c>
      <c r="G62" s="50">
        <v>260.2</v>
      </c>
      <c r="H62" s="50">
        <v>260.2</v>
      </c>
      <c r="I62" s="50">
        <f t="shared" si="0"/>
        <v>0</v>
      </c>
      <c r="J62" s="13" t="s">
        <v>42</v>
      </c>
      <c r="K62" s="28"/>
    </row>
    <row r="63" spans="1:11" s="1" customFormat="1" ht="84" x14ac:dyDescent="0.25">
      <c r="A63" s="33" t="s">
        <v>5</v>
      </c>
      <c r="B63" s="29" t="s">
        <v>6</v>
      </c>
      <c r="C63" s="29" t="s">
        <v>7</v>
      </c>
      <c r="D63" s="29" t="s">
        <v>8</v>
      </c>
      <c r="E63" s="29" t="s">
        <v>15</v>
      </c>
      <c r="F63" s="29" t="s">
        <v>9</v>
      </c>
      <c r="G63" s="29" t="s">
        <v>10</v>
      </c>
      <c r="H63" s="29" t="s">
        <v>11</v>
      </c>
      <c r="I63" s="29" t="s">
        <v>519</v>
      </c>
      <c r="J63" s="29" t="s">
        <v>12</v>
      </c>
      <c r="K63" s="30" t="s">
        <v>13</v>
      </c>
    </row>
    <row r="64" spans="1:11" ht="33.75" x14ac:dyDescent="0.2">
      <c r="A64" s="4">
        <v>47</v>
      </c>
      <c r="B64" s="8" t="s">
        <v>128</v>
      </c>
      <c r="C64" s="4">
        <v>2</v>
      </c>
      <c r="D64" s="23" t="s">
        <v>129</v>
      </c>
      <c r="E64" s="25" t="s">
        <v>130</v>
      </c>
      <c r="F64" s="12" t="s">
        <v>29</v>
      </c>
      <c r="G64" s="50">
        <v>189.54</v>
      </c>
      <c r="H64" s="50">
        <v>189.54</v>
      </c>
      <c r="I64" s="50">
        <f t="shared" si="0"/>
        <v>0</v>
      </c>
      <c r="J64" s="13" t="s">
        <v>46</v>
      </c>
      <c r="K64" s="28"/>
    </row>
    <row r="65" spans="1:11" ht="33.75" x14ac:dyDescent="0.2">
      <c r="A65" s="4">
        <v>48</v>
      </c>
      <c r="B65" s="8" t="s">
        <v>131</v>
      </c>
      <c r="C65" s="4">
        <v>1</v>
      </c>
      <c r="D65" s="23" t="s">
        <v>132</v>
      </c>
      <c r="E65" s="25" t="s">
        <v>133</v>
      </c>
      <c r="F65" s="12" t="s">
        <v>21</v>
      </c>
      <c r="G65" s="50">
        <v>289.72000000000003</v>
      </c>
      <c r="H65" s="50">
        <v>289.72000000000003</v>
      </c>
      <c r="I65" s="50">
        <f t="shared" si="0"/>
        <v>0</v>
      </c>
      <c r="J65" s="13" t="s">
        <v>42</v>
      </c>
      <c r="K65" s="28"/>
    </row>
    <row r="66" spans="1:11" ht="33.75" x14ac:dyDescent="0.2">
      <c r="A66" s="4">
        <v>49</v>
      </c>
      <c r="B66" s="6" t="s">
        <v>134</v>
      </c>
      <c r="C66" s="4">
        <v>1</v>
      </c>
      <c r="D66" s="23" t="s">
        <v>135</v>
      </c>
      <c r="E66" s="22" t="s">
        <v>19</v>
      </c>
      <c r="F66" s="4" t="s">
        <v>21</v>
      </c>
      <c r="G66" s="50">
        <v>50</v>
      </c>
      <c r="H66" s="50">
        <v>50</v>
      </c>
      <c r="I66" s="50">
        <f t="shared" si="0"/>
        <v>0</v>
      </c>
      <c r="J66" s="13" t="s">
        <v>42</v>
      </c>
      <c r="K66" s="28"/>
    </row>
    <row r="67" spans="1:11" ht="33.75" x14ac:dyDescent="0.2">
      <c r="A67" s="4">
        <v>50</v>
      </c>
      <c r="B67" s="6" t="s">
        <v>136</v>
      </c>
      <c r="C67" s="4">
        <v>1</v>
      </c>
      <c r="D67" s="23" t="s">
        <v>137</v>
      </c>
      <c r="E67" s="22" t="s">
        <v>19</v>
      </c>
      <c r="F67" s="4" t="s">
        <v>21</v>
      </c>
      <c r="G67" s="50">
        <v>50</v>
      </c>
      <c r="H67" s="50">
        <v>50</v>
      </c>
      <c r="I67" s="50">
        <f t="shared" si="0"/>
        <v>0</v>
      </c>
      <c r="J67" s="13" t="s">
        <v>42</v>
      </c>
      <c r="K67" s="28"/>
    </row>
    <row r="68" spans="1:11" x14ac:dyDescent="0.2">
      <c r="A68" s="4">
        <v>51</v>
      </c>
      <c r="B68" s="6" t="s">
        <v>138</v>
      </c>
      <c r="C68" s="4">
        <v>1</v>
      </c>
      <c r="D68" s="23" t="s">
        <v>139</v>
      </c>
      <c r="E68" s="25" t="s">
        <v>140</v>
      </c>
      <c r="F68" s="12" t="s">
        <v>21</v>
      </c>
      <c r="G68" s="50">
        <v>345.1</v>
      </c>
      <c r="H68" s="50">
        <v>345.1</v>
      </c>
      <c r="I68" s="50">
        <f t="shared" si="0"/>
        <v>0</v>
      </c>
      <c r="J68" s="14"/>
      <c r="K68" s="28"/>
    </row>
    <row r="69" spans="1:11" x14ac:dyDescent="0.2">
      <c r="A69" s="4">
        <v>52</v>
      </c>
      <c r="B69" s="8" t="s">
        <v>141</v>
      </c>
      <c r="C69" s="4">
        <v>1</v>
      </c>
      <c r="D69" s="23" t="s">
        <v>142</v>
      </c>
      <c r="E69" s="25" t="s">
        <v>143</v>
      </c>
      <c r="F69" s="12" t="s">
        <v>73</v>
      </c>
      <c r="G69" s="50">
        <v>334.62</v>
      </c>
      <c r="H69" s="50">
        <v>334.62</v>
      </c>
      <c r="I69" s="50">
        <f t="shared" si="0"/>
        <v>0</v>
      </c>
      <c r="J69" s="14"/>
      <c r="K69" s="28"/>
    </row>
    <row r="70" spans="1:11" x14ac:dyDescent="0.2">
      <c r="A70" s="4">
        <v>53</v>
      </c>
      <c r="B70" s="8" t="s">
        <v>141</v>
      </c>
      <c r="C70" s="4">
        <v>1</v>
      </c>
      <c r="D70" s="23" t="s">
        <v>144</v>
      </c>
      <c r="E70" s="25" t="s">
        <v>20</v>
      </c>
      <c r="F70" s="12" t="s">
        <v>73</v>
      </c>
      <c r="G70" s="50">
        <v>334.62</v>
      </c>
      <c r="H70" s="50">
        <v>334.62</v>
      </c>
      <c r="I70" s="50">
        <f t="shared" si="0"/>
        <v>0</v>
      </c>
      <c r="J70" s="14"/>
      <c r="K70" s="28"/>
    </row>
    <row r="71" spans="1:11" ht="33.75" x14ac:dyDescent="0.2">
      <c r="A71" s="4">
        <v>54</v>
      </c>
      <c r="B71" s="8" t="s">
        <v>145</v>
      </c>
      <c r="C71" s="4">
        <v>2</v>
      </c>
      <c r="D71" s="23" t="s">
        <v>146</v>
      </c>
      <c r="E71" s="25" t="s">
        <v>28</v>
      </c>
      <c r="F71" s="12" t="s">
        <v>73</v>
      </c>
      <c r="G71" s="50">
        <v>53.82</v>
      </c>
      <c r="H71" s="50">
        <v>53.82</v>
      </c>
      <c r="I71" s="50">
        <f t="shared" si="0"/>
        <v>0</v>
      </c>
      <c r="J71" s="13" t="s">
        <v>42</v>
      </c>
      <c r="K71" s="28"/>
    </row>
    <row r="72" spans="1:11" ht="33.75" x14ac:dyDescent="0.2">
      <c r="A72" s="4">
        <v>55</v>
      </c>
      <c r="B72" s="8" t="s">
        <v>147</v>
      </c>
      <c r="C72" s="4">
        <v>1</v>
      </c>
      <c r="D72" s="23" t="s">
        <v>148</v>
      </c>
      <c r="E72" s="25" t="s">
        <v>149</v>
      </c>
      <c r="F72" s="12" t="s">
        <v>73</v>
      </c>
      <c r="G72" s="50">
        <v>100</v>
      </c>
      <c r="H72" s="50">
        <v>100</v>
      </c>
      <c r="I72" s="50">
        <f t="shared" si="0"/>
        <v>0</v>
      </c>
      <c r="J72" s="13" t="s">
        <v>42</v>
      </c>
      <c r="K72" s="28"/>
    </row>
    <row r="73" spans="1:11" ht="33.75" x14ac:dyDescent="0.2">
      <c r="A73" s="4">
        <v>56</v>
      </c>
      <c r="B73" s="8" t="s">
        <v>150</v>
      </c>
      <c r="C73" s="4">
        <v>1</v>
      </c>
      <c r="D73" s="23" t="s">
        <v>151</v>
      </c>
      <c r="E73" s="25" t="s">
        <v>149</v>
      </c>
      <c r="F73" s="12" t="s">
        <v>73</v>
      </c>
      <c r="G73" s="50">
        <v>50</v>
      </c>
      <c r="H73" s="50">
        <v>50</v>
      </c>
      <c r="I73" s="50">
        <f t="shared" si="0"/>
        <v>0</v>
      </c>
      <c r="J73" s="13" t="s">
        <v>42</v>
      </c>
      <c r="K73" s="28"/>
    </row>
    <row r="74" spans="1:11" ht="33.75" x14ac:dyDescent="0.2">
      <c r="A74" s="4">
        <v>57</v>
      </c>
      <c r="B74" s="8" t="s">
        <v>152</v>
      </c>
      <c r="C74" s="4">
        <v>2</v>
      </c>
      <c r="D74" s="23" t="s">
        <v>153</v>
      </c>
      <c r="E74" s="25" t="s">
        <v>19</v>
      </c>
      <c r="F74" s="4" t="s">
        <v>21</v>
      </c>
      <c r="G74" s="50">
        <v>50</v>
      </c>
      <c r="H74" s="50">
        <v>50</v>
      </c>
      <c r="I74" s="50">
        <f t="shared" si="0"/>
        <v>0</v>
      </c>
      <c r="J74" s="13" t="s">
        <v>42</v>
      </c>
      <c r="K74" s="28"/>
    </row>
    <row r="75" spans="1:11" x14ac:dyDescent="0.2">
      <c r="A75" s="4">
        <v>58</v>
      </c>
      <c r="B75" s="8" t="s">
        <v>154</v>
      </c>
      <c r="C75" s="4">
        <v>1</v>
      </c>
      <c r="D75" s="23" t="s">
        <v>155</v>
      </c>
      <c r="E75" s="25"/>
      <c r="F75" s="12" t="s">
        <v>73</v>
      </c>
      <c r="G75" s="50">
        <v>220</v>
      </c>
      <c r="H75" s="50">
        <v>220</v>
      </c>
      <c r="I75" s="50">
        <f t="shared" si="0"/>
        <v>0</v>
      </c>
      <c r="J75" s="11"/>
      <c r="K75" s="28"/>
    </row>
    <row r="76" spans="1:11" x14ac:dyDescent="0.2">
      <c r="A76" s="4">
        <v>59</v>
      </c>
      <c r="B76" s="6" t="s">
        <v>156</v>
      </c>
      <c r="C76" s="4">
        <v>1</v>
      </c>
      <c r="D76" s="23" t="s">
        <v>157</v>
      </c>
      <c r="E76" s="25" t="s">
        <v>19</v>
      </c>
      <c r="F76" s="12" t="s">
        <v>73</v>
      </c>
      <c r="G76" s="50">
        <v>290</v>
      </c>
      <c r="H76" s="50">
        <v>261</v>
      </c>
      <c r="I76" s="50">
        <f t="shared" si="0"/>
        <v>29</v>
      </c>
      <c r="J76" s="11"/>
      <c r="K76" s="28"/>
    </row>
    <row r="77" spans="1:11" ht="33.75" x14ac:dyDescent="0.2">
      <c r="A77" s="4">
        <v>60</v>
      </c>
      <c r="B77" s="8" t="s">
        <v>158</v>
      </c>
      <c r="C77" s="4">
        <v>1</v>
      </c>
      <c r="D77" s="23" t="s">
        <v>159</v>
      </c>
      <c r="E77" s="25" t="s">
        <v>19</v>
      </c>
      <c r="F77" s="12" t="s">
        <v>73</v>
      </c>
      <c r="G77" s="50">
        <v>344.79</v>
      </c>
      <c r="H77" s="50">
        <v>344.79</v>
      </c>
      <c r="I77" s="50">
        <f t="shared" si="0"/>
        <v>0</v>
      </c>
      <c r="J77" s="13" t="s">
        <v>46</v>
      </c>
      <c r="K77" s="28"/>
    </row>
    <row r="78" spans="1:11" ht="33.75" x14ac:dyDescent="0.2">
      <c r="A78" s="4">
        <v>61</v>
      </c>
      <c r="B78" s="6" t="s">
        <v>160</v>
      </c>
      <c r="C78" s="4">
        <v>1</v>
      </c>
      <c r="D78" s="23" t="s">
        <v>161</v>
      </c>
      <c r="E78" s="22" t="s">
        <v>90</v>
      </c>
      <c r="F78" s="12" t="s">
        <v>21</v>
      </c>
      <c r="G78" s="50">
        <v>177.22</v>
      </c>
      <c r="H78" s="50">
        <v>177.22</v>
      </c>
      <c r="I78" s="50">
        <f t="shared" si="0"/>
        <v>0</v>
      </c>
      <c r="J78" s="13" t="s">
        <v>46</v>
      </c>
      <c r="K78" s="28"/>
    </row>
    <row r="79" spans="1:11" s="1" customFormat="1" ht="84" x14ac:dyDescent="0.25">
      <c r="A79" s="33" t="s">
        <v>5</v>
      </c>
      <c r="B79" s="29" t="s">
        <v>6</v>
      </c>
      <c r="C79" s="29" t="s">
        <v>7</v>
      </c>
      <c r="D79" s="29" t="s">
        <v>8</v>
      </c>
      <c r="E79" s="29" t="s">
        <v>15</v>
      </c>
      <c r="F79" s="29" t="s">
        <v>9</v>
      </c>
      <c r="G79" s="29" t="s">
        <v>10</v>
      </c>
      <c r="H79" s="29" t="s">
        <v>11</v>
      </c>
      <c r="I79" s="29" t="s">
        <v>519</v>
      </c>
      <c r="J79" s="29" t="s">
        <v>12</v>
      </c>
      <c r="K79" s="30" t="s">
        <v>13</v>
      </c>
    </row>
    <row r="80" spans="1:11" x14ac:dyDescent="0.2">
      <c r="A80" s="4">
        <v>62</v>
      </c>
      <c r="B80" s="6" t="s">
        <v>162</v>
      </c>
      <c r="C80" s="4">
        <v>1</v>
      </c>
      <c r="D80" s="23" t="s">
        <v>163</v>
      </c>
      <c r="E80" s="26" t="s">
        <v>90</v>
      </c>
      <c r="F80" s="12" t="s">
        <v>21</v>
      </c>
      <c r="G80" s="50">
        <v>65.47</v>
      </c>
      <c r="H80" s="50">
        <v>65.47</v>
      </c>
      <c r="I80" s="50">
        <f t="shared" si="0"/>
        <v>0</v>
      </c>
      <c r="J80" s="13"/>
      <c r="K80" s="28"/>
    </row>
    <row r="81" spans="1:11" ht="33.75" x14ac:dyDescent="0.2">
      <c r="A81" s="4">
        <v>63</v>
      </c>
      <c r="B81" s="6" t="s">
        <v>164</v>
      </c>
      <c r="C81" s="4">
        <v>2</v>
      </c>
      <c r="D81" s="23" t="s">
        <v>165</v>
      </c>
      <c r="E81" s="22" t="s">
        <v>166</v>
      </c>
      <c r="F81" s="4" t="s">
        <v>21</v>
      </c>
      <c r="G81" s="50">
        <v>50</v>
      </c>
      <c r="H81" s="50">
        <v>50</v>
      </c>
      <c r="I81" s="50">
        <f t="shared" si="0"/>
        <v>0</v>
      </c>
      <c r="J81" s="13" t="s">
        <v>46</v>
      </c>
      <c r="K81" s="28"/>
    </row>
    <row r="82" spans="1:11" ht="25.5" x14ac:dyDescent="0.2">
      <c r="A82" s="4">
        <v>64</v>
      </c>
      <c r="B82" s="8" t="s">
        <v>47</v>
      </c>
      <c r="C82" s="4">
        <v>1</v>
      </c>
      <c r="D82" s="23" t="s">
        <v>167</v>
      </c>
      <c r="E82" s="25" t="s">
        <v>49</v>
      </c>
      <c r="F82" s="12" t="s">
        <v>73</v>
      </c>
      <c r="G82" s="50">
        <v>260.2</v>
      </c>
      <c r="H82" s="50">
        <v>260.2</v>
      </c>
      <c r="I82" s="50">
        <f t="shared" si="0"/>
        <v>0</v>
      </c>
      <c r="J82" s="11"/>
      <c r="K82" s="28"/>
    </row>
    <row r="83" spans="1:11" ht="33.75" x14ac:dyDescent="0.2">
      <c r="A83" s="4">
        <v>65</v>
      </c>
      <c r="B83" s="6" t="s">
        <v>168</v>
      </c>
      <c r="C83" s="4">
        <v>1</v>
      </c>
      <c r="D83" s="23" t="s">
        <v>169</v>
      </c>
      <c r="E83" s="22" t="s">
        <v>90</v>
      </c>
      <c r="F83" s="12" t="s">
        <v>21</v>
      </c>
      <c r="G83" s="50">
        <v>23.32</v>
      </c>
      <c r="H83" s="50">
        <v>23.32</v>
      </c>
      <c r="I83" s="50">
        <f t="shared" ref="I83:I149" si="1">G83-H83</f>
        <v>0</v>
      </c>
      <c r="J83" s="13" t="s">
        <v>42</v>
      </c>
      <c r="K83" s="28"/>
    </row>
    <row r="84" spans="1:11" x14ac:dyDescent="0.2">
      <c r="A84" s="4">
        <v>66</v>
      </c>
      <c r="B84" s="8" t="s">
        <v>141</v>
      </c>
      <c r="C84" s="4">
        <v>1</v>
      </c>
      <c r="D84" s="23" t="s">
        <v>170</v>
      </c>
      <c r="E84" s="25" t="s">
        <v>19</v>
      </c>
      <c r="F84" s="12" t="s">
        <v>73</v>
      </c>
      <c r="G84" s="50">
        <v>334.62</v>
      </c>
      <c r="H84" s="50">
        <v>334.62</v>
      </c>
      <c r="I84" s="50">
        <f t="shared" si="1"/>
        <v>0</v>
      </c>
      <c r="J84" s="14"/>
      <c r="K84" s="28"/>
    </row>
    <row r="85" spans="1:11" x14ac:dyDescent="0.2">
      <c r="A85" s="4">
        <v>67</v>
      </c>
      <c r="B85" s="8" t="s">
        <v>171</v>
      </c>
      <c r="C85" s="4">
        <v>3</v>
      </c>
      <c r="D85" s="23" t="s">
        <v>172</v>
      </c>
      <c r="E85" s="25" t="s">
        <v>19</v>
      </c>
      <c r="F85" s="12" t="s">
        <v>73</v>
      </c>
      <c r="G85" s="50">
        <v>450</v>
      </c>
      <c r="H85" s="50">
        <v>450</v>
      </c>
      <c r="I85" s="50">
        <f t="shared" si="1"/>
        <v>0</v>
      </c>
      <c r="J85" s="14"/>
      <c r="K85" s="28"/>
    </row>
    <row r="86" spans="1:11" x14ac:dyDescent="0.2">
      <c r="A86" s="4">
        <v>68</v>
      </c>
      <c r="B86" s="8" t="s">
        <v>173</v>
      </c>
      <c r="C86" s="4">
        <v>1</v>
      </c>
      <c r="D86" s="23" t="s">
        <v>174</v>
      </c>
      <c r="E86" s="25" t="s">
        <v>19</v>
      </c>
      <c r="F86" s="12" t="s">
        <v>73</v>
      </c>
      <c r="G86" s="50">
        <v>55</v>
      </c>
      <c r="H86" s="50">
        <v>55</v>
      </c>
      <c r="I86" s="50">
        <f t="shared" si="1"/>
        <v>0</v>
      </c>
      <c r="J86" s="14"/>
      <c r="K86" s="28"/>
    </row>
    <row r="87" spans="1:11" ht="33.75" x14ac:dyDescent="0.2">
      <c r="A87" s="4">
        <v>69</v>
      </c>
      <c r="B87" s="8" t="s">
        <v>175</v>
      </c>
      <c r="C87" s="4">
        <v>3</v>
      </c>
      <c r="D87" s="23" t="s">
        <v>176</v>
      </c>
      <c r="E87" s="25" t="s">
        <v>19</v>
      </c>
      <c r="F87" s="12" t="s">
        <v>73</v>
      </c>
      <c r="G87" s="50">
        <v>80.73</v>
      </c>
      <c r="H87" s="50">
        <v>80.73</v>
      </c>
      <c r="I87" s="50">
        <f t="shared" si="1"/>
        <v>0</v>
      </c>
      <c r="J87" s="13" t="s">
        <v>42</v>
      </c>
      <c r="K87" s="28"/>
    </row>
    <row r="88" spans="1:11" ht="33.75" x14ac:dyDescent="0.2">
      <c r="A88" s="4">
        <v>70</v>
      </c>
      <c r="B88" s="8" t="s">
        <v>177</v>
      </c>
      <c r="C88" s="4">
        <v>1</v>
      </c>
      <c r="D88" s="23" t="s">
        <v>178</v>
      </c>
      <c r="E88" s="25" t="s">
        <v>19</v>
      </c>
      <c r="F88" s="12" t="s">
        <v>73</v>
      </c>
      <c r="G88" s="50">
        <v>500</v>
      </c>
      <c r="H88" s="50">
        <v>500</v>
      </c>
      <c r="I88" s="50">
        <f t="shared" si="1"/>
        <v>0</v>
      </c>
      <c r="J88" s="13" t="s">
        <v>46</v>
      </c>
      <c r="K88" s="28"/>
    </row>
    <row r="89" spans="1:11" ht="33.75" x14ac:dyDescent="0.2">
      <c r="A89" s="4">
        <v>71</v>
      </c>
      <c r="B89" s="8" t="s">
        <v>179</v>
      </c>
      <c r="C89" s="4">
        <v>3</v>
      </c>
      <c r="D89" s="23" t="s">
        <v>180</v>
      </c>
      <c r="E89" s="25" t="s">
        <v>143</v>
      </c>
      <c r="F89" s="12" t="s">
        <v>73</v>
      </c>
      <c r="G89" s="50">
        <v>123.9</v>
      </c>
      <c r="H89" s="50">
        <v>123.9</v>
      </c>
      <c r="I89" s="50">
        <f t="shared" si="1"/>
        <v>0</v>
      </c>
      <c r="J89" s="13" t="s">
        <v>42</v>
      </c>
      <c r="K89" s="28"/>
    </row>
    <row r="90" spans="1:11" x14ac:dyDescent="0.2">
      <c r="A90" s="4">
        <v>72</v>
      </c>
      <c r="B90" s="8" t="s">
        <v>154</v>
      </c>
      <c r="C90" s="4">
        <v>1</v>
      </c>
      <c r="D90" s="23" t="s">
        <v>181</v>
      </c>
      <c r="E90" s="25" t="s">
        <v>19</v>
      </c>
      <c r="F90" s="12" t="s">
        <v>73</v>
      </c>
      <c r="G90" s="50">
        <v>220</v>
      </c>
      <c r="H90" s="50">
        <v>220</v>
      </c>
      <c r="I90" s="50">
        <f t="shared" si="1"/>
        <v>0</v>
      </c>
      <c r="J90" s="11"/>
      <c r="K90" s="28"/>
    </row>
    <row r="91" spans="1:11" x14ac:dyDescent="0.2">
      <c r="A91" s="4">
        <v>73</v>
      </c>
      <c r="B91" s="6" t="s">
        <v>182</v>
      </c>
      <c r="C91" s="4">
        <v>1</v>
      </c>
      <c r="D91" s="23" t="s">
        <v>183</v>
      </c>
      <c r="E91" s="22" t="s">
        <v>184</v>
      </c>
      <c r="F91" s="12" t="s">
        <v>73</v>
      </c>
      <c r="G91" s="50">
        <v>344.79</v>
      </c>
      <c r="H91" s="50">
        <v>275.83</v>
      </c>
      <c r="I91" s="50">
        <f t="shared" si="1"/>
        <v>68.960000000000036</v>
      </c>
      <c r="J91" s="11"/>
      <c r="K91" s="28"/>
    </row>
    <row r="92" spans="1:11" x14ac:dyDescent="0.2">
      <c r="A92" s="4">
        <v>74</v>
      </c>
      <c r="B92" s="8" t="s">
        <v>185</v>
      </c>
      <c r="C92" s="4">
        <v>1</v>
      </c>
      <c r="D92" s="23" t="s">
        <v>186</v>
      </c>
      <c r="E92" s="25" t="s">
        <v>187</v>
      </c>
      <c r="F92" s="12" t="s">
        <v>73</v>
      </c>
      <c r="G92" s="50">
        <v>210</v>
      </c>
      <c r="H92" s="50">
        <v>210</v>
      </c>
      <c r="I92" s="50">
        <f t="shared" si="1"/>
        <v>0</v>
      </c>
      <c r="J92" s="11"/>
      <c r="K92" s="28"/>
    </row>
    <row r="93" spans="1:11" x14ac:dyDescent="0.2">
      <c r="A93" s="4">
        <v>75</v>
      </c>
      <c r="B93" s="6" t="s">
        <v>188</v>
      </c>
      <c r="C93" s="4">
        <v>1</v>
      </c>
      <c r="D93" s="23" t="s">
        <v>189</v>
      </c>
      <c r="E93" s="22" t="s">
        <v>80</v>
      </c>
      <c r="F93" s="12" t="s">
        <v>190</v>
      </c>
      <c r="G93" s="50">
        <v>85.53</v>
      </c>
      <c r="H93" s="50">
        <v>85.53</v>
      </c>
      <c r="I93" s="50">
        <f t="shared" si="1"/>
        <v>0</v>
      </c>
      <c r="J93" s="11"/>
      <c r="K93" s="28"/>
    </row>
    <row r="94" spans="1:11" x14ac:dyDescent="0.2">
      <c r="A94" s="4">
        <v>76</v>
      </c>
      <c r="B94" s="6" t="s">
        <v>191</v>
      </c>
      <c r="C94" s="4">
        <v>1</v>
      </c>
      <c r="D94" s="23" t="s">
        <v>192</v>
      </c>
      <c r="E94" s="22" t="s">
        <v>80</v>
      </c>
      <c r="F94" s="12" t="s">
        <v>190</v>
      </c>
      <c r="G94" s="50">
        <v>127.06</v>
      </c>
      <c r="H94" s="50">
        <v>127.06</v>
      </c>
      <c r="I94" s="50">
        <f t="shared" si="1"/>
        <v>0</v>
      </c>
      <c r="J94" s="11"/>
      <c r="K94" s="28"/>
    </row>
    <row r="95" spans="1:11" x14ac:dyDescent="0.2">
      <c r="A95" s="4">
        <v>77</v>
      </c>
      <c r="B95" s="6" t="s">
        <v>193</v>
      </c>
      <c r="C95" s="4">
        <v>1</v>
      </c>
      <c r="D95" s="23" t="s">
        <v>194</v>
      </c>
      <c r="E95" s="22" t="s">
        <v>80</v>
      </c>
      <c r="F95" s="12" t="s">
        <v>190</v>
      </c>
      <c r="G95" s="50">
        <v>170.42</v>
      </c>
      <c r="H95" s="50">
        <v>170.42</v>
      </c>
      <c r="I95" s="50">
        <f t="shared" si="1"/>
        <v>0</v>
      </c>
      <c r="J95" s="11"/>
      <c r="K95" s="28"/>
    </row>
    <row r="96" spans="1:11" x14ac:dyDescent="0.2">
      <c r="A96" s="4">
        <v>78</v>
      </c>
      <c r="B96" s="6" t="s">
        <v>195</v>
      </c>
      <c r="C96" s="4">
        <v>1</v>
      </c>
      <c r="D96" s="23" t="s">
        <v>196</v>
      </c>
      <c r="E96" s="22" t="s">
        <v>80</v>
      </c>
      <c r="F96" s="12" t="s">
        <v>190</v>
      </c>
      <c r="G96" s="50">
        <v>93.95</v>
      </c>
      <c r="H96" s="50">
        <v>93.95</v>
      </c>
      <c r="I96" s="50">
        <f t="shared" si="1"/>
        <v>0</v>
      </c>
      <c r="J96" s="11"/>
      <c r="K96" s="28"/>
    </row>
    <row r="97" spans="1:11" x14ac:dyDescent="0.2">
      <c r="A97" s="4">
        <v>79</v>
      </c>
      <c r="B97" s="6" t="s">
        <v>197</v>
      </c>
      <c r="C97" s="4">
        <v>1</v>
      </c>
      <c r="D97" s="23" t="s">
        <v>198</v>
      </c>
      <c r="E97" s="22" t="s">
        <v>80</v>
      </c>
      <c r="F97" s="12" t="s">
        <v>190</v>
      </c>
      <c r="G97" s="50">
        <v>111.76</v>
      </c>
      <c r="H97" s="50">
        <v>111.76</v>
      </c>
      <c r="I97" s="50">
        <f t="shared" si="1"/>
        <v>0</v>
      </c>
      <c r="J97" s="11"/>
      <c r="K97" s="28"/>
    </row>
    <row r="98" spans="1:11" x14ac:dyDescent="0.2">
      <c r="A98" s="4">
        <v>80</v>
      </c>
      <c r="B98" s="6" t="s">
        <v>199</v>
      </c>
      <c r="C98" s="4">
        <v>2</v>
      </c>
      <c r="D98" s="23" t="s">
        <v>200</v>
      </c>
      <c r="E98" s="22" t="s">
        <v>80</v>
      </c>
      <c r="F98" s="12" t="s">
        <v>190</v>
      </c>
      <c r="G98" s="50">
        <v>41.34</v>
      </c>
      <c r="H98" s="50">
        <v>41.34</v>
      </c>
      <c r="I98" s="50">
        <f t="shared" si="1"/>
        <v>0</v>
      </c>
      <c r="J98" s="11"/>
      <c r="K98" s="28"/>
    </row>
    <row r="99" spans="1:11" ht="33.75" x14ac:dyDescent="0.2">
      <c r="A99" s="4">
        <v>81</v>
      </c>
      <c r="B99" s="6" t="s">
        <v>201</v>
      </c>
      <c r="C99" s="4">
        <v>1</v>
      </c>
      <c r="D99" s="23" t="s">
        <v>202</v>
      </c>
      <c r="E99" s="22" t="s">
        <v>80</v>
      </c>
      <c r="F99" s="12" t="s">
        <v>190</v>
      </c>
      <c r="G99" s="50">
        <v>29.66</v>
      </c>
      <c r="H99" s="50">
        <v>29.66</v>
      </c>
      <c r="I99" s="50">
        <f t="shared" si="1"/>
        <v>0</v>
      </c>
      <c r="J99" s="13" t="s">
        <v>46</v>
      </c>
      <c r="K99" s="28"/>
    </row>
    <row r="100" spans="1:11" s="1" customFormat="1" ht="84" x14ac:dyDescent="0.25">
      <c r="A100" s="33" t="s">
        <v>5</v>
      </c>
      <c r="B100" s="29" t="s">
        <v>6</v>
      </c>
      <c r="C100" s="29" t="s">
        <v>7</v>
      </c>
      <c r="D100" s="29" t="s">
        <v>8</v>
      </c>
      <c r="E100" s="29" t="s">
        <v>15</v>
      </c>
      <c r="F100" s="29" t="s">
        <v>9</v>
      </c>
      <c r="G100" s="29" t="s">
        <v>10</v>
      </c>
      <c r="H100" s="29" t="s">
        <v>11</v>
      </c>
      <c r="I100" s="29" t="s">
        <v>519</v>
      </c>
      <c r="J100" s="29" t="s">
        <v>12</v>
      </c>
      <c r="K100" s="30" t="s">
        <v>13</v>
      </c>
    </row>
    <row r="101" spans="1:11" ht="33.75" x14ac:dyDescent="0.2">
      <c r="A101" s="4">
        <v>82</v>
      </c>
      <c r="B101" s="6" t="s">
        <v>203</v>
      </c>
      <c r="C101" s="4">
        <v>1</v>
      </c>
      <c r="D101" s="23" t="s">
        <v>204</v>
      </c>
      <c r="E101" s="22" t="s">
        <v>80</v>
      </c>
      <c r="F101" s="12" t="s">
        <v>190</v>
      </c>
      <c r="G101" s="50">
        <v>30.08</v>
      </c>
      <c r="H101" s="50">
        <v>30.08</v>
      </c>
      <c r="I101" s="50">
        <f t="shared" si="1"/>
        <v>0</v>
      </c>
      <c r="J101" s="13" t="s">
        <v>42</v>
      </c>
      <c r="K101" s="28"/>
    </row>
    <row r="102" spans="1:11" ht="33.75" x14ac:dyDescent="0.2">
      <c r="A102" s="4">
        <v>83</v>
      </c>
      <c r="B102" s="6" t="s">
        <v>205</v>
      </c>
      <c r="C102" s="4">
        <v>1</v>
      </c>
      <c r="D102" s="23" t="s">
        <v>206</v>
      </c>
      <c r="E102" s="22" t="s">
        <v>80</v>
      </c>
      <c r="F102" s="12" t="s">
        <v>190</v>
      </c>
      <c r="G102" s="50">
        <v>143.12</v>
      </c>
      <c r="H102" s="50">
        <v>143.12</v>
      </c>
      <c r="I102" s="50">
        <f t="shared" si="1"/>
        <v>0</v>
      </c>
      <c r="J102" s="13" t="s">
        <v>42</v>
      </c>
      <c r="K102" s="28"/>
    </row>
    <row r="103" spans="1:11" x14ac:dyDescent="0.2">
      <c r="A103" s="4">
        <v>84</v>
      </c>
      <c r="B103" s="6" t="s">
        <v>156</v>
      </c>
      <c r="C103" s="4">
        <v>1</v>
      </c>
      <c r="D103" s="23" t="s">
        <v>207</v>
      </c>
      <c r="E103" s="25" t="s">
        <v>19</v>
      </c>
      <c r="F103" s="12" t="s">
        <v>73</v>
      </c>
      <c r="G103" s="50">
        <v>290</v>
      </c>
      <c r="H103" s="50">
        <v>290</v>
      </c>
      <c r="I103" s="50">
        <f t="shared" si="1"/>
        <v>0</v>
      </c>
      <c r="J103" s="11"/>
      <c r="K103" s="28"/>
    </row>
    <row r="104" spans="1:11" x14ac:dyDescent="0.2">
      <c r="A104" s="4">
        <v>85</v>
      </c>
      <c r="B104" s="6" t="s">
        <v>208</v>
      </c>
      <c r="C104" s="4">
        <v>1</v>
      </c>
      <c r="D104" s="23" t="s">
        <v>209</v>
      </c>
      <c r="E104" s="25" t="s">
        <v>210</v>
      </c>
      <c r="F104" s="12" t="s">
        <v>73</v>
      </c>
      <c r="G104" s="50">
        <v>200</v>
      </c>
      <c r="H104" s="50">
        <v>200</v>
      </c>
      <c r="I104" s="50">
        <f t="shared" si="1"/>
        <v>0</v>
      </c>
      <c r="J104" s="11"/>
      <c r="K104" s="28"/>
    </row>
    <row r="105" spans="1:11" ht="33.75" x14ac:dyDescent="0.2">
      <c r="A105" s="4">
        <v>86</v>
      </c>
      <c r="B105" s="8" t="s">
        <v>211</v>
      </c>
      <c r="C105" s="4">
        <v>1</v>
      </c>
      <c r="D105" s="23" t="s">
        <v>212</v>
      </c>
      <c r="E105" s="25" t="s">
        <v>213</v>
      </c>
      <c r="F105" s="12" t="s">
        <v>73</v>
      </c>
      <c r="G105" s="50">
        <v>500</v>
      </c>
      <c r="H105" s="50">
        <v>500</v>
      </c>
      <c r="I105" s="50">
        <f t="shared" si="1"/>
        <v>0</v>
      </c>
      <c r="J105" s="13" t="s">
        <v>42</v>
      </c>
      <c r="K105" s="28"/>
    </row>
    <row r="106" spans="1:11" ht="33.75" x14ac:dyDescent="0.2">
      <c r="A106" s="4">
        <v>87</v>
      </c>
      <c r="B106" s="8" t="s">
        <v>214</v>
      </c>
      <c r="C106" s="4">
        <v>1</v>
      </c>
      <c r="D106" s="23" t="s">
        <v>215</v>
      </c>
      <c r="E106" s="25" t="s">
        <v>213</v>
      </c>
      <c r="F106" s="12" t="s">
        <v>73</v>
      </c>
      <c r="G106" s="50">
        <v>100</v>
      </c>
      <c r="H106" s="50">
        <v>100</v>
      </c>
      <c r="I106" s="50">
        <f t="shared" si="1"/>
        <v>0</v>
      </c>
      <c r="J106" s="13" t="s">
        <v>42</v>
      </c>
      <c r="K106" s="28"/>
    </row>
    <row r="107" spans="1:11" x14ac:dyDescent="0.2">
      <c r="A107" s="4">
        <v>88</v>
      </c>
      <c r="B107" s="8" t="s">
        <v>216</v>
      </c>
      <c r="C107" s="4">
        <v>2</v>
      </c>
      <c r="D107" s="23" t="s">
        <v>217</v>
      </c>
      <c r="E107" s="25" t="s">
        <v>19</v>
      </c>
      <c r="F107" s="12" t="s">
        <v>73</v>
      </c>
      <c r="G107" s="42">
        <v>300</v>
      </c>
      <c r="H107" s="50">
        <v>300</v>
      </c>
      <c r="I107" s="50">
        <f t="shared" si="1"/>
        <v>0</v>
      </c>
      <c r="J107" s="11"/>
      <c r="K107" s="28"/>
    </row>
    <row r="108" spans="1:11" x14ac:dyDescent="0.2">
      <c r="A108" s="4">
        <v>89</v>
      </c>
      <c r="B108" s="8" t="s">
        <v>218</v>
      </c>
      <c r="C108" s="4">
        <v>1</v>
      </c>
      <c r="D108" s="23" t="s">
        <v>219</v>
      </c>
      <c r="E108" s="25" t="s">
        <v>19</v>
      </c>
      <c r="F108" s="12" t="s">
        <v>73</v>
      </c>
      <c r="G108" s="42">
        <v>200</v>
      </c>
      <c r="H108" s="50">
        <v>200</v>
      </c>
      <c r="I108" s="50">
        <f t="shared" si="1"/>
        <v>0</v>
      </c>
      <c r="J108" s="14"/>
      <c r="K108" s="28"/>
    </row>
    <row r="109" spans="1:11" ht="45" x14ac:dyDescent="0.2">
      <c r="A109" s="4">
        <v>90</v>
      </c>
      <c r="B109" s="8" t="s">
        <v>220</v>
      </c>
      <c r="C109" s="4">
        <v>3</v>
      </c>
      <c r="D109" s="23" t="s">
        <v>221</v>
      </c>
      <c r="E109" s="25" t="s">
        <v>143</v>
      </c>
      <c r="F109" s="12" t="s">
        <v>73</v>
      </c>
      <c r="G109" s="50">
        <v>505.44</v>
      </c>
      <c r="H109" s="50">
        <v>505.44</v>
      </c>
      <c r="I109" s="50">
        <f t="shared" si="1"/>
        <v>0</v>
      </c>
      <c r="J109" s="13" t="s">
        <v>222</v>
      </c>
      <c r="K109" s="28"/>
    </row>
    <row r="110" spans="1:11" ht="33.75" x14ac:dyDescent="0.2">
      <c r="A110" s="4">
        <v>91</v>
      </c>
      <c r="B110" s="8" t="s">
        <v>118</v>
      </c>
      <c r="C110" s="4">
        <v>1</v>
      </c>
      <c r="D110" s="23" t="s">
        <v>223</v>
      </c>
      <c r="E110" s="25" t="s">
        <v>19</v>
      </c>
      <c r="F110" s="12" t="s">
        <v>73</v>
      </c>
      <c r="G110" s="50">
        <v>50</v>
      </c>
      <c r="H110" s="50">
        <v>50</v>
      </c>
      <c r="I110" s="50">
        <f t="shared" si="1"/>
        <v>0</v>
      </c>
      <c r="J110" s="13" t="s">
        <v>42</v>
      </c>
      <c r="K110" s="28"/>
    </row>
    <row r="111" spans="1:11" ht="33.75" x14ac:dyDescent="0.2">
      <c r="A111" s="4">
        <v>92</v>
      </c>
      <c r="B111" s="8" t="s">
        <v>224</v>
      </c>
      <c r="C111" s="4">
        <v>4</v>
      </c>
      <c r="D111" s="23" t="s">
        <v>225</v>
      </c>
      <c r="E111" s="25" t="s">
        <v>143</v>
      </c>
      <c r="F111" s="12" t="s">
        <v>73</v>
      </c>
      <c r="G111" s="50">
        <v>165.2</v>
      </c>
      <c r="H111" s="50">
        <v>165.2</v>
      </c>
      <c r="I111" s="50">
        <f t="shared" si="1"/>
        <v>0</v>
      </c>
      <c r="J111" s="13" t="s">
        <v>42</v>
      </c>
      <c r="K111" s="28"/>
    </row>
    <row r="112" spans="1:11" ht="45" x14ac:dyDescent="0.2">
      <c r="A112" s="4">
        <v>93</v>
      </c>
      <c r="B112" s="8" t="s">
        <v>224</v>
      </c>
      <c r="C112" s="4">
        <v>8</v>
      </c>
      <c r="D112" s="23" t="s">
        <v>226</v>
      </c>
      <c r="E112" s="25" t="s">
        <v>143</v>
      </c>
      <c r="F112" s="12" t="s">
        <v>73</v>
      </c>
      <c r="G112" s="50">
        <v>495.61</v>
      </c>
      <c r="H112" s="50">
        <v>495.61</v>
      </c>
      <c r="I112" s="50">
        <f t="shared" si="1"/>
        <v>0</v>
      </c>
      <c r="J112" s="13" t="s">
        <v>227</v>
      </c>
      <c r="K112" s="28"/>
    </row>
    <row r="113" spans="1:11" ht="33.75" x14ac:dyDescent="0.2">
      <c r="A113" s="4">
        <v>94</v>
      </c>
      <c r="B113" s="8" t="s">
        <v>175</v>
      </c>
      <c r="C113" s="4">
        <v>4</v>
      </c>
      <c r="D113" s="23" t="s">
        <v>228</v>
      </c>
      <c r="E113" s="22" t="s">
        <v>90</v>
      </c>
      <c r="F113" s="12" t="s">
        <v>73</v>
      </c>
      <c r="G113" s="42">
        <v>94.28</v>
      </c>
      <c r="H113" s="50">
        <v>94.28</v>
      </c>
      <c r="I113" s="50">
        <f t="shared" si="1"/>
        <v>0</v>
      </c>
      <c r="J113" s="13" t="s">
        <v>42</v>
      </c>
      <c r="K113" s="28"/>
    </row>
    <row r="114" spans="1:11" ht="33.75" x14ac:dyDescent="0.2">
      <c r="A114" s="4">
        <v>95</v>
      </c>
      <c r="B114" s="6" t="s">
        <v>156</v>
      </c>
      <c r="C114" s="4">
        <v>1</v>
      </c>
      <c r="D114" s="23" t="s">
        <v>229</v>
      </c>
      <c r="E114" s="25" t="s">
        <v>19</v>
      </c>
      <c r="F114" s="12" t="s">
        <v>73</v>
      </c>
      <c r="G114" s="50">
        <v>290</v>
      </c>
      <c r="H114" s="50">
        <v>290</v>
      </c>
      <c r="I114" s="50">
        <f t="shared" si="1"/>
        <v>0</v>
      </c>
      <c r="J114" s="13" t="s">
        <v>42</v>
      </c>
      <c r="K114" s="28"/>
    </row>
    <row r="115" spans="1:11" x14ac:dyDescent="0.2">
      <c r="A115" s="4">
        <v>96</v>
      </c>
      <c r="B115" s="6" t="s">
        <v>230</v>
      </c>
      <c r="C115" s="4">
        <v>2</v>
      </c>
      <c r="D115" s="23" t="s">
        <v>231</v>
      </c>
      <c r="E115" s="25" t="s">
        <v>19</v>
      </c>
      <c r="F115" s="12" t="s">
        <v>21</v>
      </c>
      <c r="G115" s="50">
        <v>80</v>
      </c>
      <c r="H115" s="50">
        <v>80</v>
      </c>
      <c r="I115" s="50">
        <f t="shared" si="1"/>
        <v>0</v>
      </c>
      <c r="J115" s="11"/>
      <c r="K115" s="28"/>
    </row>
    <row r="116" spans="1:11" s="1" customFormat="1" ht="84" x14ac:dyDescent="0.25">
      <c r="A116" s="33" t="s">
        <v>5</v>
      </c>
      <c r="B116" s="29" t="s">
        <v>6</v>
      </c>
      <c r="C116" s="29" t="s">
        <v>7</v>
      </c>
      <c r="D116" s="29" t="s">
        <v>8</v>
      </c>
      <c r="E116" s="29" t="s">
        <v>15</v>
      </c>
      <c r="F116" s="29" t="s">
        <v>9</v>
      </c>
      <c r="G116" s="29" t="s">
        <v>10</v>
      </c>
      <c r="H116" s="29" t="s">
        <v>11</v>
      </c>
      <c r="I116" s="29" t="s">
        <v>519</v>
      </c>
      <c r="J116" s="29" t="s">
        <v>12</v>
      </c>
      <c r="K116" s="30" t="s">
        <v>13</v>
      </c>
    </row>
    <row r="117" spans="1:11" ht="33.75" x14ac:dyDescent="0.2">
      <c r="A117" s="4">
        <v>97</v>
      </c>
      <c r="B117" s="8" t="s">
        <v>232</v>
      </c>
      <c r="C117" s="4">
        <v>1</v>
      </c>
      <c r="D117" s="23" t="s">
        <v>233</v>
      </c>
      <c r="E117" s="25" t="s">
        <v>234</v>
      </c>
      <c r="F117" s="12" t="s">
        <v>21</v>
      </c>
      <c r="G117" s="50">
        <v>49.72</v>
      </c>
      <c r="H117" s="50">
        <v>49.72</v>
      </c>
      <c r="I117" s="50">
        <f t="shared" si="1"/>
        <v>0</v>
      </c>
      <c r="J117" s="13" t="s">
        <v>42</v>
      </c>
      <c r="K117" s="28"/>
    </row>
    <row r="118" spans="1:11" ht="25.5" x14ac:dyDescent="0.2">
      <c r="A118" s="4">
        <v>98</v>
      </c>
      <c r="B118" s="6" t="s">
        <v>235</v>
      </c>
      <c r="C118" s="4">
        <v>2</v>
      </c>
      <c r="D118" s="23" t="s">
        <v>236</v>
      </c>
      <c r="E118" s="22" t="s">
        <v>90</v>
      </c>
      <c r="F118" s="12" t="s">
        <v>21</v>
      </c>
      <c r="G118" s="50">
        <v>445.24</v>
      </c>
      <c r="H118" s="50">
        <v>445.24</v>
      </c>
      <c r="I118" s="50">
        <f t="shared" si="1"/>
        <v>0</v>
      </c>
      <c r="J118" s="11"/>
      <c r="K118" s="28"/>
    </row>
    <row r="119" spans="1:11" ht="33.75" x14ac:dyDescent="0.2">
      <c r="A119" s="4">
        <v>99</v>
      </c>
      <c r="B119" s="6" t="s">
        <v>237</v>
      </c>
      <c r="C119" s="4">
        <v>1</v>
      </c>
      <c r="D119" s="23" t="s">
        <v>238</v>
      </c>
      <c r="E119" s="22" t="s">
        <v>90</v>
      </c>
      <c r="F119" s="12" t="s">
        <v>21</v>
      </c>
      <c r="G119" s="50">
        <v>119.6</v>
      </c>
      <c r="H119" s="50">
        <v>119.6</v>
      </c>
      <c r="I119" s="50">
        <f t="shared" si="1"/>
        <v>0</v>
      </c>
      <c r="J119" s="13" t="s">
        <v>239</v>
      </c>
      <c r="K119" s="28"/>
    </row>
    <row r="120" spans="1:11" ht="33.75" x14ac:dyDescent="0.2">
      <c r="A120" s="4">
        <v>100</v>
      </c>
      <c r="B120" s="6" t="s">
        <v>168</v>
      </c>
      <c r="C120" s="4">
        <v>1</v>
      </c>
      <c r="D120" s="23" t="s">
        <v>240</v>
      </c>
      <c r="E120" s="22" t="s">
        <v>90</v>
      </c>
      <c r="F120" s="12" t="s">
        <v>21</v>
      </c>
      <c r="G120" s="50">
        <v>23.32</v>
      </c>
      <c r="H120" s="50">
        <v>23.32</v>
      </c>
      <c r="I120" s="50">
        <f t="shared" si="1"/>
        <v>0</v>
      </c>
      <c r="J120" s="13" t="s">
        <v>42</v>
      </c>
      <c r="K120" s="28"/>
    </row>
    <row r="121" spans="1:11" ht="22.5" x14ac:dyDescent="0.2">
      <c r="A121" s="4">
        <v>101</v>
      </c>
      <c r="B121" s="8" t="s">
        <v>241</v>
      </c>
      <c r="C121" s="4">
        <v>1</v>
      </c>
      <c r="D121" s="23" t="s">
        <v>242</v>
      </c>
      <c r="E121" s="25" t="s">
        <v>19</v>
      </c>
      <c r="F121" s="4" t="s">
        <v>21</v>
      </c>
      <c r="G121" s="50">
        <v>100</v>
      </c>
      <c r="H121" s="50">
        <v>100</v>
      </c>
      <c r="I121" s="50">
        <f t="shared" si="1"/>
        <v>0</v>
      </c>
      <c r="J121" s="13" t="s">
        <v>88</v>
      </c>
      <c r="K121" s="28"/>
    </row>
    <row r="122" spans="1:11" ht="33.75" x14ac:dyDescent="0.2">
      <c r="A122" s="4">
        <v>102</v>
      </c>
      <c r="B122" s="8" t="s">
        <v>243</v>
      </c>
      <c r="C122" s="4">
        <v>3</v>
      </c>
      <c r="D122" s="23" t="s">
        <v>244</v>
      </c>
      <c r="E122" s="25" t="s">
        <v>19</v>
      </c>
      <c r="F122" s="4" t="s">
        <v>21</v>
      </c>
      <c r="G122" s="50">
        <v>60</v>
      </c>
      <c r="H122" s="50">
        <v>60</v>
      </c>
      <c r="I122" s="50">
        <f t="shared" si="1"/>
        <v>0</v>
      </c>
      <c r="J122" s="13" t="s">
        <v>239</v>
      </c>
      <c r="K122" s="28"/>
    </row>
    <row r="123" spans="1:11" ht="22.5" x14ac:dyDescent="0.2">
      <c r="A123" s="4">
        <v>103</v>
      </c>
      <c r="B123" s="8" t="s">
        <v>245</v>
      </c>
      <c r="C123" s="4">
        <v>1</v>
      </c>
      <c r="D123" s="23" t="s">
        <v>246</v>
      </c>
      <c r="E123" s="25" t="s">
        <v>19</v>
      </c>
      <c r="F123" s="4" t="s">
        <v>21</v>
      </c>
      <c r="G123" s="50">
        <v>50</v>
      </c>
      <c r="H123" s="50">
        <v>50</v>
      </c>
      <c r="I123" s="50">
        <f t="shared" si="1"/>
        <v>0</v>
      </c>
      <c r="J123" s="13" t="s">
        <v>88</v>
      </c>
      <c r="K123" s="28"/>
    </row>
    <row r="124" spans="1:11" ht="33.75" x14ac:dyDescent="0.2">
      <c r="A124" s="4">
        <v>104</v>
      </c>
      <c r="B124" s="8" t="s">
        <v>247</v>
      </c>
      <c r="C124" s="4">
        <v>1</v>
      </c>
      <c r="D124" s="23" t="s">
        <v>248</v>
      </c>
      <c r="E124" s="25" t="s">
        <v>19</v>
      </c>
      <c r="F124" s="4" t="s">
        <v>21</v>
      </c>
      <c r="G124" s="50">
        <v>90</v>
      </c>
      <c r="H124" s="50">
        <v>90</v>
      </c>
      <c r="I124" s="50">
        <f t="shared" si="1"/>
        <v>0</v>
      </c>
      <c r="J124" s="13" t="s">
        <v>239</v>
      </c>
      <c r="K124" s="28"/>
    </row>
    <row r="125" spans="1:11" x14ac:dyDescent="0.2">
      <c r="A125" s="4">
        <v>105</v>
      </c>
      <c r="B125" s="8" t="s">
        <v>14</v>
      </c>
      <c r="C125" s="4">
        <v>1</v>
      </c>
      <c r="D125" s="23" t="s">
        <v>249</v>
      </c>
      <c r="E125" s="25" t="s">
        <v>19</v>
      </c>
      <c r="F125" s="12" t="s">
        <v>73</v>
      </c>
      <c r="G125" s="50">
        <v>150</v>
      </c>
      <c r="H125" s="50">
        <v>150</v>
      </c>
      <c r="I125" s="50">
        <f t="shared" si="1"/>
        <v>0</v>
      </c>
      <c r="J125" s="14"/>
      <c r="K125" s="28"/>
    </row>
    <row r="126" spans="1:11" x14ac:dyDescent="0.2">
      <c r="A126" s="4">
        <v>106</v>
      </c>
      <c r="B126" s="8" t="s">
        <v>118</v>
      </c>
      <c r="C126" s="4">
        <v>1</v>
      </c>
      <c r="D126" s="23" t="s">
        <v>250</v>
      </c>
      <c r="E126" s="25" t="s">
        <v>19</v>
      </c>
      <c r="F126" s="12" t="s">
        <v>73</v>
      </c>
      <c r="G126" s="50">
        <v>100</v>
      </c>
      <c r="H126" s="50">
        <v>100</v>
      </c>
      <c r="I126" s="50">
        <f t="shared" si="1"/>
        <v>0</v>
      </c>
      <c r="J126" s="14"/>
      <c r="K126" s="28"/>
    </row>
    <row r="127" spans="1:11" x14ac:dyDescent="0.2">
      <c r="A127" s="4">
        <v>107</v>
      </c>
      <c r="B127" s="8" t="s">
        <v>251</v>
      </c>
      <c r="C127" s="4">
        <v>1</v>
      </c>
      <c r="D127" s="23" t="s">
        <v>252</v>
      </c>
      <c r="E127" s="16" t="s">
        <v>149</v>
      </c>
      <c r="F127" s="12" t="s">
        <v>73</v>
      </c>
      <c r="G127" s="50">
        <v>500</v>
      </c>
      <c r="H127" s="50">
        <v>500</v>
      </c>
      <c r="I127" s="50">
        <f t="shared" si="1"/>
        <v>0</v>
      </c>
      <c r="J127" s="14"/>
      <c r="K127" s="28"/>
    </row>
    <row r="128" spans="1:11" x14ac:dyDescent="0.2">
      <c r="A128" s="4">
        <v>108</v>
      </c>
      <c r="B128" s="8" t="s">
        <v>253</v>
      </c>
      <c r="C128" s="4">
        <v>1</v>
      </c>
      <c r="D128" s="23" t="s">
        <v>254</v>
      </c>
      <c r="E128" s="25" t="s">
        <v>19</v>
      </c>
      <c r="F128" s="12" t="s">
        <v>73</v>
      </c>
      <c r="G128" s="50">
        <v>250</v>
      </c>
      <c r="H128" s="50">
        <v>250</v>
      </c>
      <c r="I128" s="50">
        <f t="shared" si="1"/>
        <v>0</v>
      </c>
      <c r="J128" s="14"/>
      <c r="K128" s="28"/>
    </row>
    <row r="129" spans="1:11" ht="25.5" x14ac:dyDescent="0.2">
      <c r="A129" s="4">
        <v>109</v>
      </c>
      <c r="B129" s="6" t="s">
        <v>255</v>
      </c>
      <c r="C129" s="4">
        <v>1</v>
      </c>
      <c r="D129" s="23" t="s">
        <v>256</v>
      </c>
      <c r="E129" s="22" t="s">
        <v>257</v>
      </c>
      <c r="F129" s="12" t="s">
        <v>73</v>
      </c>
      <c r="G129" s="50">
        <v>270</v>
      </c>
      <c r="H129" s="50">
        <v>270</v>
      </c>
      <c r="I129" s="50">
        <f t="shared" si="1"/>
        <v>0</v>
      </c>
      <c r="J129" s="14"/>
      <c r="K129" s="28"/>
    </row>
    <row r="130" spans="1:11" x14ac:dyDescent="0.2">
      <c r="A130" s="4">
        <v>110</v>
      </c>
      <c r="B130" s="6" t="s">
        <v>258</v>
      </c>
      <c r="C130" s="4">
        <v>1</v>
      </c>
      <c r="D130" s="23" t="s">
        <v>259</v>
      </c>
      <c r="E130" s="22" t="s">
        <v>19</v>
      </c>
      <c r="F130" s="12" t="s">
        <v>21</v>
      </c>
      <c r="G130" s="50">
        <v>120</v>
      </c>
      <c r="H130" s="50">
        <v>120</v>
      </c>
      <c r="I130" s="50">
        <f t="shared" si="1"/>
        <v>0</v>
      </c>
      <c r="J130" s="14"/>
      <c r="K130" s="28"/>
    </row>
    <row r="131" spans="1:11" x14ac:dyDescent="0.2">
      <c r="A131" s="4">
        <v>111</v>
      </c>
      <c r="B131" s="8" t="s">
        <v>47</v>
      </c>
      <c r="C131" s="4">
        <v>1</v>
      </c>
      <c r="D131" s="23" t="s">
        <v>260</v>
      </c>
      <c r="E131" s="25" t="s">
        <v>19</v>
      </c>
      <c r="F131" s="4" t="s">
        <v>73</v>
      </c>
      <c r="G131" s="50">
        <v>260.2</v>
      </c>
      <c r="H131" s="50">
        <v>260.2</v>
      </c>
      <c r="I131" s="50">
        <f t="shared" si="1"/>
        <v>0</v>
      </c>
      <c r="J131" s="14"/>
      <c r="K131" s="28"/>
    </row>
    <row r="132" spans="1:11" x14ac:dyDescent="0.2">
      <c r="A132" s="4">
        <v>112</v>
      </c>
      <c r="B132" s="6" t="s">
        <v>261</v>
      </c>
      <c r="C132" s="4">
        <v>1</v>
      </c>
      <c r="D132" s="23" t="s">
        <v>262</v>
      </c>
      <c r="E132" s="22" t="s">
        <v>263</v>
      </c>
      <c r="F132" s="4" t="s">
        <v>73</v>
      </c>
      <c r="G132" s="50">
        <v>270</v>
      </c>
      <c r="H132" s="50">
        <v>270</v>
      </c>
      <c r="I132" s="50">
        <f t="shared" si="1"/>
        <v>0</v>
      </c>
      <c r="J132" s="14"/>
      <c r="K132" s="28"/>
    </row>
    <row r="133" spans="1:11" x14ac:dyDescent="0.2">
      <c r="A133" s="4">
        <v>113</v>
      </c>
      <c r="B133" s="6" t="s">
        <v>264</v>
      </c>
      <c r="C133" s="4">
        <v>1</v>
      </c>
      <c r="D133" s="23" t="s">
        <v>265</v>
      </c>
      <c r="E133" s="22" t="s">
        <v>263</v>
      </c>
      <c r="F133" s="4" t="s">
        <v>73</v>
      </c>
      <c r="G133" s="50">
        <v>254.1</v>
      </c>
      <c r="H133" s="50">
        <v>254.1</v>
      </c>
      <c r="I133" s="50">
        <f t="shared" si="1"/>
        <v>0</v>
      </c>
      <c r="J133" s="14"/>
      <c r="K133" s="28"/>
    </row>
    <row r="134" spans="1:11" x14ac:dyDescent="0.2">
      <c r="A134" s="4">
        <v>114</v>
      </c>
      <c r="B134" s="6" t="s">
        <v>266</v>
      </c>
      <c r="C134" s="4">
        <v>1</v>
      </c>
      <c r="D134" s="23" t="s">
        <v>267</v>
      </c>
      <c r="E134" s="22" t="s">
        <v>263</v>
      </c>
      <c r="F134" s="4" t="s">
        <v>73</v>
      </c>
      <c r="G134" s="50">
        <v>459.74</v>
      </c>
      <c r="H134" s="50">
        <v>459.74</v>
      </c>
      <c r="I134" s="50">
        <f t="shared" si="1"/>
        <v>0</v>
      </c>
      <c r="J134" s="14"/>
      <c r="K134" s="28"/>
    </row>
    <row r="135" spans="1:11" s="1" customFormat="1" ht="84" x14ac:dyDescent="0.25">
      <c r="A135" s="33" t="s">
        <v>5</v>
      </c>
      <c r="B135" s="29" t="s">
        <v>6</v>
      </c>
      <c r="C135" s="29" t="s">
        <v>7</v>
      </c>
      <c r="D135" s="29" t="s">
        <v>8</v>
      </c>
      <c r="E135" s="29" t="s">
        <v>15</v>
      </c>
      <c r="F135" s="29" t="s">
        <v>9</v>
      </c>
      <c r="G135" s="29" t="s">
        <v>10</v>
      </c>
      <c r="H135" s="29" t="s">
        <v>11</v>
      </c>
      <c r="I135" s="29" t="s">
        <v>519</v>
      </c>
      <c r="J135" s="29" t="s">
        <v>12</v>
      </c>
      <c r="K135" s="30" t="s">
        <v>13</v>
      </c>
    </row>
    <row r="136" spans="1:11" ht="33.75" x14ac:dyDescent="0.2">
      <c r="A136" s="4">
        <v>115</v>
      </c>
      <c r="B136" s="8" t="s">
        <v>268</v>
      </c>
      <c r="C136" s="4">
        <v>20</v>
      </c>
      <c r="D136" s="23" t="s">
        <v>269</v>
      </c>
      <c r="E136" s="25" t="s">
        <v>19</v>
      </c>
      <c r="F136" s="4" t="s">
        <v>73</v>
      </c>
      <c r="G136" s="50">
        <v>340</v>
      </c>
      <c r="H136" s="50">
        <v>340</v>
      </c>
      <c r="I136" s="50">
        <f t="shared" si="1"/>
        <v>0</v>
      </c>
      <c r="J136" s="13" t="s">
        <v>42</v>
      </c>
      <c r="K136" s="28"/>
    </row>
    <row r="137" spans="1:11" ht="22.5" x14ac:dyDescent="0.2">
      <c r="A137" s="4">
        <v>116</v>
      </c>
      <c r="B137" s="8" t="s">
        <v>270</v>
      </c>
      <c r="C137" s="4">
        <v>1</v>
      </c>
      <c r="D137" s="23" t="s">
        <v>271</v>
      </c>
      <c r="E137" s="25" t="s">
        <v>272</v>
      </c>
      <c r="F137" s="4" t="s">
        <v>21</v>
      </c>
      <c r="G137" s="50">
        <v>100</v>
      </c>
      <c r="H137" s="50">
        <v>100</v>
      </c>
      <c r="I137" s="50">
        <f t="shared" si="1"/>
        <v>0</v>
      </c>
      <c r="J137" s="20" t="s">
        <v>273</v>
      </c>
      <c r="K137" s="28"/>
    </row>
    <row r="138" spans="1:11" ht="22.5" x14ac:dyDescent="0.2">
      <c r="A138" s="4">
        <v>117</v>
      </c>
      <c r="B138" s="8" t="s">
        <v>274</v>
      </c>
      <c r="C138" s="4">
        <v>1</v>
      </c>
      <c r="D138" s="23" t="s">
        <v>275</v>
      </c>
      <c r="E138" s="25" t="s">
        <v>19</v>
      </c>
      <c r="F138" s="4" t="s">
        <v>21</v>
      </c>
      <c r="G138" s="50">
        <v>200</v>
      </c>
      <c r="H138" s="50">
        <v>200</v>
      </c>
      <c r="I138" s="50">
        <f t="shared" si="1"/>
        <v>0</v>
      </c>
      <c r="J138" s="13" t="s">
        <v>88</v>
      </c>
      <c r="K138" s="28"/>
    </row>
    <row r="139" spans="1:11" ht="33.75" x14ac:dyDescent="0.2">
      <c r="A139" s="4">
        <v>118</v>
      </c>
      <c r="B139" s="8" t="s">
        <v>276</v>
      </c>
      <c r="C139" s="4">
        <v>1</v>
      </c>
      <c r="D139" s="23" t="s">
        <v>277</v>
      </c>
      <c r="E139" s="25" t="s">
        <v>19</v>
      </c>
      <c r="F139" s="4" t="s">
        <v>21</v>
      </c>
      <c r="G139" s="50">
        <v>200</v>
      </c>
      <c r="H139" s="50">
        <v>200</v>
      </c>
      <c r="I139" s="50">
        <f t="shared" si="1"/>
        <v>0</v>
      </c>
      <c r="J139" s="13" t="s">
        <v>42</v>
      </c>
      <c r="K139" s="28"/>
    </row>
    <row r="140" spans="1:11" ht="22.5" x14ac:dyDescent="0.2">
      <c r="A140" s="4">
        <v>119</v>
      </c>
      <c r="B140" s="8" t="s">
        <v>278</v>
      </c>
      <c r="C140" s="4">
        <v>1</v>
      </c>
      <c r="D140" s="23" t="s">
        <v>279</v>
      </c>
      <c r="E140" s="25" t="s">
        <v>19</v>
      </c>
      <c r="F140" s="4" t="s">
        <v>21</v>
      </c>
      <c r="G140" s="50">
        <v>2570</v>
      </c>
      <c r="H140" s="50">
        <v>2570</v>
      </c>
      <c r="I140" s="50">
        <f t="shared" si="1"/>
        <v>0</v>
      </c>
      <c r="J140" s="20" t="s">
        <v>280</v>
      </c>
      <c r="K140" s="28"/>
    </row>
    <row r="141" spans="1:11" x14ac:dyDescent="0.2">
      <c r="A141" s="4">
        <v>120</v>
      </c>
      <c r="B141" s="8" t="s">
        <v>18</v>
      </c>
      <c r="C141" s="4">
        <v>1</v>
      </c>
      <c r="D141" s="23" t="s">
        <v>281</v>
      </c>
      <c r="E141" s="25" t="s">
        <v>19</v>
      </c>
      <c r="F141" s="4" t="s">
        <v>73</v>
      </c>
      <c r="G141" s="50">
        <v>120</v>
      </c>
      <c r="H141" s="50">
        <v>120</v>
      </c>
      <c r="I141" s="50">
        <f t="shared" si="1"/>
        <v>0</v>
      </c>
      <c r="J141" s="11"/>
      <c r="K141" s="28"/>
    </row>
    <row r="142" spans="1:11" x14ac:dyDescent="0.2">
      <c r="A142" s="4">
        <v>121</v>
      </c>
      <c r="B142" s="6" t="s">
        <v>282</v>
      </c>
      <c r="C142" s="4">
        <v>1</v>
      </c>
      <c r="D142" s="23" t="s">
        <v>283</v>
      </c>
      <c r="E142" s="22" t="s">
        <v>284</v>
      </c>
      <c r="F142" s="4" t="s">
        <v>73</v>
      </c>
      <c r="G142" s="50">
        <v>42</v>
      </c>
      <c r="H142" s="50">
        <v>42</v>
      </c>
      <c r="I142" s="50">
        <f t="shared" si="1"/>
        <v>0</v>
      </c>
      <c r="J142" s="13"/>
      <c r="K142" s="28"/>
    </row>
    <row r="143" spans="1:11" ht="33.75" x14ac:dyDescent="0.2">
      <c r="A143" s="4">
        <v>122</v>
      </c>
      <c r="B143" s="6" t="s">
        <v>285</v>
      </c>
      <c r="C143" s="4">
        <v>2</v>
      </c>
      <c r="D143" s="23" t="s">
        <v>286</v>
      </c>
      <c r="E143" s="22" t="s">
        <v>284</v>
      </c>
      <c r="F143" s="4" t="s">
        <v>73</v>
      </c>
      <c r="G143" s="50">
        <v>50</v>
      </c>
      <c r="H143" s="50">
        <v>50</v>
      </c>
      <c r="I143" s="50">
        <f t="shared" si="1"/>
        <v>0</v>
      </c>
      <c r="J143" s="13" t="s">
        <v>42</v>
      </c>
      <c r="K143" s="28"/>
    </row>
    <row r="144" spans="1:11" ht="33.75" x14ac:dyDescent="0.2">
      <c r="A144" s="4">
        <v>123</v>
      </c>
      <c r="B144" s="6" t="s">
        <v>287</v>
      </c>
      <c r="C144" s="4">
        <v>1</v>
      </c>
      <c r="D144" s="23" t="s">
        <v>288</v>
      </c>
      <c r="E144" s="22" t="s">
        <v>289</v>
      </c>
      <c r="F144" s="12" t="s">
        <v>21</v>
      </c>
      <c r="G144" s="50">
        <v>140</v>
      </c>
      <c r="H144" s="50">
        <v>140</v>
      </c>
      <c r="I144" s="50">
        <f t="shared" si="1"/>
        <v>0</v>
      </c>
      <c r="J144" s="13" t="s">
        <v>239</v>
      </c>
      <c r="K144" s="28"/>
    </row>
    <row r="145" spans="1:11" ht="33.75" x14ac:dyDescent="0.2">
      <c r="A145" s="4">
        <v>124</v>
      </c>
      <c r="B145" s="6" t="s">
        <v>156</v>
      </c>
      <c r="C145" s="4">
        <v>1</v>
      </c>
      <c r="D145" s="23" t="s">
        <v>290</v>
      </c>
      <c r="E145" s="22" t="s">
        <v>289</v>
      </c>
      <c r="F145" s="4" t="s">
        <v>73</v>
      </c>
      <c r="G145" s="50">
        <v>335</v>
      </c>
      <c r="H145" s="50">
        <v>335</v>
      </c>
      <c r="I145" s="50">
        <f t="shared" si="1"/>
        <v>0</v>
      </c>
      <c r="J145" s="13" t="s">
        <v>42</v>
      </c>
      <c r="K145" s="28"/>
    </row>
    <row r="146" spans="1:11" ht="33.75" x14ac:dyDescent="0.2">
      <c r="A146" s="4">
        <v>125</v>
      </c>
      <c r="B146" s="6" t="s">
        <v>291</v>
      </c>
      <c r="C146" s="4">
        <v>1</v>
      </c>
      <c r="D146" s="23" t="s">
        <v>292</v>
      </c>
      <c r="E146" s="22" t="s">
        <v>187</v>
      </c>
      <c r="F146" s="12" t="s">
        <v>21</v>
      </c>
      <c r="G146" s="50">
        <v>70</v>
      </c>
      <c r="H146" s="50">
        <v>70</v>
      </c>
      <c r="I146" s="50">
        <f t="shared" si="1"/>
        <v>0</v>
      </c>
      <c r="J146" s="13" t="s">
        <v>42</v>
      </c>
      <c r="K146" s="28"/>
    </row>
    <row r="147" spans="1:11" x14ac:dyDescent="0.2">
      <c r="A147" s="4">
        <v>126</v>
      </c>
      <c r="B147" s="6" t="s">
        <v>293</v>
      </c>
      <c r="C147" s="4">
        <v>1</v>
      </c>
      <c r="D147" s="23" t="s">
        <v>294</v>
      </c>
      <c r="E147" s="22" t="s">
        <v>19</v>
      </c>
      <c r="F147" s="12" t="s">
        <v>73</v>
      </c>
      <c r="G147" s="50">
        <v>200</v>
      </c>
      <c r="H147" s="50">
        <v>200</v>
      </c>
      <c r="I147" s="50">
        <f t="shared" si="1"/>
        <v>0</v>
      </c>
      <c r="J147" s="11"/>
      <c r="K147" s="28"/>
    </row>
    <row r="148" spans="1:11" ht="33.75" x14ac:dyDescent="0.2">
      <c r="A148" s="4">
        <v>127</v>
      </c>
      <c r="B148" s="6" t="s">
        <v>295</v>
      </c>
      <c r="C148" s="4">
        <v>1</v>
      </c>
      <c r="D148" s="23" t="s">
        <v>296</v>
      </c>
      <c r="E148" s="22"/>
      <c r="F148" s="12" t="s">
        <v>21</v>
      </c>
      <c r="G148" s="50">
        <v>60</v>
      </c>
      <c r="H148" s="50">
        <v>60</v>
      </c>
      <c r="I148" s="50">
        <f t="shared" si="1"/>
        <v>0</v>
      </c>
      <c r="J148" s="13" t="s">
        <v>42</v>
      </c>
      <c r="K148" s="28"/>
    </row>
    <row r="149" spans="1:11" ht="22.5" x14ac:dyDescent="0.2">
      <c r="A149" s="4">
        <v>128</v>
      </c>
      <c r="B149" s="6" t="s">
        <v>297</v>
      </c>
      <c r="C149" s="4">
        <v>3</v>
      </c>
      <c r="D149" s="23" t="s">
        <v>298</v>
      </c>
      <c r="E149" s="25" t="s">
        <v>19</v>
      </c>
      <c r="F149" s="12" t="s">
        <v>21</v>
      </c>
      <c r="G149" s="50">
        <v>30</v>
      </c>
      <c r="H149" s="50">
        <v>30</v>
      </c>
      <c r="I149" s="50">
        <f t="shared" si="1"/>
        <v>0</v>
      </c>
      <c r="J149" s="13" t="s">
        <v>299</v>
      </c>
      <c r="K149" s="28"/>
    </row>
    <row r="150" spans="1:11" x14ac:dyDescent="0.2">
      <c r="A150" s="4">
        <v>129</v>
      </c>
      <c r="B150" s="6" t="s">
        <v>120</v>
      </c>
      <c r="C150" s="4">
        <v>1</v>
      </c>
      <c r="D150" s="23" t="s">
        <v>300</v>
      </c>
      <c r="E150" s="25" t="s">
        <v>19</v>
      </c>
      <c r="F150" s="12" t="s">
        <v>73</v>
      </c>
      <c r="G150" s="50">
        <v>50</v>
      </c>
      <c r="H150" s="50">
        <v>50</v>
      </c>
      <c r="I150" s="50">
        <f t="shared" ref="I150:I217" si="2">G150-H150</f>
        <v>0</v>
      </c>
      <c r="J150" s="11"/>
      <c r="K150" s="28"/>
    </row>
    <row r="151" spans="1:11" ht="25.5" x14ac:dyDescent="0.2">
      <c r="A151" s="4">
        <v>130</v>
      </c>
      <c r="B151" s="6" t="s">
        <v>17</v>
      </c>
      <c r="C151" s="4">
        <v>1</v>
      </c>
      <c r="D151" s="23" t="s">
        <v>301</v>
      </c>
      <c r="E151" s="22" t="s">
        <v>90</v>
      </c>
      <c r="F151" s="12" t="s">
        <v>73</v>
      </c>
      <c r="G151" s="50">
        <v>19.2</v>
      </c>
      <c r="H151" s="50">
        <v>19.2</v>
      </c>
      <c r="I151" s="50">
        <f t="shared" si="2"/>
        <v>0</v>
      </c>
      <c r="J151" s="11"/>
      <c r="K151" s="28"/>
    </row>
    <row r="152" spans="1:11" x14ac:dyDescent="0.2">
      <c r="A152" s="4">
        <v>131</v>
      </c>
      <c r="B152" s="6" t="s">
        <v>302</v>
      </c>
      <c r="C152" s="4">
        <v>1</v>
      </c>
      <c r="D152" s="23" t="s">
        <v>303</v>
      </c>
      <c r="E152" s="22" t="s">
        <v>304</v>
      </c>
      <c r="F152" s="12">
        <v>5</v>
      </c>
      <c r="G152" s="55">
        <v>140</v>
      </c>
      <c r="H152" s="50">
        <v>140</v>
      </c>
      <c r="I152" s="50">
        <f t="shared" si="2"/>
        <v>0</v>
      </c>
      <c r="J152" s="11"/>
      <c r="K152" s="28"/>
    </row>
    <row r="153" spans="1:11" s="1" customFormat="1" ht="84" x14ac:dyDescent="0.25">
      <c r="A153" s="33" t="s">
        <v>5</v>
      </c>
      <c r="B153" s="29" t="s">
        <v>6</v>
      </c>
      <c r="C153" s="29" t="s">
        <v>7</v>
      </c>
      <c r="D153" s="29" t="s">
        <v>8</v>
      </c>
      <c r="E153" s="29" t="s">
        <v>15</v>
      </c>
      <c r="F153" s="29" t="s">
        <v>9</v>
      </c>
      <c r="G153" s="29" t="s">
        <v>10</v>
      </c>
      <c r="H153" s="29" t="s">
        <v>11</v>
      </c>
      <c r="I153" s="29" t="s">
        <v>519</v>
      </c>
      <c r="J153" s="29" t="s">
        <v>12</v>
      </c>
      <c r="K153" s="30" t="s">
        <v>13</v>
      </c>
    </row>
    <row r="154" spans="1:11" ht="22.5" x14ac:dyDescent="0.2">
      <c r="A154" s="4">
        <v>132</v>
      </c>
      <c r="B154" s="25" t="s">
        <v>305</v>
      </c>
      <c r="C154" s="27">
        <v>1</v>
      </c>
      <c r="D154" s="24" t="s">
        <v>306</v>
      </c>
      <c r="E154" s="25" t="s">
        <v>307</v>
      </c>
      <c r="F154" s="227" t="s">
        <v>73</v>
      </c>
      <c r="G154" s="50">
        <v>8652.35</v>
      </c>
      <c r="H154" s="50">
        <v>7787.12</v>
      </c>
      <c r="I154" s="50">
        <f t="shared" si="2"/>
        <v>865.23000000000047</v>
      </c>
      <c r="J154" s="13" t="s">
        <v>308</v>
      </c>
      <c r="K154" s="28"/>
    </row>
    <row r="155" spans="1:11" ht="78.75" x14ac:dyDescent="0.2">
      <c r="A155" s="4">
        <v>133</v>
      </c>
      <c r="B155" s="25" t="s">
        <v>309</v>
      </c>
      <c r="C155" s="27">
        <v>1</v>
      </c>
      <c r="D155" s="24" t="s">
        <v>310</v>
      </c>
      <c r="E155" s="25" t="s">
        <v>311</v>
      </c>
      <c r="F155" s="227" t="s">
        <v>73</v>
      </c>
      <c r="G155" s="50">
        <v>5645.61</v>
      </c>
      <c r="H155" s="50">
        <v>5645.61</v>
      </c>
      <c r="I155" s="50">
        <f t="shared" si="2"/>
        <v>0</v>
      </c>
      <c r="J155" s="13" t="s">
        <v>312</v>
      </c>
      <c r="K155" s="28"/>
    </row>
    <row r="156" spans="1:11" ht="25.5" x14ac:dyDescent="0.2">
      <c r="A156" s="4">
        <v>134</v>
      </c>
      <c r="B156" s="25" t="s">
        <v>313</v>
      </c>
      <c r="C156" s="4">
        <v>1</v>
      </c>
      <c r="D156" s="24" t="s">
        <v>314</v>
      </c>
      <c r="E156" s="25" t="s">
        <v>315</v>
      </c>
      <c r="F156" s="4" t="s">
        <v>316</v>
      </c>
      <c r="G156" s="50">
        <v>8002.76</v>
      </c>
      <c r="H156" s="50">
        <v>8002.76</v>
      </c>
      <c r="I156" s="50">
        <f t="shared" si="2"/>
        <v>0</v>
      </c>
      <c r="J156" s="13" t="s">
        <v>317</v>
      </c>
      <c r="K156" s="28"/>
    </row>
    <row r="157" spans="1:11" ht="25.5" x14ac:dyDescent="0.2">
      <c r="A157" s="4">
        <v>135</v>
      </c>
      <c r="B157" s="25" t="s">
        <v>318</v>
      </c>
      <c r="C157" s="4">
        <v>1</v>
      </c>
      <c r="D157" s="24" t="s">
        <v>319</v>
      </c>
      <c r="E157" s="25" t="s">
        <v>320</v>
      </c>
      <c r="F157" s="4" t="s">
        <v>316</v>
      </c>
      <c r="G157" s="50">
        <v>13000</v>
      </c>
      <c r="H157" s="50">
        <v>13000</v>
      </c>
      <c r="I157" s="50">
        <f t="shared" si="2"/>
        <v>0</v>
      </c>
      <c r="J157" s="11"/>
      <c r="K157" s="28"/>
    </row>
    <row r="158" spans="1:11" ht="33.75" x14ac:dyDescent="0.2">
      <c r="A158" s="4">
        <v>136</v>
      </c>
      <c r="B158" s="6" t="s">
        <v>321</v>
      </c>
      <c r="C158" s="4">
        <v>1</v>
      </c>
      <c r="D158" s="23" t="s">
        <v>322</v>
      </c>
      <c r="E158" s="22" t="s">
        <v>323</v>
      </c>
      <c r="F158" s="12" t="s">
        <v>21</v>
      </c>
      <c r="G158" s="50">
        <v>93.6</v>
      </c>
      <c r="H158" s="50">
        <v>93.6</v>
      </c>
      <c r="I158" s="50">
        <f t="shared" si="2"/>
        <v>0</v>
      </c>
      <c r="J158" s="13" t="s">
        <v>42</v>
      </c>
      <c r="K158" s="28"/>
    </row>
    <row r="159" spans="1:11" ht="25.5" x14ac:dyDescent="0.2">
      <c r="A159" s="4">
        <v>137</v>
      </c>
      <c r="B159" s="8" t="s">
        <v>324</v>
      </c>
      <c r="C159" s="4">
        <v>1</v>
      </c>
      <c r="D159" s="23" t="s">
        <v>325</v>
      </c>
      <c r="E159" s="25" t="s">
        <v>326</v>
      </c>
      <c r="F159" s="12" t="s">
        <v>73</v>
      </c>
      <c r="G159" s="50">
        <v>351.9</v>
      </c>
      <c r="H159" s="50">
        <v>281.52</v>
      </c>
      <c r="I159" s="50">
        <f t="shared" si="2"/>
        <v>70.38</v>
      </c>
      <c r="J159" s="11"/>
      <c r="K159" s="28"/>
    </row>
    <row r="160" spans="1:11" ht="33.75" x14ac:dyDescent="0.2">
      <c r="A160" s="4">
        <v>138</v>
      </c>
      <c r="B160" s="6" t="s">
        <v>327</v>
      </c>
      <c r="C160" s="4">
        <v>1</v>
      </c>
      <c r="D160" s="23" t="s">
        <v>328</v>
      </c>
      <c r="E160" s="22" t="s">
        <v>329</v>
      </c>
      <c r="F160" s="12" t="s">
        <v>21</v>
      </c>
      <c r="G160" s="50">
        <v>4945.88</v>
      </c>
      <c r="H160" s="50">
        <v>4945.88</v>
      </c>
      <c r="I160" s="50">
        <f t="shared" si="2"/>
        <v>0</v>
      </c>
      <c r="J160" s="13" t="s">
        <v>239</v>
      </c>
      <c r="K160" s="28"/>
    </row>
    <row r="161" spans="1:11" ht="33.75" x14ac:dyDescent="0.2">
      <c r="A161" s="4">
        <v>139</v>
      </c>
      <c r="B161" s="6" t="s">
        <v>330</v>
      </c>
      <c r="C161" s="4">
        <v>1</v>
      </c>
      <c r="D161" s="23" t="s">
        <v>331</v>
      </c>
      <c r="E161" s="22" t="s">
        <v>332</v>
      </c>
      <c r="F161" s="12" t="s">
        <v>21</v>
      </c>
      <c r="G161" s="50">
        <v>4199.51</v>
      </c>
      <c r="H161" s="50">
        <v>4199.51</v>
      </c>
      <c r="I161" s="50">
        <f t="shared" si="2"/>
        <v>0</v>
      </c>
      <c r="J161" s="13" t="s">
        <v>42</v>
      </c>
      <c r="K161" s="28"/>
    </row>
    <row r="162" spans="1:11" ht="25.5" x14ac:dyDescent="0.2">
      <c r="A162" s="4">
        <v>140</v>
      </c>
      <c r="B162" s="22" t="s">
        <v>333</v>
      </c>
      <c r="C162" s="4" t="s">
        <v>334</v>
      </c>
      <c r="D162" s="23" t="s">
        <v>335</v>
      </c>
      <c r="E162" s="22" t="s">
        <v>336</v>
      </c>
      <c r="F162" s="12" t="s">
        <v>21</v>
      </c>
      <c r="G162" s="50">
        <v>1544.09</v>
      </c>
      <c r="H162" s="50">
        <v>1544.09</v>
      </c>
      <c r="I162" s="50">
        <f t="shared" si="2"/>
        <v>0</v>
      </c>
      <c r="J162" s="11"/>
      <c r="K162" s="28"/>
    </row>
    <row r="163" spans="1:11" ht="25.5" x14ac:dyDescent="0.2">
      <c r="A163" s="4">
        <v>141</v>
      </c>
      <c r="B163" s="6" t="s">
        <v>337</v>
      </c>
      <c r="C163" s="4">
        <v>1</v>
      </c>
      <c r="D163" s="23" t="s">
        <v>338</v>
      </c>
      <c r="E163" s="22" t="s">
        <v>339</v>
      </c>
      <c r="F163" s="12" t="s">
        <v>21</v>
      </c>
      <c r="G163" s="50">
        <v>455.7</v>
      </c>
      <c r="H163" s="50">
        <v>455.7</v>
      </c>
      <c r="I163" s="50">
        <f t="shared" si="2"/>
        <v>0</v>
      </c>
      <c r="J163" s="11"/>
      <c r="K163" s="28"/>
    </row>
    <row r="164" spans="1:11" ht="33.75" x14ac:dyDescent="0.2">
      <c r="A164" s="4">
        <v>142</v>
      </c>
      <c r="B164" s="6" t="s">
        <v>340</v>
      </c>
      <c r="C164" s="4">
        <v>4</v>
      </c>
      <c r="D164" s="23" t="s">
        <v>341</v>
      </c>
      <c r="E164" s="22" t="s">
        <v>342</v>
      </c>
      <c r="F164" s="12" t="s">
        <v>73</v>
      </c>
      <c r="G164" s="50">
        <v>104.76</v>
      </c>
      <c r="H164" s="50">
        <v>104.76</v>
      </c>
      <c r="I164" s="50">
        <f t="shared" si="2"/>
        <v>0</v>
      </c>
      <c r="J164" s="13" t="s">
        <v>42</v>
      </c>
      <c r="K164" s="28"/>
    </row>
    <row r="165" spans="1:11" ht="25.5" x14ac:dyDescent="0.2">
      <c r="A165" s="4">
        <v>143</v>
      </c>
      <c r="B165" s="22" t="s">
        <v>343</v>
      </c>
      <c r="C165" s="4">
        <v>1</v>
      </c>
      <c r="D165" s="23" t="s">
        <v>344</v>
      </c>
      <c r="E165" s="22" t="s">
        <v>345</v>
      </c>
      <c r="F165" s="12" t="s">
        <v>21</v>
      </c>
      <c r="G165" s="50">
        <v>1082.95</v>
      </c>
      <c r="H165" s="50">
        <v>1082.95</v>
      </c>
      <c r="I165" s="50">
        <f t="shared" si="2"/>
        <v>0</v>
      </c>
      <c r="J165" s="11"/>
      <c r="K165" s="28"/>
    </row>
    <row r="166" spans="1:11" ht="25.5" x14ac:dyDescent="0.2">
      <c r="A166" s="4">
        <v>144</v>
      </c>
      <c r="B166" s="22" t="s">
        <v>346</v>
      </c>
      <c r="C166" s="4">
        <v>1</v>
      </c>
      <c r="D166" s="23" t="s">
        <v>347</v>
      </c>
      <c r="E166" s="22" t="s">
        <v>345</v>
      </c>
      <c r="F166" s="12" t="s">
        <v>21</v>
      </c>
      <c r="G166" s="50">
        <v>441.89</v>
      </c>
      <c r="H166" s="50">
        <v>441.89</v>
      </c>
      <c r="I166" s="50">
        <f t="shared" si="2"/>
        <v>0</v>
      </c>
      <c r="J166" s="11"/>
      <c r="K166" s="28"/>
    </row>
    <row r="167" spans="1:11" ht="25.5" x14ac:dyDescent="0.2">
      <c r="A167" s="4">
        <v>145</v>
      </c>
      <c r="B167" s="22" t="s">
        <v>348</v>
      </c>
      <c r="C167" s="4">
        <v>1</v>
      </c>
      <c r="D167" s="23" t="s">
        <v>349</v>
      </c>
      <c r="E167" s="22" t="s">
        <v>350</v>
      </c>
      <c r="F167" s="12" t="s">
        <v>21</v>
      </c>
      <c r="G167" s="50">
        <v>788.92</v>
      </c>
      <c r="H167" s="50">
        <v>788.92</v>
      </c>
      <c r="I167" s="50">
        <f t="shared" si="2"/>
        <v>0</v>
      </c>
      <c r="J167" s="11"/>
      <c r="K167" s="28"/>
    </row>
    <row r="168" spans="1:11" s="1" customFormat="1" ht="84" x14ac:dyDescent="0.25">
      <c r="A168" s="33" t="s">
        <v>5</v>
      </c>
      <c r="B168" s="29" t="s">
        <v>6</v>
      </c>
      <c r="C168" s="29" t="s">
        <v>7</v>
      </c>
      <c r="D168" s="29" t="s">
        <v>8</v>
      </c>
      <c r="E168" s="29" t="s">
        <v>15</v>
      </c>
      <c r="F168" s="29" t="s">
        <v>9</v>
      </c>
      <c r="G168" s="29" t="s">
        <v>10</v>
      </c>
      <c r="H168" s="29" t="s">
        <v>11</v>
      </c>
      <c r="I168" s="29" t="s">
        <v>519</v>
      </c>
      <c r="J168" s="29" t="s">
        <v>12</v>
      </c>
      <c r="K168" s="30" t="s">
        <v>13</v>
      </c>
    </row>
    <row r="169" spans="1:11" ht="25.5" x14ac:dyDescent="0.2">
      <c r="A169" s="4">
        <v>146</v>
      </c>
      <c r="B169" s="22" t="s">
        <v>351</v>
      </c>
      <c r="C169" s="4">
        <v>1</v>
      </c>
      <c r="D169" s="23" t="s">
        <v>352</v>
      </c>
      <c r="E169" s="22" t="s">
        <v>350</v>
      </c>
      <c r="F169" s="12" t="s">
        <v>21</v>
      </c>
      <c r="G169" s="50">
        <v>229.84</v>
      </c>
      <c r="H169" s="50">
        <v>229.84</v>
      </c>
      <c r="I169" s="50">
        <f t="shared" si="2"/>
        <v>0</v>
      </c>
      <c r="J169" s="14"/>
      <c r="K169" s="28"/>
    </row>
    <row r="170" spans="1:11" ht="33.75" x14ac:dyDescent="0.2">
      <c r="A170" s="4">
        <v>147</v>
      </c>
      <c r="B170" s="22" t="s">
        <v>353</v>
      </c>
      <c r="C170" s="4">
        <v>3</v>
      </c>
      <c r="D170" s="23" t="s">
        <v>354</v>
      </c>
      <c r="E170" s="22" t="s">
        <v>350</v>
      </c>
      <c r="F170" s="12" t="s">
        <v>21</v>
      </c>
      <c r="G170" s="50">
        <v>123.15</v>
      </c>
      <c r="H170" s="50">
        <v>123.15</v>
      </c>
      <c r="I170" s="50">
        <f t="shared" si="2"/>
        <v>0</v>
      </c>
      <c r="J170" s="13" t="s">
        <v>239</v>
      </c>
      <c r="K170" s="28"/>
    </row>
    <row r="171" spans="1:11" ht="33.75" x14ac:dyDescent="0.2">
      <c r="A171" s="4">
        <v>148</v>
      </c>
      <c r="B171" s="22" t="s">
        <v>353</v>
      </c>
      <c r="C171" s="4">
        <v>2</v>
      </c>
      <c r="D171" s="23" t="s">
        <v>354</v>
      </c>
      <c r="E171" s="22" t="s">
        <v>350</v>
      </c>
      <c r="F171" s="12" t="s">
        <v>21</v>
      </c>
      <c r="G171" s="50">
        <v>81.2</v>
      </c>
      <c r="H171" s="50">
        <v>81.2</v>
      </c>
      <c r="I171" s="50">
        <f t="shared" si="2"/>
        <v>0</v>
      </c>
      <c r="J171" s="13" t="s">
        <v>239</v>
      </c>
      <c r="K171" s="28"/>
    </row>
    <row r="172" spans="1:11" ht="25.5" x14ac:dyDescent="0.2">
      <c r="A172" s="4">
        <v>149</v>
      </c>
      <c r="B172" s="22" t="s">
        <v>355</v>
      </c>
      <c r="C172" s="4">
        <v>1</v>
      </c>
      <c r="D172" s="23" t="s">
        <v>356</v>
      </c>
      <c r="E172" s="22" t="s">
        <v>350</v>
      </c>
      <c r="F172" s="12" t="s">
        <v>21</v>
      </c>
      <c r="G172" s="50">
        <v>513.04</v>
      </c>
      <c r="H172" s="50">
        <v>513.04</v>
      </c>
      <c r="I172" s="50">
        <f t="shared" si="2"/>
        <v>0</v>
      </c>
      <c r="J172" s="14"/>
      <c r="K172" s="28"/>
    </row>
    <row r="173" spans="1:11" ht="33.75" x14ac:dyDescent="0.2">
      <c r="A173" s="4">
        <v>150</v>
      </c>
      <c r="B173" s="22" t="s">
        <v>357</v>
      </c>
      <c r="C173" s="4">
        <v>1</v>
      </c>
      <c r="D173" s="23" t="s">
        <v>358</v>
      </c>
      <c r="E173" s="22" t="s">
        <v>359</v>
      </c>
      <c r="F173" s="12" t="s">
        <v>21</v>
      </c>
      <c r="G173" s="50">
        <v>255.79</v>
      </c>
      <c r="H173" s="50">
        <v>255.79</v>
      </c>
      <c r="I173" s="50">
        <f t="shared" si="2"/>
        <v>0</v>
      </c>
      <c r="J173" s="13" t="s">
        <v>239</v>
      </c>
      <c r="K173" s="28"/>
    </row>
    <row r="174" spans="1:11" ht="33.75" x14ac:dyDescent="0.2">
      <c r="A174" s="4">
        <v>151</v>
      </c>
      <c r="B174" s="8" t="s">
        <v>360</v>
      </c>
      <c r="C174" s="4">
        <v>1</v>
      </c>
      <c r="D174" s="23" t="s">
        <v>347</v>
      </c>
      <c r="E174" s="22" t="s">
        <v>361</v>
      </c>
      <c r="F174" s="12" t="s">
        <v>73</v>
      </c>
      <c r="G174" s="50">
        <v>133.57</v>
      </c>
      <c r="H174" s="50">
        <v>93.52</v>
      </c>
      <c r="I174" s="50">
        <f t="shared" si="2"/>
        <v>40.049999999999997</v>
      </c>
      <c r="J174" s="36" t="s">
        <v>494</v>
      </c>
      <c r="K174" s="28"/>
    </row>
    <row r="175" spans="1:11" ht="25.5" x14ac:dyDescent="0.2">
      <c r="A175" s="4">
        <v>152</v>
      </c>
      <c r="B175" s="22" t="s">
        <v>362</v>
      </c>
      <c r="C175" s="4">
        <v>1</v>
      </c>
      <c r="D175" s="23" t="s">
        <v>363</v>
      </c>
      <c r="E175" s="22" t="s">
        <v>345</v>
      </c>
      <c r="F175" s="12" t="s">
        <v>21</v>
      </c>
      <c r="G175" s="50">
        <v>710.68</v>
      </c>
      <c r="H175" s="50">
        <v>710.68</v>
      </c>
      <c r="I175" s="50">
        <f t="shared" si="2"/>
        <v>0</v>
      </c>
      <c r="J175" s="14"/>
      <c r="K175" s="28"/>
    </row>
    <row r="176" spans="1:11" ht="33.75" x14ac:dyDescent="0.2">
      <c r="A176" s="4">
        <v>153</v>
      </c>
      <c r="B176" s="22" t="s">
        <v>364</v>
      </c>
      <c r="C176" s="4">
        <v>1</v>
      </c>
      <c r="D176" s="23" t="s">
        <v>365</v>
      </c>
      <c r="E176" s="22" t="s">
        <v>350</v>
      </c>
      <c r="F176" s="12" t="s">
        <v>21</v>
      </c>
      <c r="G176" s="50">
        <v>62.34</v>
      </c>
      <c r="H176" s="50">
        <v>62.34</v>
      </c>
      <c r="I176" s="50">
        <f t="shared" si="2"/>
        <v>0</v>
      </c>
      <c r="J176" s="36" t="s">
        <v>494</v>
      </c>
      <c r="K176" s="28"/>
    </row>
    <row r="177" spans="1:11" ht="33.75" x14ac:dyDescent="0.2">
      <c r="A177" s="4">
        <v>154</v>
      </c>
      <c r="B177" s="22" t="s">
        <v>366</v>
      </c>
      <c r="C177" s="4">
        <v>1</v>
      </c>
      <c r="D177" s="23" t="s">
        <v>367</v>
      </c>
      <c r="E177" s="22" t="s">
        <v>345</v>
      </c>
      <c r="F177" s="12" t="s">
        <v>21</v>
      </c>
      <c r="G177" s="50">
        <v>121.14</v>
      </c>
      <c r="H177" s="50">
        <v>121.14</v>
      </c>
      <c r="I177" s="50">
        <f t="shared" si="2"/>
        <v>0</v>
      </c>
      <c r="J177" s="13" t="s">
        <v>42</v>
      </c>
      <c r="K177" s="28"/>
    </row>
    <row r="178" spans="1:11" ht="33.75" x14ac:dyDescent="0.2">
      <c r="A178" s="4">
        <v>155</v>
      </c>
      <c r="B178" s="22" t="s">
        <v>368</v>
      </c>
      <c r="C178" s="4">
        <v>1</v>
      </c>
      <c r="D178" s="23" t="s">
        <v>369</v>
      </c>
      <c r="E178" s="22" t="s">
        <v>345</v>
      </c>
      <c r="F178" s="12" t="s">
        <v>21</v>
      </c>
      <c r="G178" s="50">
        <v>750.2</v>
      </c>
      <c r="H178" s="50">
        <v>750.2</v>
      </c>
      <c r="I178" s="50">
        <f t="shared" si="2"/>
        <v>0</v>
      </c>
      <c r="J178" s="13" t="s">
        <v>239</v>
      </c>
      <c r="K178" s="28"/>
    </row>
    <row r="179" spans="1:11" ht="33.75" x14ac:dyDescent="0.2">
      <c r="A179" s="4">
        <v>156</v>
      </c>
      <c r="B179" s="22" t="s">
        <v>370</v>
      </c>
      <c r="C179" s="4">
        <v>1</v>
      </c>
      <c r="D179" s="23" t="s">
        <v>371</v>
      </c>
      <c r="E179" s="22" t="s">
        <v>345</v>
      </c>
      <c r="F179" s="12" t="s">
        <v>21</v>
      </c>
      <c r="G179" s="50">
        <v>623.15</v>
      </c>
      <c r="H179" s="50">
        <v>623.15</v>
      </c>
      <c r="I179" s="50">
        <f t="shared" si="2"/>
        <v>0</v>
      </c>
      <c r="J179" s="13" t="s">
        <v>42</v>
      </c>
      <c r="K179" s="28"/>
    </row>
    <row r="180" spans="1:11" ht="33.75" x14ac:dyDescent="0.2">
      <c r="A180" s="4">
        <v>157</v>
      </c>
      <c r="B180" s="6" t="s">
        <v>372</v>
      </c>
      <c r="C180" s="4">
        <v>1</v>
      </c>
      <c r="D180" s="23" t="s">
        <v>373</v>
      </c>
      <c r="E180" s="22" t="s">
        <v>374</v>
      </c>
      <c r="F180" s="12" t="s">
        <v>21</v>
      </c>
      <c r="G180" s="50">
        <v>20.079999999999998</v>
      </c>
      <c r="H180" s="50">
        <v>20.079999999999998</v>
      </c>
      <c r="I180" s="50">
        <f t="shared" si="2"/>
        <v>0</v>
      </c>
      <c r="J180" s="13" t="s">
        <v>42</v>
      </c>
      <c r="K180" s="28"/>
    </row>
    <row r="181" spans="1:11" ht="33.75" x14ac:dyDescent="0.2">
      <c r="A181" s="4">
        <v>158</v>
      </c>
      <c r="B181" s="6" t="s">
        <v>375</v>
      </c>
      <c r="C181" s="4">
        <v>1</v>
      </c>
      <c r="D181" s="23" t="s">
        <v>367</v>
      </c>
      <c r="E181" s="22" t="s">
        <v>374</v>
      </c>
      <c r="F181" s="12" t="s">
        <v>21</v>
      </c>
      <c r="G181" s="50">
        <v>53.25</v>
      </c>
      <c r="H181" s="50">
        <v>53.25</v>
      </c>
      <c r="I181" s="50">
        <f t="shared" ref="I181" si="3">G181-H181</f>
        <v>0</v>
      </c>
      <c r="J181" s="13" t="s">
        <v>239</v>
      </c>
      <c r="K181" s="28"/>
    </row>
    <row r="182" spans="1:11" s="1" customFormat="1" ht="84" x14ac:dyDescent="0.25">
      <c r="A182" s="33" t="s">
        <v>5</v>
      </c>
      <c r="B182" s="29" t="s">
        <v>6</v>
      </c>
      <c r="C182" s="29" t="s">
        <v>7</v>
      </c>
      <c r="D182" s="29" t="s">
        <v>8</v>
      </c>
      <c r="E182" s="29" t="s">
        <v>15</v>
      </c>
      <c r="F182" s="29" t="s">
        <v>9</v>
      </c>
      <c r="G182" s="29" t="s">
        <v>10</v>
      </c>
      <c r="H182" s="29" t="s">
        <v>11</v>
      </c>
      <c r="I182" s="29" t="s">
        <v>519</v>
      </c>
      <c r="J182" s="29" t="s">
        <v>12</v>
      </c>
      <c r="K182" s="30" t="s">
        <v>13</v>
      </c>
    </row>
    <row r="183" spans="1:11" x14ac:dyDescent="0.2">
      <c r="A183" s="4">
        <v>159</v>
      </c>
      <c r="B183" s="6" t="s">
        <v>376</v>
      </c>
      <c r="C183" s="4">
        <v>2</v>
      </c>
      <c r="D183" s="23" t="s">
        <v>369</v>
      </c>
      <c r="E183" s="26" t="s">
        <v>377</v>
      </c>
      <c r="F183" s="12" t="s">
        <v>21</v>
      </c>
      <c r="G183" s="50">
        <v>265.39999999999998</v>
      </c>
      <c r="H183" s="50">
        <v>265.39999999999998</v>
      </c>
      <c r="I183" s="50">
        <f t="shared" si="2"/>
        <v>0</v>
      </c>
      <c r="J183" s="21"/>
      <c r="K183" s="28"/>
    </row>
    <row r="184" spans="1:11" x14ac:dyDescent="0.2">
      <c r="A184" s="4">
        <v>160</v>
      </c>
      <c r="B184" s="6" t="s">
        <v>376</v>
      </c>
      <c r="C184" s="4">
        <v>1</v>
      </c>
      <c r="D184" s="23" t="s">
        <v>371</v>
      </c>
      <c r="E184" s="26" t="s">
        <v>378</v>
      </c>
      <c r="F184" s="12" t="s">
        <v>21</v>
      </c>
      <c r="G184" s="50">
        <v>139.68</v>
      </c>
      <c r="H184" s="50">
        <v>139.68</v>
      </c>
      <c r="I184" s="50">
        <f t="shared" si="2"/>
        <v>0</v>
      </c>
      <c r="J184" s="21"/>
      <c r="K184" s="28"/>
    </row>
    <row r="185" spans="1:11" ht="22.5" x14ac:dyDescent="0.2">
      <c r="A185" s="4">
        <v>161</v>
      </c>
      <c r="B185" s="6" t="s">
        <v>276</v>
      </c>
      <c r="C185" s="4">
        <v>1</v>
      </c>
      <c r="D185" s="23" t="s">
        <v>379</v>
      </c>
      <c r="E185" s="26" t="s">
        <v>380</v>
      </c>
      <c r="F185" s="12" t="s">
        <v>21</v>
      </c>
      <c r="G185" s="50">
        <v>333</v>
      </c>
      <c r="H185" s="50">
        <v>333</v>
      </c>
      <c r="I185" s="50">
        <f t="shared" si="2"/>
        <v>0</v>
      </c>
      <c r="J185" s="21"/>
      <c r="K185" s="28"/>
    </row>
    <row r="186" spans="1:11" x14ac:dyDescent="0.2">
      <c r="A186" s="4">
        <v>162</v>
      </c>
      <c r="B186" s="6" t="s">
        <v>381</v>
      </c>
      <c r="C186" s="4">
        <v>1</v>
      </c>
      <c r="D186" s="23" t="s">
        <v>382</v>
      </c>
      <c r="E186" s="26" t="s">
        <v>383</v>
      </c>
      <c r="F186" s="12">
        <v>10</v>
      </c>
      <c r="G186" s="50">
        <v>730.84</v>
      </c>
      <c r="H186" s="50">
        <v>438.5</v>
      </c>
      <c r="I186" s="50">
        <f t="shared" si="2"/>
        <v>292.34000000000003</v>
      </c>
      <c r="J186" s="21"/>
      <c r="K186" s="28"/>
    </row>
    <row r="187" spans="1:11" x14ac:dyDescent="0.2">
      <c r="A187" s="4">
        <v>163</v>
      </c>
      <c r="B187" s="6" t="s">
        <v>384</v>
      </c>
      <c r="C187" s="4">
        <v>1</v>
      </c>
      <c r="D187" s="23" t="s">
        <v>385</v>
      </c>
      <c r="E187" s="26" t="s">
        <v>383</v>
      </c>
      <c r="F187" s="12">
        <v>5</v>
      </c>
      <c r="G187" s="50">
        <v>223.85</v>
      </c>
      <c r="H187" s="50">
        <v>223.85</v>
      </c>
      <c r="I187" s="50">
        <f t="shared" si="2"/>
        <v>0</v>
      </c>
      <c r="J187" s="21"/>
      <c r="K187" s="28"/>
    </row>
    <row r="188" spans="1:11" x14ac:dyDescent="0.2">
      <c r="A188" s="4">
        <v>164</v>
      </c>
      <c r="B188" s="6" t="s">
        <v>386</v>
      </c>
      <c r="C188" s="4">
        <v>1</v>
      </c>
      <c r="D188" s="23" t="s">
        <v>387</v>
      </c>
      <c r="E188" s="26" t="s">
        <v>383</v>
      </c>
      <c r="F188" s="12">
        <v>5</v>
      </c>
      <c r="G188" s="50">
        <v>223.85</v>
      </c>
      <c r="H188" s="50">
        <v>223.85</v>
      </c>
      <c r="I188" s="50">
        <f t="shared" si="2"/>
        <v>0</v>
      </c>
      <c r="J188" s="21"/>
      <c r="K188" s="28"/>
    </row>
    <row r="189" spans="1:11" x14ac:dyDescent="0.2">
      <c r="A189" s="4">
        <v>165</v>
      </c>
      <c r="B189" s="6" t="s">
        <v>388</v>
      </c>
      <c r="C189" s="4">
        <v>1</v>
      </c>
      <c r="D189" s="23" t="s">
        <v>389</v>
      </c>
      <c r="E189" s="26" t="s">
        <v>383</v>
      </c>
      <c r="F189" s="12">
        <v>10</v>
      </c>
      <c r="G189" s="50">
        <v>300</v>
      </c>
      <c r="H189" s="50">
        <v>180</v>
      </c>
      <c r="I189" s="50">
        <f t="shared" si="2"/>
        <v>120</v>
      </c>
      <c r="J189" s="21"/>
      <c r="K189" s="28"/>
    </row>
    <row r="190" spans="1:11" x14ac:dyDescent="0.2">
      <c r="A190" s="4">
        <v>166</v>
      </c>
      <c r="B190" s="6" t="s">
        <v>390</v>
      </c>
      <c r="C190" s="4">
        <v>1</v>
      </c>
      <c r="D190" s="23" t="s">
        <v>391</v>
      </c>
      <c r="E190" s="26" t="s">
        <v>383</v>
      </c>
      <c r="F190" s="12">
        <v>5</v>
      </c>
      <c r="G190" s="50">
        <v>1488.3</v>
      </c>
      <c r="H190" s="50">
        <v>892.98</v>
      </c>
      <c r="I190" s="50">
        <f t="shared" si="2"/>
        <v>595.31999999999994</v>
      </c>
      <c r="J190" s="35"/>
      <c r="K190" s="28"/>
    </row>
    <row r="191" spans="1:11" x14ac:dyDescent="0.2">
      <c r="A191" s="4">
        <v>167</v>
      </c>
      <c r="B191" s="6" t="s">
        <v>392</v>
      </c>
      <c r="C191" s="4">
        <v>2</v>
      </c>
      <c r="D191" s="23" t="s">
        <v>393</v>
      </c>
      <c r="E191" s="22" t="s">
        <v>394</v>
      </c>
      <c r="F191" s="12">
        <v>5</v>
      </c>
      <c r="G191" s="55">
        <v>159.79</v>
      </c>
      <c r="H191" s="50">
        <v>143.81</v>
      </c>
      <c r="I191" s="50">
        <f t="shared" si="2"/>
        <v>15.97999999999999</v>
      </c>
      <c r="J191" s="14"/>
      <c r="K191" s="28"/>
    </row>
    <row r="192" spans="1:11" ht="33.75" x14ac:dyDescent="0.2">
      <c r="A192" s="4">
        <v>168</v>
      </c>
      <c r="B192" s="6" t="s">
        <v>395</v>
      </c>
      <c r="C192" s="4">
        <v>1</v>
      </c>
      <c r="D192" s="23" t="s">
        <v>396</v>
      </c>
      <c r="E192" s="22" t="s">
        <v>394</v>
      </c>
      <c r="F192" s="12">
        <v>5</v>
      </c>
      <c r="G192" s="55">
        <v>90</v>
      </c>
      <c r="H192" s="50">
        <v>90</v>
      </c>
      <c r="I192" s="50">
        <f t="shared" si="2"/>
        <v>0</v>
      </c>
      <c r="J192" s="13" t="s">
        <v>239</v>
      </c>
      <c r="K192" s="28"/>
    </row>
    <row r="193" spans="1:11" x14ac:dyDescent="0.2">
      <c r="A193" s="4">
        <v>169</v>
      </c>
      <c r="B193" s="6" t="s">
        <v>397</v>
      </c>
      <c r="C193" s="4">
        <v>1</v>
      </c>
      <c r="D193" s="23" t="s">
        <v>398</v>
      </c>
      <c r="E193" s="22" t="s">
        <v>399</v>
      </c>
      <c r="F193" s="12">
        <v>10</v>
      </c>
      <c r="G193" s="50">
        <v>411</v>
      </c>
      <c r="H193" s="50">
        <v>205.5</v>
      </c>
      <c r="I193" s="50">
        <f t="shared" si="2"/>
        <v>205.5</v>
      </c>
      <c r="J193" s="35"/>
      <c r="K193" s="28"/>
    </row>
    <row r="194" spans="1:11" x14ac:dyDescent="0.2">
      <c r="A194" s="4">
        <v>170</v>
      </c>
      <c r="B194" s="6" t="s">
        <v>381</v>
      </c>
      <c r="C194" s="4">
        <v>1</v>
      </c>
      <c r="D194" s="23" t="s">
        <v>400</v>
      </c>
      <c r="E194" s="22" t="s">
        <v>399</v>
      </c>
      <c r="F194" s="12">
        <v>10</v>
      </c>
      <c r="G194" s="50">
        <v>544.5</v>
      </c>
      <c r="H194" s="50">
        <v>272.25</v>
      </c>
      <c r="I194" s="50">
        <f t="shared" si="2"/>
        <v>272.25</v>
      </c>
      <c r="J194" s="35"/>
      <c r="K194" s="28"/>
    </row>
    <row r="195" spans="1:11" ht="33.75" x14ac:dyDescent="0.2">
      <c r="A195" s="4">
        <v>171</v>
      </c>
      <c r="B195" s="6" t="s">
        <v>401</v>
      </c>
      <c r="C195" s="4">
        <v>1</v>
      </c>
      <c r="D195" s="23" t="s">
        <v>402</v>
      </c>
      <c r="E195" s="22" t="s">
        <v>403</v>
      </c>
      <c r="F195" s="12">
        <v>5</v>
      </c>
      <c r="G195" s="50">
        <v>129.88999999999999</v>
      </c>
      <c r="H195" s="50">
        <v>116.9</v>
      </c>
      <c r="I195" s="50">
        <f t="shared" si="2"/>
        <v>12.989999999999981</v>
      </c>
      <c r="J195" s="36" t="s">
        <v>494</v>
      </c>
      <c r="K195" s="28"/>
    </row>
    <row r="196" spans="1:11" x14ac:dyDescent="0.2">
      <c r="A196" s="4">
        <v>172</v>
      </c>
      <c r="B196" s="6" t="s">
        <v>404</v>
      </c>
      <c r="C196" s="4">
        <v>1</v>
      </c>
      <c r="D196" s="23" t="s">
        <v>405</v>
      </c>
      <c r="E196" s="22" t="s">
        <v>406</v>
      </c>
      <c r="F196" s="12">
        <v>5</v>
      </c>
      <c r="G196" s="50">
        <v>143.19999999999999</v>
      </c>
      <c r="H196" s="50">
        <v>143.19999999999999</v>
      </c>
      <c r="I196" s="50">
        <f t="shared" si="2"/>
        <v>0</v>
      </c>
      <c r="J196" s="21"/>
      <c r="K196" s="28"/>
    </row>
    <row r="197" spans="1:11" x14ac:dyDescent="0.2">
      <c r="A197" s="4">
        <v>173</v>
      </c>
      <c r="B197" s="6" t="s">
        <v>407</v>
      </c>
      <c r="C197" s="4">
        <v>1</v>
      </c>
      <c r="D197" s="23" t="s">
        <v>408</v>
      </c>
      <c r="E197" s="22" t="s">
        <v>409</v>
      </c>
      <c r="F197" s="12">
        <v>10</v>
      </c>
      <c r="G197" s="50">
        <v>573.75</v>
      </c>
      <c r="H197" s="50">
        <v>344.25</v>
      </c>
      <c r="I197" s="50">
        <f t="shared" si="2"/>
        <v>229.5</v>
      </c>
      <c r="J197" s="21"/>
      <c r="K197" s="28"/>
    </row>
    <row r="198" spans="1:11" x14ac:dyDescent="0.2">
      <c r="A198" s="4">
        <v>174</v>
      </c>
      <c r="B198" s="6" t="s">
        <v>410</v>
      </c>
      <c r="C198" s="4">
        <v>1</v>
      </c>
      <c r="D198" s="24" t="s">
        <v>411</v>
      </c>
      <c r="E198" s="22" t="s">
        <v>403</v>
      </c>
      <c r="F198" s="12">
        <v>5</v>
      </c>
      <c r="G198" s="50">
        <v>49.9</v>
      </c>
      <c r="H198" s="50">
        <v>49.9</v>
      </c>
      <c r="I198" s="50">
        <f t="shared" si="2"/>
        <v>0</v>
      </c>
      <c r="J198" s="21"/>
      <c r="K198" s="28"/>
    </row>
    <row r="199" spans="1:11" x14ac:dyDescent="0.2">
      <c r="A199" s="4">
        <v>175</v>
      </c>
      <c r="B199" s="6" t="s">
        <v>412</v>
      </c>
      <c r="C199" s="4">
        <v>1</v>
      </c>
      <c r="D199" s="24" t="s">
        <v>413</v>
      </c>
      <c r="E199" s="22" t="s">
        <v>403</v>
      </c>
      <c r="F199" s="12">
        <v>5</v>
      </c>
      <c r="G199" s="50">
        <v>79.900000000000006</v>
      </c>
      <c r="H199" s="50">
        <v>79.900000000000006</v>
      </c>
      <c r="I199" s="50">
        <f t="shared" si="2"/>
        <v>0</v>
      </c>
      <c r="J199" s="21"/>
      <c r="K199" s="28"/>
    </row>
    <row r="200" spans="1:11" ht="33.75" x14ac:dyDescent="0.2">
      <c r="A200" s="4">
        <v>176</v>
      </c>
      <c r="B200" s="6" t="s">
        <v>414</v>
      </c>
      <c r="C200" s="4">
        <v>1</v>
      </c>
      <c r="D200" s="24" t="s">
        <v>415</v>
      </c>
      <c r="E200" s="22" t="s">
        <v>409</v>
      </c>
      <c r="F200" s="12">
        <v>5</v>
      </c>
      <c r="G200" s="50">
        <v>100</v>
      </c>
      <c r="H200" s="50">
        <v>100</v>
      </c>
      <c r="I200" s="50">
        <f t="shared" si="2"/>
        <v>0</v>
      </c>
      <c r="J200" s="13" t="s">
        <v>239</v>
      </c>
      <c r="K200" s="28"/>
    </row>
    <row r="201" spans="1:11" ht="33.75" x14ac:dyDescent="0.2">
      <c r="A201" s="4">
        <v>177</v>
      </c>
      <c r="B201" s="6" t="s">
        <v>416</v>
      </c>
      <c r="C201" s="4">
        <v>3</v>
      </c>
      <c r="D201" s="24" t="s">
        <v>417</v>
      </c>
      <c r="E201" s="22" t="s">
        <v>418</v>
      </c>
      <c r="F201" s="12">
        <v>5</v>
      </c>
      <c r="G201" s="50">
        <v>123</v>
      </c>
      <c r="H201" s="50">
        <v>73.8</v>
      </c>
      <c r="I201" s="50">
        <v>49.2</v>
      </c>
      <c r="J201" s="13" t="s">
        <v>42</v>
      </c>
      <c r="K201" s="28"/>
    </row>
    <row r="202" spans="1:11" ht="33.75" x14ac:dyDescent="0.2">
      <c r="A202" s="4">
        <v>178</v>
      </c>
      <c r="B202" s="6" t="s">
        <v>419</v>
      </c>
      <c r="C202" s="4">
        <v>2</v>
      </c>
      <c r="D202" s="24" t="s">
        <v>420</v>
      </c>
      <c r="E202" s="22" t="s">
        <v>418</v>
      </c>
      <c r="F202" s="12">
        <v>5</v>
      </c>
      <c r="G202" s="50">
        <v>34.92</v>
      </c>
      <c r="H202" s="50">
        <v>20.95</v>
      </c>
      <c r="I202" s="50">
        <v>13.97</v>
      </c>
      <c r="J202" s="13" t="s">
        <v>42</v>
      </c>
      <c r="K202" s="28"/>
    </row>
    <row r="203" spans="1:11" s="1" customFormat="1" ht="84" x14ac:dyDescent="0.25">
      <c r="A203" s="33" t="s">
        <v>5</v>
      </c>
      <c r="B203" s="29" t="s">
        <v>6</v>
      </c>
      <c r="C203" s="29" t="s">
        <v>7</v>
      </c>
      <c r="D203" s="29" t="s">
        <v>8</v>
      </c>
      <c r="E203" s="29" t="s">
        <v>15</v>
      </c>
      <c r="F203" s="29" t="s">
        <v>9</v>
      </c>
      <c r="G203" s="29" t="s">
        <v>10</v>
      </c>
      <c r="H203" s="29" t="s">
        <v>11</v>
      </c>
      <c r="I203" s="29" t="s">
        <v>519</v>
      </c>
      <c r="J203" s="29" t="s">
        <v>12</v>
      </c>
      <c r="K203" s="30" t="s">
        <v>13</v>
      </c>
    </row>
    <row r="204" spans="1:11" x14ac:dyDescent="0.2">
      <c r="A204" s="4">
        <v>179</v>
      </c>
      <c r="B204" s="6" t="s">
        <v>421</v>
      </c>
      <c r="C204" s="4">
        <v>1</v>
      </c>
      <c r="D204" s="24" t="s">
        <v>422</v>
      </c>
      <c r="E204" s="22" t="s">
        <v>423</v>
      </c>
      <c r="F204" s="12">
        <v>5</v>
      </c>
      <c r="G204" s="50">
        <v>82</v>
      </c>
      <c r="H204" s="50">
        <v>82</v>
      </c>
      <c r="I204" s="50">
        <f t="shared" si="2"/>
        <v>0</v>
      </c>
      <c r="J204" s="21"/>
      <c r="K204" s="28"/>
    </row>
    <row r="205" spans="1:11" x14ac:dyDescent="0.2">
      <c r="A205" s="4">
        <v>180</v>
      </c>
      <c r="B205" s="6" t="s">
        <v>424</v>
      </c>
      <c r="C205" s="4">
        <v>1</v>
      </c>
      <c r="D205" s="24" t="s">
        <v>425</v>
      </c>
      <c r="E205" s="22" t="s">
        <v>423</v>
      </c>
      <c r="F205" s="12">
        <v>5</v>
      </c>
      <c r="G205" s="50">
        <v>68</v>
      </c>
      <c r="H205" s="50">
        <v>68</v>
      </c>
      <c r="I205" s="50">
        <f t="shared" si="2"/>
        <v>0</v>
      </c>
      <c r="J205" s="21"/>
      <c r="K205" s="28"/>
    </row>
    <row r="206" spans="1:11" ht="33.75" x14ac:dyDescent="0.2">
      <c r="A206" s="4">
        <v>181</v>
      </c>
      <c r="B206" s="6" t="s">
        <v>162</v>
      </c>
      <c r="C206" s="4">
        <v>1</v>
      </c>
      <c r="D206" s="24" t="s">
        <v>426</v>
      </c>
      <c r="E206" s="22" t="s">
        <v>427</v>
      </c>
      <c r="F206" s="12">
        <v>5</v>
      </c>
      <c r="G206" s="50">
        <v>106.5</v>
      </c>
      <c r="H206" s="50">
        <v>106.5</v>
      </c>
      <c r="I206" s="50">
        <f t="shared" si="2"/>
        <v>0</v>
      </c>
      <c r="J206" s="13" t="s">
        <v>42</v>
      </c>
      <c r="K206" s="28"/>
    </row>
    <row r="207" spans="1:11" x14ac:dyDescent="0.2">
      <c r="A207" s="4">
        <v>182</v>
      </c>
      <c r="B207" s="6" t="s">
        <v>428</v>
      </c>
      <c r="C207" s="4">
        <v>1</v>
      </c>
      <c r="D207" s="24" t="s">
        <v>429</v>
      </c>
      <c r="E207" s="22" t="s">
        <v>430</v>
      </c>
      <c r="F207" s="12">
        <v>10</v>
      </c>
      <c r="G207" s="50">
        <v>399.6</v>
      </c>
      <c r="H207" s="50">
        <v>199.8</v>
      </c>
      <c r="I207" s="50">
        <f t="shared" si="2"/>
        <v>199.8</v>
      </c>
      <c r="J207" s="35"/>
      <c r="K207" s="28"/>
    </row>
    <row r="208" spans="1:11" ht="33.75" x14ac:dyDescent="0.2">
      <c r="A208" s="4">
        <v>183</v>
      </c>
      <c r="B208" s="6" t="s">
        <v>431</v>
      </c>
      <c r="C208" s="4">
        <v>1</v>
      </c>
      <c r="D208" s="24" t="s">
        <v>432</v>
      </c>
      <c r="E208" s="22" t="s">
        <v>433</v>
      </c>
      <c r="F208" s="12">
        <v>5</v>
      </c>
      <c r="G208" s="50">
        <v>69.900000000000006</v>
      </c>
      <c r="H208" s="50">
        <v>69.900000000000006</v>
      </c>
      <c r="I208" s="50">
        <f t="shared" si="2"/>
        <v>0</v>
      </c>
      <c r="J208" s="36" t="s">
        <v>494</v>
      </c>
      <c r="K208" s="28"/>
    </row>
    <row r="209" spans="1:11" ht="33.75" x14ac:dyDescent="0.2">
      <c r="A209" s="4">
        <v>184</v>
      </c>
      <c r="B209" s="6" t="s">
        <v>434</v>
      </c>
      <c r="C209" s="4">
        <v>1</v>
      </c>
      <c r="D209" s="24" t="s">
        <v>435</v>
      </c>
      <c r="E209" s="22" t="s">
        <v>436</v>
      </c>
      <c r="F209" s="12">
        <v>5</v>
      </c>
      <c r="G209" s="50">
        <v>58.1</v>
      </c>
      <c r="H209" s="50">
        <v>58.1</v>
      </c>
      <c r="I209" s="50">
        <f t="shared" si="2"/>
        <v>0</v>
      </c>
      <c r="J209" s="13" t="s">
        <v>239</v>
      </c>
      <c r="K209" s="28"/>
    </row>
    <row r="210" spans="1:11" x14ac:dyDescent="0.2">
      <c r="A210" s="4">
        <v>185</v>
      </c>
      <c r="B210" s="6" t="s">
        <v>22</v>
      </c>
      <c r="C210" s="4">
        <v>1</v>
      </c>
      <c r="D210" s="24" t="s">
        <v>437</v>
      </c>
      <c r="E210" s="22" t="s">
        <v>438</v>
      </c>
      <c r="F210" s="12">
        <v>10</v>
      </c>
      <c r="G210" s="50">
        <v>1004.3</v>
      </c>
      <c r="H210" s="50">
        <v>401.72</v>
      </c>
      <c r="I210" s="50">
        <f t="shared" si="2"/>
        <v>602.57999999999993</v>
      </c>
      <c r="J210" s="35"/>
      <c r="K210" s="28"/>
    </row>
    <row r="211" spans="1:11" x14ac:dyDescent="0.2">
      <c r="A211" s="4">
        <v>186</v>
      </c>
      <c r="B211" s="6" t="s">
        <v>439</v>
      </c>
      <c r="C211" s="4">
        <v>1</v>
      </c>
      <c r="D211" s="24" t="s">
        <v>437</v>
      </c>
      <c r="E211" s="22" t="s">
        <v>438</v>
      </c>
      <c r="F211" s="12">
        <v>5</v>
      </c>
      <c r="G211" s="50">
        <v>194.81</v>
      </c>
      <c r="H211" s="50">
        <v>155.84</v>
      </c>
      <c r="I211" s="50">
        <f t="shared" si="2"/>
        <v>38.97</v>
      </c>
      <c r="J211" s="35"/>
      <c r="K211" s="28"/>
    </row>
    <row r="212" spans="1:11" x14ac:dyDescent="0.2">
      <c r="A212" s="4">
        <v>187</v>
      </c>
      <c r="B212" s="6" t="s">
        <v>440</v>
      </c>
      <c r="C212" s="4">
        <v>1</v>
      </c>
      <c r="D212" s="24" t="s">
        <v>441</v>
      </c>
      <c r="E212" s="22" t="s">
        <v>442</v>
      </c>
      <c r="F212" s="12">
        <v>5</v>
      </c>
      <c r="G212" s="50">
        <v>9313.6</v>
      </c>
      <c r="H212" s="50">
        <v>9313.6</v>
      </c>
      <c r="I212" s="50">
        <f t="shared" si="2"/>
        <v>0</v>
      </c>
      <c r="J212" s="35"/>
      <c r="K212" s="28"/>
    </row>
    <row r="213" spans="1:11" ht="22.5" x14ac:dyDescent="0.2">
      <c r="A213" s="4">
        <v>188</v>
      </c>
      <c r="B213" s="26" t="s">
        <v>443</v>
      </c>
      <c r="C213" s="4">
        <v>1</v>
      </c>
      <c r="D213" s="24" t="s">
        <v>444</v>
      </c>
      <c r="E213" s="22" t="s">
        <v>445</v>
      </c>
      <c r="F213" s="12">
        <v>5</v>
      </c>
      <c r="G213" s="50">
        <v>4950</v>
      </c>
      <c r="H213" s="50">
        <v>3960</v>
      </c>
      <c r="I213" s="50">
        <f t="shared" si="2"/>
        <v>990</v>
      </c>
      <c r="J213" s="35"/>
      <c r="K213" s="28"/>
    </row>
    <row r="214" spans="1:11" x14ac:dyDescent="0.2">
      <c r="A214" s="4">
        <v>189</v>
      </c>
      <c r="B214" s="6" t="s">
        <v>446</v>
      </c>
      <c r="C214" s="4">
        <v>1</v>
      </c>
      <c r="D214" s="24" t="s">
        <v>447</v>
      </c>
      <c r="E214" s="22" t="s">
        <v>448</v>
      </c>
      <c r="F214" s="12">
        <v>5</v>
      </c>
      <c r="G214" s="50">
        <v>350</v>
      </c>
      <c r="H214" s="50">
        <v>280</v>
      </c>
      <c r="I214" s="50">
        <f t="shared" si="2"/>
        <v>70</v>
      </c>
      <c r="J214" s="35"/>
      <c r="K214" s="28"/>
    </row>
    <row r="215" spans="1:11" x14ac:dyDescent="0.2">
      <c r="A215" s="4">
        <v>190</v>
      </c>
      <c r="B215" s="6" t="s">
        <v>449</v>
      </c>
      <c r="C215" s="4">
        <v>1</v>
      </c>
      <c r="D215" s="24" t="s">
        <v>450</v>
      </c>
      <c r="E215" s="22" t="s">
        <v>448</v>
      </c>
      <c r="F215" s="12">
        <v>5</v>
      </c>
      <c r="G215" s="50">
        <v>390</v>
      </c>
      <c r="H215" s="50">
        <v>312</v>
      </c>
      <c r="I215" s="50">
        <f t="shared" si="2"/>
        <v>78</v>
      </c>
      <c r="J215" s="35"/>
      <c r="K215" s="28"/>
    </row>
    <row r="216" spans="1:11" x14ac:dyDescent="0.2">
      <c r="A216" s="4">
        <v>191</v>
      </c>
      <c r="B216" s="6" t="s">
        <v>451</v>
      </c>
      <c r="C216" s="4">
        <v>1</v>
      </c>
      <c r="D216" s="24" t="s">
        <v>452</v>
      </c>
      <c r="E216" s="22" t="s">
        <v>453</v>
      </c>
      <c r="F216" s="12">
        <v>5</v>
      </c>
      <c r="G216" s="50">
        <v>500</v>
      </c>
      <c r="H216" s="50">
        <v>200</v>
      </c>
      <c r="I216" s="50">
        <f t="shared" si="2"/>
        <v>300</v>
      </c>
      <c r="J216" s="35"/>
      <c r="K216" s="28"/>
    </row>
    <row r="217" spans="1:11" ht="25.5" x14ac:dyDescent="0.2">
      <c r="A217" s="4">
        <v>192</v>
      </c>
      <c r="B217" s="22" t="s">
        <v>454</v>
      </c>
      <c r="C217" s="4">
        <v>1</v>
      </c>
      <c r="D217" s="23" t="s">
        <v>455</v>
      </c>
      <c r="E217" s="22" t="s">
        <v>456</v>
      </c>
      <c r="F217" s="12">
        <v>5</v>
      </c>
      <c r="G217" s="50">
        <v>6000</v>
      </c>
      <c r="H217" s="50">
        <v>3600</v>
      </c>
      <c r="I217" s="50">
        <f t="shared" si="2"/>
        <v>2400</v>
      </c>
      <c r="J217" s="35"/>
      <c r="K217" s="28"/>
    </row>
    <row r="218" spans="1:11" x14ac:dyDescent="0.2">
      <c r="A218" s="4">
        <v>193</v>
      </c>
      <c r="B218" s="6" t="s">
        <v>94</v>
      </c>
      <c r="C218" s="4">
        <v>1</v>
      </c>
      <c r="D218" s="23" t="s">
        <v>457</v>
      </c>
      <c r="E218" s="22" t="s">
        <v>458</v>
      </c>
      <c r="F218" s="12">
        <v>5</v>
      </c>
      <c r="G218" s="50">
        <v>324</v>
      </c>
      <c r="H218" s="50">
        <v>164.4</v>
      </c>
      <c r="I218" s="50">
        <f t="shared" ref="I218:I241" si="4">G218-H218</f>
        <v>159.6</v>
      </c>
      <c r="J218" s="35"/>
      <c r="K218" s="28"/>
    </row>
    <row r="219" spans="1:11" x14ac:dyDescent="0.2">
      <c r="A219" s="4">
        <v>194</v>
      </c>
      <c r="B219" s="6" t="s">
        <v>276</v>
      </c>
      <c r="C219" s="4">
        <v>1</v>
      </c>
      <c r="D219" s="23" t="s">
        <v>459</v>
      </c>
      <c r="E219" s="22" t="s">
        <v>495</v>
      </c>
      <c r="F219" s="12">
        <v>5</v>
      </c>
      <c r="G219" s="50">
        <v>324</v>
      </c>
      <c r="H219" s="50">
        <v>164.4</v>
      </c>
      <c r="I219" s="50">
        <f t="shared" si="4"/>
        <v>159.6</v>
      </c>
      <c r="J219" s="35"/>
      <c r="K219" s="28"/>
    </row>
    <row r="220" spans="1:11" ht="22.5" x14ac:dyDescent="0.2">
      <c r="A220" s="4">
        <v>195</v>
      </c>
      <c r="B220" s="26" t="s">
        <v>460</v>
      </c>
      <c r="C220" s="4">
        <v>1</v>
      </c>
      <c r="D220" s="23" t="s">
        <v>461</v>
      </c>
      <c r="E220" s="26" t="s">
        <v>462</v>
      </c>
      <c r="F220" s="12">
        <v>5</v>
      </c>
      <c r="G220" s="50">
        <v>28000</v>
      </c>
      <c r="H220" s="50">
        <v>13533.33</v>
      </c>
      <c r="I220" s="50">
        <f t="shared" si="4"/>
        <v>14466.67</v>
      </c>
      <c r="J220" s="35"/>
      <c r="K220" s="28"/>
    </row>
    <row r="221" spans="1:11" ht="22.5" x14ac:dyDescent="0.2">
      <c r="A221" s="4">
        <v>196</v>
      </c>
      <c r="B221" s="6" t="s">
        <v>463</v>
      </c>
      <c r="C221" s="4">
        <v>1</v>
      </c>
      <c r="D221" s="23" t="s">
        <v>464</v>
      </c>
      <c r="E221" s="26" t="s">
        <v>465</v>
      </c>
      <c r="F221" s="12">
        <v>10</v>
      </c>
      <c r="G221" s="50">
        <v>675</v>
      </c>
      <c r="H221" s="50">
        <v>101.25</v>
      </c>
      <c r="I221" s="50">
        <f t="shared" si="4"/>
        <v>573.75</v>
      </c>
      <c r="J221" s="35"/>
      <c r="K221" s="28"/>
    </row>
    <row r="222" spans="1:11" x14ac:dyDescent="0.2">
      <c r="A222" s="4">
        <v>197</v>
      </c>
      <c r="B222" s="6" t="s">
        <v>466</v>
      </c>
      <c r="C222" s="4">
        <v>1</v>
      </c>
      <c r="D222" s="23" t="s">
        <v>467</v>
      </c>
      <c r="E222" s="22" t="s">
        <v>468</v>
      </c>
      <c r="F222" s="12">
        <v>5</v>
      </c>
      <c r="G222" s="50">
        <v>120</v>
      </c>
      <c r="H222" s="50">
        <v>72</v>
      </c>
      <c r="I222" s="50">
        <f t="shared" si="4"/>
        <v>48</v>
      </c>
      <c r="J222" s="35"/>
      <c r="K222" s="28"/>
    </row>
    <row r="223" spans="1:11" x14ac:dyDescent="0.2">
      <c r="A223" s="4">
        <v>198</v>
      </c>
      <c r="B223" s="6" t="s">
        <v>469</v>
      </c>
      <c r="C223" s="4">
        <v>1</v>
      </c>
      <c r="D223" s="23" t="s">
        <v>470</v>
      </c>
      <c r="E223" s="22" t="s">
        <v>433</v>
      </c>
      <c r="F223" s="12">
        <v>5</v>
      </c>
      <c r="G223" s="50">
        <v>150</v>
      </c>
      <c r="H223" s="50">
        <v>120</v>
      </c>
      <c r="I223" s="50">
        <f t="shared" si="4"/>
        <v>30</v>
      </c>
      <c r="J223" s="35"/>
      <c r="K223" s="28"/>
    </row>
    <row r="224" spans="1:11" x14ac:dyDescent="0.2">
      <c r="A224" s="4">
        <v>199</v>
      </c>
      <c r="B224" s="6" t="s">
        <v>471</v>
      </c>
      <c r="C224" s="4">
        <v>1</v>
      </c>
      <c r="D224" s="23" t="s">
        <v>472</v>
      </c>
      <c r="E224" s="22" t="s">
        <v>473</v>
      </c>
      <c r="F224" s="12">
        <v>10</v>
      </c>
      <c r="G224" s="50">
        <v>300</v>
      </c>
      <c r="H224" s="50">
        <v>90</v>
      </c>
      <c r="I224" s="50">
        <f t="shared" si="4"/>
        <v>210</v>
      </c>
      <c r="J224" s="35"/>
      <c r="K224" s="28"/>
    </row>
    <row r="225" spans="1:11" s="1" customFormat="1" ht="84" x14ac:dyDescent="0.25">
      <c r="A225" s="33" t="s">
        <v>5</v>
      </c>
      <c r="B225" s="29" t="s">
        <v>6</v>
      </c>
      <c r="C225" s="29" t="s">
        <v>7</v>
      </c>
      <c r="D225" s="29" t="s">
        <v>8</v>
      </c>
      <c r="E225" s="29" t="s">
        <v>15</v>
      </c>
      <c r="F225" s="29" t="s">
        <v>9</v>
      </c>
      <c r="G225" s="29" t="s">
        <v>10</v>
      </c>
      <c r="H225" s="29" t="s">
        <v>11</v>
      </c>
      <c r="I225" s="29" t="s">
        <v>519</v>
      </c>
      <c r="J225" s="29" t="s">
        <v>12</v>
      </c>
      <c r="K225" s="30" t="s">
        <v>13</v>
      </c>
    </row>
    <row r="226" spans="1:11" s="1" customFormat="1" x14ac:dyDescent="0.2">
      <c r="A226" s="4">
        <v>200</v>
      </c>
      <c r="B226" s="6" t="s">
        <v>474</v>
      </c>
      <c r="C226" s="4">
        <v>1</v>
      </c>
      <c r="D226" s="23" t="s">
        <v>475</v>
      </c>
      <c r="E226" s="22" t="s">
        <v>476</v>
      </c>
      <c r="F226" s="12">
        <v>10</v>
      </c>
      <c r="G226" s="50">
        <v>429.55</v>
      </c>
      <c r="H226" s="50">
        <v>171.82</v>
      </c>
      <c r="I226" s="50">
        <f>G226-H226</f>
        <v>257.73</v>
      </c>
      <c r="J226" s="35"/>
      <c r="K226" s="28"/>
    </row>
    <row r="227" spans="1:11" ht="25.5" x14ac:dyDescent="0.2">
      <c r="A227" s="4">
        <v>201</v>
      </c>
      <c r="B227" s="6" t="s">
        <v>98</v>
      </c>
      <c r="C227" s="4">
        <v>4</v>
      </c>
      <c r="D227" s="23" t="s">
        <v>477</v>
      </c>
      <c r="E227" s="22" t="s">
        <v>478</v>
      </c>
      <c r="F227" s="12">
        <v>5</v>
      </c>
      <c r="G227" s="50">
        <v>496.58</v>
      </c>
      <c r="H227" s="50">
        <v>198.63</v>
      </c>
      <c r="I227" s="50">
        <f t="shared" si="4"/>
        <v>297.95</v>
      </c>
      <c r="J227" s="35"/>
      <c r="K227" s="28"/>
    </row>
    <row r="228" spans="1:11" x14ac:dyDescent="0.2">
      <c r="A228" s="4">
        <v>202</v>
      </c>
      <c r="B228" s="6" t="s">
        <v>479</v>
      </c>
      <c r="C228" s="4">
        <v>1</v>
      </c>
      <c r="D228" s="23" t="s">
        <v>480</v>
      </c>
      <c r="E228" s="22" t="s">
        <v>481</v>
      </c>
      <c r="F228" s="12">
        <v>5</v>
      </c>
      <c r="G228" s="50">
        <v>320</v>
      </c>
      <c r="H228" s="50">
        <v>96</v>
      </c>
      <c r="I228" s="50">
        <f t="shared" si="4"/>
        <v>224</v>
      </c>
      <c r="J228" s="35"/>
      <c r="K228" s="28"/>
    </row>
    <row r="229" spans="1:11" x14ac:dyDescent="0.2">
      <c r="A229" s="4">
        <v>203</v>
      </c>
      <c r="B229" s="6" t="s">
        <v>482</v>
      </c>
      <c r="C229" s="4">
        <v>1</v>
      </c>
      <c r="D229" s="23" t="s">
        <v>483</v>
      </c>
      <c r="E229" s="22" t="s">
        <v>481</v>
      </c>
      <c r="F229" s="12">
        <v>5</v>
      </c>
      <c r="G229" s="50">
        <v>200</v>
      </c>
      <c r="H229" s="50">
        <v>60</v>
      </c>
      <c r="I229" s="50">
        <f t="shared" si="4"/>
        <v>140</v>
      </c>
      <c r="J229" s="35"/>
      <c r="K229" s="28"/>
    </row>
    <row r="230" spans="1:11" ht="22.5" x14ac:dyDescent="0.2">
      <c r="A230" s="4">
        <v>204</v>
      </c>
      <c r="B230" s="6" t="s">
        <v>484</v>
      </c>
      <c r="C230" s="4">
        <v>1</v>
      </c>
      <c r="D230" s="23" t="s">
        <v>485</v>
      </c>
      <c r="E230" s="26" t="s">
        <v>486</v>
      </c>
      <c r="F230" s="12">
        <v>5</v>
      </c>
      <c r="G230" s="50">
        <v>4142.5</v>
      </c>
      <c r="H230" s="50">
        <v>1242.75</v>
      </c>
      <c r="I230" s="50">
        <f t="shared" si="4"/>
        <v>2899.75</v>
      </c>
      <c r="J230" s="35"/>
      <c r="K230" s="28"/>
    </row>
    <row r="231" spans="1:11" x14ac:dyDescent="0.2">
      <c r="A231" s="4">
        <v>205</v>
      </c>
      <c r="B231" s="6" t="s">
        <v>487</v>
      </c>
      <c r="C231" s="4">
        <v>3</v>
      </c>
      <c r="D231" s="23" t="s">
        <v>488</v>
      </c>
      <c r="E231" s="22" t="s">
        <v>489</v>
      </c>
      <c r="F231" s="12">
        <v>5</v>
      </c>
      <c r="G231" s="50">
        <v>1089</v>
      </c>
      <c r="H231" s="50">
        <v>217.8</v>
      </c>
      <c r="I231" s="50">
        <f t="shared" si="4"/>
        <v>871.2</v>
      </c>
      <c r="J231" s="35"/>
      <c r="K231" s="28"/>
    </row>
    <row r="232" spans="1:11" x14ac:dyDescent="0.2">
      <c r="A232" s="4">
        <v>206</v>
      </c>
      <c r="B232" s="6" t="s">
        <v>496</v>
      </c>
      <c r="C232" s="4">
        <v>1</v>
      </c>
      <c r="D232" s="23" t="s">
        <v>497</v>
      </c>
      <c r="E232" s="10" t="s">
        <v>498</v>
      </c>
      <c r="F232" s="12">
        <v>10</v>
      </c>
      <c r="G232" s="50">
        <v>379</v>
      </c>
      <c r="H232" s="50">
        <f>(G232/10)*1</f>
        <v>37.9</v>
      </c>
      <c r="I232" s="50">
        <f t="shared" si="4"/>
        <v>341.1</v>
      </c>
      <c r="J232" s="35"/>
      <c r="K232" s="28"/>
    </row>
    <row r="233" spans="1:11" x14ac:dyDescent="0.2">
      <c r="A233" s="4">
        <v>207</v>
      </c>
      <c r="B233" s="6" t="s">
        <v>499</v>
      </c>
      <c r="C233" s="4">
        <v>1</v>
      </c>
      <c r="D233" s="23" t="s">
        <v>500</v>
      </c>
      <c r="E233" s="22" t="s">
        <v>501</v>
      </c>
      <c r="F233" s="12">
        <v>10</v>
      </c>
      <c r="G233" s="50">
        <v>370</v>
      </c>
      <c r="H233" s="50">
        <f>(G233/10)*1</f>
        <v>37</v>
      </c>
      <c r="I233" s="50">
        <f t="shared" si="4"/>
        <v>333</v>
      </c>
      <c r="J233" s="35"/>
      <c r="K233" s="28"/>
    </row>
    <row r="234" spans="1:11" x14ac:dyDescent="0.2">
      <c r="A234" s="4">
        <v>208</v>
      </c>
      <c r="B234" s="6" t="s">
        <v>502</v>
      </c>
      <c r="C234" s="4">
        <v>10</v>
      </c>
      <c r="D234" s="23" t="s">
        <v>503</v>
      </c>
      <c r="E234" s="22" t="s">
        <v>504</v>
      </c>
      <c r="F234" s="12">
        <v>5</v>
      </c>
      <c r="G234" s="50">
        <v>192.06</v>
      </c>
      <c r="H234" s="50">
        <f>(G234/5)*1</f>
        <v>38.411999999999999</v>
      </c>
      <c r="I234" s="50">
        <f t="shared" si="4"/>
        <v>153.648</v>
      </c>
      <c r="J234" s="35"/>
      <c r="K234" s="28"/>
    </row>
    <row r="235" spans="1:11" x14ac:dyDescent="0.2">
      <c r="A235" s="4">
        <v>209</v>
      </c>
      <c r="B235" s="6" t="s">
        <v>505</v>
      </c>
      <c r="C235" s="4">
        <v>2</v>
      </c>
      <c r="D235" s="23" t="s">
        <v>506</v>
      </c>
      <c r="E235" s="22" t="s">
        <v>504</v>
      </c>
      <c r="F235" s="12">
        <v>5</v>
      </c>
      <c r="G235" s="50">
        <v>178.09</v>
      </c>
      <c r="H235" s="50">
        <f>(G235/5)*1</f>
        <v>35.618000000000002</v>
      </c>
      <c r="I235" s="50">
        <f t="shared" si="4"/>
        <v>142.47200000000001</v>
      </c>
      <c r="J235" s="35"/>
      <c r="K235" s="28"/>
    </row>
    <row r="236" spans="1:11" x14ac:dyDescent="0.2">
      <c r="A236" s="4">
        <v>210</v>
      </c>
      <c r="B236" s="6" t="s">
        <v>507</v>
      </c>
      <c r="C236" s="4">
        <v>1</v>
      </c>
      <c r="D236" s="23" t="s">
        <v>508</v>
      </c>
      <c r="E236" s="22" t="s">
        <v>490</v>
      </c>
      <c r="F236" s="12">
        <v>10</v>
      </c>
      <c r="G236" s="50">
        <v>302.2</v>
      </c>
      <c r="H236" s="50">
        <f>(((G236/10))/12)*9</f>
        <v>22.664999999999999</v>
      </c>
      <c r="I236" s="50">
        <f t="shared" si="4"/>
        <v>279.53499999999997</v>
      </c>
      <c r="J236" s="35"/>
      <c r="K236" s="28"/>
    </row>
    <row r="237" spans="1:11" x14ac:dyDescent="0.2">
      <c r="A237" s="4">
        <v>211</v>
      </c>
      <c r="B237" s="6" t="s">
        <v>509</v>
      </c>
      <c r="C237" s="4">
        <v>1</v>
      </c>
      <c r="D237" s="23" t="s">
        <v>510</v>
      </c>
      <c r="E237" s="22" t="s">
        <v>511</v>
      </c>
      <c r="F237" s="12">
        <v>1</v>
      </c>
      <c r="G237" s="50">
        <v>95</v>
      </c>
      <c r="H237" s="50">
        <f>(((G237/10))/12)*3</f>
        <v>2.375</v>
      </c>
      <c r="I237" s="50">
        <f t="shared" si="4"/>
        <v>92.625</v>
      </c>
      <c r="J237" s="35"/>
      <c r="K237" s="28"/>
    </row>
    <row r="238" spans="1:11" x14ac:dyDescent="0.2">
      <c r="A238" s="4">
        <v>212</v>
      </c>
      <c r="B238" s="6" t="s">
        <v>509</v>
      </c>
      <c r="C238" s="4">
        <v>1</v>
      </c>
      <c r="D238" s="23" t="s">
        <v>491</v>
      </c>
      <c r="E238" s="22" t="s">
        <v>511</v>
      </c>
      <c r="F238" s="12">
        <v>1</v>
      </c>
      <c r="G238" s="50">
        <v>90</v>
      </c>
      <c r="H238" s="50">
        <v>0</v>
      </c>
      <c r="I238" s="50">
        <f t="shared" si="4"/>
        <v>90</v>
      </c>
      <c r="J238" s="35"/>
      <c r="K238" s="28"/>
    </row>
    <row r="239" spans="1:11" x14ac:dyDescent="0.2">
      <c r="A239" s="4">
        <v>213</v>
      </c>
      <c r="B239" s="6" t="s">
        <v>512</v>
      </c>
      <c r="C239" s="4">
        <v>1</v>
      </c>
      <c r="D239" s="23" t="s">
        <v>513</v>
      </c>
      <c r="E239" s="22" t="s">
        <v>514</v>
      </c>
      <c r="F239" s="12">
        <v>5</v>
      </c>
      <c r="G239" s="50">
        <v>159.76</v>
      </c>
      <c r="H239" s="50">
        <v>5.32</v>
      </c>
      <c r="I239" s="50">
        <f t="shared" si="4"/>
        <v>154.44</v>
      </c>
      <c r="J239" s="35"/>
      <c r="K239" s="28"/>
    </row>
    <row r="240" spans="1:11" x14ac:dyDescent="0.2">
      <c r="A240" s="4">
        <v>214</v>
      </c>
      <c r="B240" s="6" t="s">
        <v>515</v>
      </c>
      <c r="C240" s="4">
        <v>2</v>
      </c>
      <c r="D240" s="23" t="s">
        <v>492</v>
      </c>
      <c r="E240" s="22" t="s">
        <v>514</v>
      </c>
      <c r="F240" s="12">
        <v>5</v>
      </c>
      <c r="G240" s="50">
        <v>160.63</v>
      </c>
      <c r="H240" s="50">
        <v>5.35</v>
      </c>
      <c r="I240" s="50">
        <f t="shared" si="4"/>
        <v>155.28</v>
      </c>
      <c r="J240" s="35"/>
      <c r="K240" s="28"/>
    </row>
    <row r="241" spans="1:11" x14ac:dyDescent="0.2">
      <c r="A241" s="4">
        <v>215</v>
      </c>
      <c r="B241" s="6" t="s">
        <v>516</v>
      </c>
      <c r="C241" s="4">
        <v>1</v>
      </c>
      <c r="D241" s="23" t="s">
        <v>493</v>
      </c>
      <c r="E241" s="26" t="s">
        <v>517</v>
      </c>
      <c r="F241" s="12">
        <v>1</v>
      </c>
      <c r="G241" s="50">
        <v>200</v>
      </c>
      <c r="H241" s="50"/>
      <c r="I241" s="50">
        <f t="shared" si="4"/>
        <v>200</v>
      </c>
      <c r="J241" s="35"/>
      <c r="K241" s="28"/>
    </row>
    <row r="242" spans="1:11" x14ac:dyDescent="0.2">
      <c r="A242" s="19"/>
      <c r="B242" s="37" t="s">
        <v>23</v>
      </c>
      <c r="C242" s="14"/>
      <c r="D242" s="34"/>
      <c r="E242" s="17"/>
      <c r="F242" s="18"/>
      <c r="G242" s="56">
        <f>SUM(G15:G241)</f>
        <v>148139.56999999995</v>
      </c>
      <c r="H242" s="56">
        <f>SUM(H15:H241)</f>
        <v>118299.19999999992</v>
      </c>
      <c r="I242" s="57">
        <f>SUM(I15:I241)</f>
        <v>29840.37</v>
      </c>
      <c r="J242" s="14"/>
      <c r="K242" s="28"/>
    </row>
    <row r="256" spans="1:11" ht="15.75" x14ac:dyDescent="0.25">
      <c r="J256" s="276" t="s">
        <v>0</v>
      </c>
      <c r="K256" s="276"/>
    </row>
    <row r="257" spans="1:11" ht="15.75" x14ac:dyDescent="0.25">
      <c r="J257" s="5"/>
      <c r="K257" s="5"/>
    </row>
    <row r="258" spans="1:11" x14ac:dyDescent="0.25">
      <c r="A258" s="277" t="s">
        <v>1</v>
      </c>
      <c r="B258" s="277"/>
      <c r="C258" s="277"/>
      <c r="D258" s="277"/>
      <c r="E258" s="277"/>
      <c r="F258" s="277"/>
      <c r="G258" s="277"/>
      <c r="H258" s="277"/>
      <c r="I258" s="277"/>
      <c r="J258" s="277"/>
      <c r="K258" s="277"/>
    </row>
    <row r="259" spans="1:11" x14ac:dyDescent="0.25">
      <c r="A259" s="277" t="s">
        <v>2</v>
      </c>
      <c r="B259" s="277"/>
      <c r="C259" s="277"/>
      <c r="D259" s="277"/>
      <c r="E259" s="277"/>
      <c r="F259" s="277"/>
      <c r="G259" s="277"/>
      <c r="H259" s="277"/>
      <c r="I259" s="277"/>
      <c r="J259" s="277"/>
      <c r="K259" s="277"/>
    </row>
    <row r="261" spans="1:11" x14ac:dyDescent="0.25">
      <c r="A261" s="32">
        <v>1</v>
      </c>
      <c r="B261" s="272" t="s">
        <v>6397</v>
      </c>
      <c r="C261" s="273"/>
      <c r="D261" s="273"/>
      <c r="E261" s="273"/>
      <c r="F261" s="273"/>
      <c r="G261" s="273"/>
      <c r="H261" s="273"/>
      <c r="I261" s="273"/>
      <c r="J261" s="273"/>
      <c r="K261" s="274"/>
    </row>
    <row r="262" spans="1:11" x14ac:dyDescent="0.25">
      <c r="A262" s="32">
        <v>2</v>
      </c>
      <c r="B262" s="272" t="s">
        <v>3</v>
      </c>
      <c r="C262" s="273"/>
      <c r="D262" s="273"/>
      <c r="E262" s="273"/>
      <c r="F262" s="273"/>
      <c r="G262" s="273"/>
      <c r="H262" s="273"/>
      <c r="I262" s="273"/>
      <c r="J262" s="273"/>
      <c r="K262" s="274"/>
    </row>
    <row r="263" spans="1:11" x14ac:dyDescent="0.25">
      <c r="A263" s="32">
        <v>3</v>
      </c>
      <c r="B263" s="272" t="s">
        <v>520</v>
      </c>
      <c r="C263" s="273"/>
      <c r="D263" s="273"/>
      <c r="E263" s="273"/>
      <c r="F263" s="273"/>
      <c r="G263" s="273"/>
      <c r="H263" s="273"/>
      <c r="I263" s="273"/>
      <c r="J263" s="273"/>
      <c r="K263" s="274"/>
    </row>
    <row r="264" spans="1:11" x14ac:dyDescent="0.25">
      <c r="A264" s="32">
        <v>4</v>
      </c>
      <c r="B264" s="272" t="s">
        <v>521</v>
      </c>
      <c r="C264" s="273"/>
      <c r="D264" s="273"/>
      <c r="E264" s="273"/>
      <c r="F264" s="273"/>
      <c r="G264" s="273"/>
      <c r="H264" s="273"/>
      <c r="I264" s="273"/>
      <c r="J264" s="273"/>
      <c r="K264" s="274"/>
    </row>
    <row r="266" spans="1:11" ht="15.75" x14ac:dyDescent="0.25">
      <c r="A266" s="275" t="s">
        <v>4</v>
      </c>
      <c r="B266" s="275"/>
      <c r="C266" s="275"/>
      <c r="D266" s="275"/>
      <c r="E266" s="275"/>
      <c r="F266" s="275"/>
      <c r="G266" s="275"/>
      <c r="H266" s="275"/>
      <c r="I266" s="275"/>
      <c r="J266" s="275"/>
      <c r="K266" s="275"/>
    </row>
    <row r="268" spans="1:11" ht="84" x14ac:dyDescent="0.25">
      <c r="A268" s="33" t="s">
        <v>5</v>
      </c>
      <c r="B268" s="29" t="s">
        <v>6</v>
      </c>
      <c r="C268" s="29" t="s">
        <v>7</v>
      </c>
      <c r="D268" s="29" t="s">
        <v>8</v>
      </c>
      <c r="E268" s="29" t="s">
        <v>15</v>
      </c>
      <c r="F268" s="29" t="s">
        <v>9</v>
      </c>
      <c r="G268" s="29" t="s">
        <v>10</v>
      </c>
      <c r="H268" s="29" t="s">
        <v>11</v>
      </c>
      <c r="I268" s="29" t="s">
        <v>518</v>
      </c>
      <c r="J268" s="45" t="s">
        <v>12</v>
      </c>
      <c r="K268" s="30" t="s">
        <v>13</v>
      </c>
    </row>
    <row r="269" spans="1:11" x14ac:dyDescent="0.25">
      <c r="A269" s="4">
        <v>1</v>
      </c>
      <c r="B269" s="28" t="s">
        <v>251</v>
      </c>
      <c r="C269" s="4">
        <v>1</v>
      </c>
      <c r="D269" s="23" t="s">
        <v>528</v>
      </c>
      <c r="E269" s="8" t="s">
        <v>546</v>
      </c>
      <c r="F269" s="4">
        <v>5</v>
      </c>
      <c r="G269" s="50">
        <v>155.94999999999999</v>
      </c>
      <c r="H269" s="42">
        <v>155.94999999999999</v>
      </c>
      <c r="I269" s="43">
        <v>0</v>
      </c>
      <c r="J269" s="278" t="s">
        <v>545</v>
      </c>
      <c r="K269" s="44"/>
    </row>
    <row r="270" spans="1:11" x14ac:dyDescent="0.25">
      <c r="A270" s="4">
        <v>2</v>
      </c>
      <c r="B270" s="28" t="s">
        <v>251</v>
      </c>
      <c r="C270" s="4">
        <v>1</v>
      </c>
      <c r="D270" s="23" t="s">
        <v>529</v>
      </c>
      <c r="E270" s="8" t="s">
        <v>546</v>
      </c>
      <c r="F270" s="4">
        <v>5</v>
      </c>
      <c r="G270" s="50">
        <v>155.94999999999999</v>
      </c>
      <c r="H270" s="42">
        <v>155.94999999999999</v>
      </c>
      <c r="I270" s="43">
        <v>0</v>
      </c>
      <c r="J270" s="279"/>
      <c r="K270" s="44"/>
    </row>
    <row r="271" spans="1:11" x14ac:dyDescent="0.25">
      <c r="A271" s="4">
        <v>3</v>
      </c>
      <c r="B271" s="28" t="s">
        <v>251</v>
      </c>
      <c r="C271" s="4">
        <v>1</v>
      </c>
      <c r="D271" s="23" t="s">
        <v>530</v>
      </c>
      <c r="E271" s="8" t="s">
        <v>546</v>
      </c>
      <c r="F271" s="4">
        <v>5</v>
      </c>
      <c r="G271" s="50">
        <v>155.94999999999999</v>
      </c>
      <c r="H271" s="42">
        <v>155.94999999999999</v>
      </c>
      <c r="I271" s="43">
        <v>0</v>
      </c>
      <c r="J271" s="279"/>
      <c r="K271" s="44"/>
    </row>
    <row r="272" spans="1:11" x14ac:dyDescent="0.25">
      <c r="A272" s="4">
        <v>4</v>
      </c>
      <c r="B272" s="28" t="s">
        <v>522</v>
      </c>
      <c r="C272" s="4">
        <v>1</v>
      </c>
      <c r="D272" s="23" t="s">
        <v>531</v>
      </c>
      <c r="E272" s="8" t="s">
        <v>546</v>
      </c>
      <c r="F272" s="4">
        <v>5</v>
      </c>
      <c r="G272" s="50">
        <v>53.54</v>
      </c>
      <c r="H272" s="42">
        <v>53.54</v>
      </c>
      <c r="I272" s="43">
        <v>0</v>
      </c>
      <c r="J272" s="279"/>
      <c r="K272" s="44"/>
    </row>
    <row r="273" spans="1:11" x14ac:dyDescent="0.25">
      <c r="A273" s="4">
        <v>5</v>
      </c>
      <c r="B273" s="28" t="s">
        <v>522</v>
      </c>
      <c r="C273" s="4">
        <v>1</v>
      </c>
      <c r="D273" s="23" t="s">
        <v>532</v>
      </c>
      <c r="E273" s="8" t="s">
        <v>546</v>
      </c>
      <c r="F273" s="4">
        <v>5</v>
      </c>
      <c r="G273" s="50">
        <v>53.54</v>
      </c>
      <c r="H273" s="42">
        <v>53.54</v>
      </c>
      <c r="I273" s="43">
        <v>0</v>
      </c>
      <c r="J273" s="279"/>
      <c r="K273" s="44"/>
    </row>
    <row r="274" spans="1:11" x14ac:dyDescent="0.25">
      <c r="A274" s="4">
        <v>6</v>
      </c>
      <c r="B274" s="28" t="s">
        <v>523</v>
      </c>
      <c r="C274" s="4">
        <v>1</v>
      </c>
      <c r="D274" s="23" t="s">
        <v>533</v>
      </c>
      <c r="E274" s="8" t="s">
        <v>547</v>
      </c>
      <c r="F274" s="4">
        <v>4</v>
      </c>
      <c r="G274" s="50">
        <v>132.59</v>
      </c>
      <c r="H274" s="42">
        <v>132.59</v>
      </c>
      <c r="I274" s="43">
        <v>0</v>
      </c>
      <c r="J274" s="279"/>
      <c r="K274" s="44"/>
    </row>
    <row r="275" spans="1:11" x14ac:dyDescent="0.25">
      <c r="A275" s="4">
        <v>7</v>
      </c>
      <c r="B275" s="28" t="s">
        <v>523</v>
      </c>
      <c r="C275" s="4">
        <v>1</v>
      </c>
      <c r="D275" s="23" t="s">
        <v>534</v>
      </c>
      <c r="E275" s="8" t="s">
        <v>547</v>
      </c>
      <c r="F275" s="4">
        <v>4</v>
      </c>
      <c r="G275" s="50">
        <v>132.59</v>
      </c>
      <c r="H275" s="42">
        <v>132.59</v>
      </c>
      <c r="I275" s="43">
        <v>0</v>
      </c>
      <c r="J275" s="279"/>
      <c r="K275" s="44"/>
    </row>
    <row r="276" spans="1:11" x14ac:dyDescent="0.25">
      <c r="A276" s="4">
        <v>8</v>
      </c>
      <c r="B276" s="28" t="s">
        <v>523</v>
      </c>
      <c r="C276" s="4">
        <v>1</v>
      </c>
      <c r="D276" s="23" t="s">
        <v>535</v>
      </c>
      <c r="E276" s="8" t="s">
        <v>547</v>
      </c>
      <c r="F276" s="4">
        <v>4</v>
      </c>
      <c r="G276" s="50">
        <v>132.59</v>
      </c>
      <c r="H276" s="42">
        <v>132.59</v>
      </c>
      <c r="I276" s="43">
        <v>0</v>
      </c>
      <c r="J276" s="279"/>
      <c r="K276" s="44"/>
    </row>
    <row r="277" spans="1:11" x14ac:dyDescent="0.25">
      <c r="A277" s="4">
        <v>9</v>
      </c>
      <c r="B277" s="28" t="s">
        <v>523</v>
      </c>
      <c r="C277" s="4">
        <v>1</v>
      </c>
      <c r="D277" s="23" t="s">
        <v>536</v>
      </c>
      <c r="E277" s="8" t="s">
        <v>547</v>
      </c>
      <c r="F277" s="4">
        <v>4</v>
      </c>
      <c r="G277" s="50">
        <v>132.59</v>
      </c>
      <c r="H277" s="42">
        <v>132.59</v>
      </c>
      <c r="I277" s="43">
        <v>0</v>
      </c>
      <c r="J277" s="279"/>
      <c r="K277" s="44"/>
    </row>
    <row r="278" spans="1:11" x14ac:dyDescent="0.25">
      <c r="A278" s="4">
        <v>10</v>
      </c>
      <c r="B278" s="28" t="s">
        <v>523</v>
      </c>
      <c r="C278" s="4">
        <v>1</v>
      </c>
      <c r="D278" s="23" t="s">
        <v>537</v>
      </c>
      <c r="E278" s="8" t="s">
        <v>547</v>
      </c>
      <c r="F278" s="4">
        <v>4</v>
      </c>
      <c r="G278" s="50">
        <v>132.59</v>
      </c>
      <c r="H278" s="42">
        <v>132.59</v>
      </c>
      <c r="I278" s="43">
        <v>0</v>
      </c>
      <c r="J278" s="279"/>
      <c r="K278" s="44"/>
    </row>
    <row r="279" spans="1:11" x14ac:dyDescent="0.25">
      <c r="A279" s="4">
        <v>11</v>
      </c>
      <c r="B279" s="28" t="s">
        <v>523</v>
      </c>
      <c r="C279" s="4">
        <v>1</v>
      </c>
      <c r="D279" s="23" t="s">
        <v>538</v>
      </c>
      <c r="E279" s="8" t="s">
        <v>547</v>
      </c>
      <c r="F279" s="4">
        <v>4</v>
      </c>
      <c r="G279" s="50">
        <v>132.59</v>
      </c>
      <c r="H279" s="42">
        <v>132.59</v>
      </c>
      <c r="I279" s="43">
        <v>0</v>
      </c>
      <c r="J279" s="279"/>
      <c r="K279" s="44"/>
    </row>
    <row r="280" spans="1:11" x14ac:dyDescent="0.25">
      <c r="A280" s="4">
        <v>12</v>
      </c>
      <c r="B280" s="28" t="s">
        <v>524</v>
      </c>
      <c r="C280" s="4">
        <v>1</v>
      </c>
      <c r="D280" s="23" t="s">
        <v>539</v>
      </c>
      <c r="E280" s="8" t="s">
        <v>548</v>
      </c>
      <c r="F280" s="4">
        <v>5</v>
      </c>
      <c r="G280" s="50">
        <v>30.35</v>
      </c>
      <c r="H280" s="42">
        <v>30.35</v>
      </c>
      <c r="I280" s="43">
        <v>0</v>
      </c>
      <c r="J280" s="279"/>
      <c r="K280" s="44"/>
    </row>
    <row r="281" spans="1:11" x14ac:dyDescent="0.25">
      <c r="A281" s="4">
        <v>13</v>
      </c>
      <c r="B281" s="28" t="s">
        <v>524</v>
      </c>
      <c r="C281" s="4">
        <v>1</v>
      </c>
      <c r="D281" s="23" t="s">
        <v>540</v>
      </c>
      <c r="E281" s="8" t="s">
        <v>548</v>
      </c>
      <c r="F281" s="4">
        <v>5</v>
      </c>
      <c r="G281" s="50">
        <v>30.35</v>
      </c>
      <c r="H281" s="42">
        <v>30.35</v>
      </c>
      <c r="I281" s="43">
        <v>0</v>
      </c>
      <c r="J281" s="279"/>
      <c r="K281" s="44"/>
    </row>
    <row r="282" spans="1:11" x14ac:dyDescent="0.25">
      <c r="A282" s="4">
        <v>14</v>
      </c>
      <c r="B282" s="28" t="s">
        <v>525</v>
      </c>
      <c r="C282" s="4">
        <v>1</v>
      </c>
      <c r="D282" s="23" t="s">
        <v>541</v>
      </c>
      <c r="E282" s="8" t="s">
        <v>549</v>
      </c>
      <c r="F282" s="4">
        <v>4</v>
      </c>
      <c r="G282" s="50">
        <v>289.02999999999997</v>
      </c>
      <c r="H282" s="42">
        <v>289.02999999999997</v>
      </c>
      <c r="I282" s="43">
        <v>0</v>
      </c>
      <c r="J282" s="279"/>
      <c r="K282" s="44"/>
    </row>
    <row r="283" spans="1:11" x14ac:dyDescent="0.25">
      <c r="A283" s="4">
        <v>15</v>
      </c>
      <c r="B283" s="28" t="s">
        <v>526</v>
      </c>
      <c r="C283" s="4">
        <v>1</v>
      </c>
      <c r="D283" s="23" t="s">
        <v>542</v>
      </c>
      <c r="E283" s="8" t="s">
        <v>550</v>
      </c>
      <c r="F283" s="4">
        <v>5</v>
      </c>
      <c r="G283" s="50">
        <v>72.94</v>
      </c>
      <c r="H283" s="42">
        <v>72.94</v>
      </c>
      <c r="I283" s="43">
        <v>0</v>
      </c>
      <c r="J283" s="279"/>
      <c r="K283" s="44"/>
    </row>
    <row r="284" spans="1:11" x14ac:dyDescent="0.25">
      <c r="A284" s="4">
        <v>16</v>
      </c>
      <c r="B284" s="28" t="s">
        <v>527</v>
      </c>
      <c r="C284" s="4">
        <v>1</v>
      </c>
      <c r="D284" s="23" t="s">
        <v>543</v>
      </c>
      <c r="E284" s="8" t="s">
        <v>551</v>
      </c>
      <c r="F284" s="4">
        <v>5</v>
      </c>
      <c r="G284" s="50">
        <v>66.569999999999993</v>
      </c>
      <c r="H284" s="42">
        <v>66.569999999999993</v>
      </c>
      <c r="I284" s="43">
        <v>0</v>
      </c>
      <c r="J284" s="280"/>
      <c r="K284" s="44"/>
    </row>
    <row r="285" spans="1:11" x14ac:dyDescent="0.25">
      <c r="A285" s="4">
        <v>17</v>
      </c>
      <c r="B285" s="28" t="s">
        <v>251</v>
      </c>
      <c r="C285" s="39"/>
      <c r="D285" s="23" t="s">
        <v>544</v>
      </c>
      <c r="E285" s="41"/>
      <c r="F285" s="40"/>
      <c r="G285" s="49"/>
      <c r="H285" s="39"/>
      <c r="I285" s="42"/>
      <c r="J285" s="46"/>
      <c r="K285" s="38"/>
    </row>
    <row r="286" spans="1:11" x14ac:dyDescent="0.25">
      <c r="A286" s="4">
        <v>18</v>
      </c>
      <c r="B286" s="28" t="s">
        <v>251</v>
      </c>
      <c r="C286" s="39"/>
      <c r="D286" s="23" t="s">
        <v>573</v>
      </c>
      <c r="E286" s="41"/>
      <c r="F286" s="4"/>
      <c r="G286" s="49"/>
      <c r="H286" s="39"/>
      <c r="I286" s="42"/>
      <c r="J286" s="39"/>
      <c r="K286" s="38"/>
    </row>
    <row r="287" spans="1:11" ht="84" x14ac:dyDescent="0.25">
      <c r="A287" s="33" t="s">
        <v>5</v>
      </c>
      <c r="B287" s="29" t="s">
        <v>6</v>
      </c>
      <c r="C287" s="29" t="s">
        <v>7</v>
      </c>
      <c r="D287" s="29" t="s">
        <v>8</v>
      </c>
      <c r="E287" s="29" t="s">
        <v>15</v>
      </c>
      <c r="F287" s="29" t="s">
        <v>9</v>
      </c>
      <c r="G287" s="29" t="s">
        <v>10</v>
      </c>
      <c r="H287" s="29" t="s">
        <v>11</v>
      </c>
      <c r="I287" s="29" t="s">
        <v>518</v>
      </c>
      <c r="J287" s="45" t="s">
        <v>12</v>
      </c>
      <c r="K287" s="30" t="s">
        <v>13</v>
      </c>
    </row>
    <row r="288" spans="1:11" ht="25.5" x14ac:dyDescent="0.25">
      <c r="A288" s="4">
        <v>19</v>
      </c>
      <c r="B288" s="28" t="s">
        <v>522</v>
      </c>
      <c r="C288" s="4">
        <v>2</v>
      </c>
      <c r="D288" s="47" t="s">
        <v>552</v>
      </c>
      <c r="E288" s="8" t="s">
        <v>594</v>
      </c>
      <c r="F288" s="4">
        <v>5</v>
      </c>
      <c r="G288" s="51">
        <v>112.64</v>
      </c>
      <c r="H288" s="51">
        <v>22.52</v>
      </c>
      <c r="I288" s="51">
        <v>90.12</v>
      </c>
      <c r="J288" s="39"/>
      <c r="K288" s="38"/>
    </row>
    <row r="289" spans="1:11" x14ac:dyDescent="0.25">
      <c r="A289" s="4">
        <v>20</v>
      </c>
      <c r="B289" s="28" t="s">
        <v>525</v>
      </c>
      <c r="C289" s="4">
        <v>2</v>
      </c>
      <c r="D289" s="23" t="s">
        <v>553</v>
      </c>
      <c r="E289" s="8" t="s">
        <v>595</v>
      </c>
      <c r="F289" s="40">
        <v>2</v>
      </c>
      <c r="G289" s="51">
        <v>359.33</v>
      </c>
      <c r="H289" s="51">
        <v>89.83</v>
      </c>
      <c r="I289" s="51">
        <v>269.5</v>
      </c>
      <c r="J289" s="39"/>
      <c r="K289" s="38"/>
    </row>
    <row r="290" spans="1:11" x14ac:dyDescent="0.25">
      <c r="A290" s="4">
        <v>21</v>
      </c>
      <c r="B290" s="28" t="s">
        <v>574</v>
      </c>
      <c r="C290" s="4"/>
      <c r="D290" s="23" t="s">
        <v>554</v>
      </c>
      <c r="E290" s="8"/>
      <c r="F290" s="40"/>
      <c r="G290" s="51"/>
      <c r="H290" s="51"/>
      <c r="I290" s="51"/>
      <c r="J290" s="39"/>
      <c r="K290" s="38"/>
    </row>
    <row r="291" spans="1:11" x14ac:dyDescent="0.25">
      <c r="A291" s="4">
        <v>22</v>
      </c>
      <c r="B291" s="28" t="s">
        <v>575</v>
      </c>
      <c r="C291" s="4"/>
      <c r="D291" s="23" t="s">
        <v>554</v>
      </c>
      <c r="E291" s="8" t="s">
        <v>596</v>
      </c>
      <c r="F291" s="40"/>
      <c r="G291" s="51">
        <v>357.95</v>
      </c>
      <c r="H291" s="51">
        <v>71.59</v>
      </c>
      <c r="I291" s="51">
        <v>286.36</v>
      </c>
      <c r="J291" s="39"/>
      <c r="K291" s="38"/>
    </row>
    <row r="292" spans="1:11" x14ac:dyDescent="0.25">
      <c r="A292" s="4">
        <v>0</v>
      </c>
      <c r="B292" s="28" t="s">
        <v>576</v>
      </c>
      <c r="C292" s="4">
        <v>6</v>
      </c>
      <c r="D292" s="23" t="s">
        <v>555</v>
      </c>
      <c r="E292" s="8" t="s">
        <v>597</v>
      </c>
      <c r="F292" s="40"/>
      <c r="G292" s="51">
        <v>935.08</v>
      </c>
      <c r="H292" s="51">
        <v>187.01</v>
      </c>
      <c r="I292" s="51">
        <v>748.07</v>
      </c>
      <c r="J292" s="39"/>
      <c r="K292" s="38"/>
    </row>
    <row r="293" spans="1:11" x14ac:dyDescent="0.25">
      <c r="A293" s="4">
        <v>24</v>
      </c>
      <c r="B293" s="28" t="s">
        <v>577</v>
      </c>
      <c r="C293" s="4">
        <v>3</v>
      </c>
      <c r="D293" s="23" t="s">
        <v>556</v>
      </c>
      <c r="E293" s="8" t="s">
        <v>598</v>
      </c>
      <c r="F293" s="40"/>
      <c r="G293" s="51">
        <v>232.27</v>
      </c>
      <c r="H293" s="51">
        <v>46.45</v>
      </c>
      <c r="I293" s="51">
        <v>185.82</v>
      </c>
      <c r="J293" s="39"/>
      <c r="K293" s="38"/>
    </row>
    <row r="294" spans="1:11" x14ac:dyDescent="0.25">
      <c r="A294" s="4">
        <v>25</v>
      </c>
      <c r="B294" s="28" t="s">
        <v>578</v>
      </c>
      <c r="C294" s="4">
        <v>2</v>
      </c>
      <c r="D294" s="23" t="s">
        <v>557</v>
      </c>
      <c r="E294" s="8" t="s">
        <v>599</v>
      </c>
      <c r="F294" s="40"/>
      <c r="G294" s="51">
        <v>174.58</v>
      </c>
      <c r="H294" s="51">
        <v>34.909999999999997</v>
      </c>
      <c r="I294" s="51">
        <v>139.66999999999999</v>
      </c>
      <c r="J294" s="39"/>
      <c r="K294" s="38"/>
    </row>
    <row r="295" spans="1:11" x14ac:dyDescent="0.25">
      <c r="A295" s="4">
        <v>26</v>
      </c>
      <c r="B295" s="28" t="s">
        <v>579</v>
      </c>
      <c r="C295" s="4">
        <v>1</v>
      </c>
      <c r="D295" s="23" t="s">
        <v>558</v>
      </c>
      <c r="E295" s="8" t="s">
        <v>600</v>
      </c>
      <c r="F295" s="40"/>
      <c r="G295" s="51">
        <v>5302.52</v>
      </c>
      <c r="H295" s="51">
        <v>1325.63</v>
      </c>
      <c r="I295" s="51">
        <v>3976.89</v>
      </c>
      <c r="J295" s="39"/>
      <c r="K295" s="38"/>
    </row>
    <row r="296" spans="1:11" x14ac:dyDescent="0.25">
      <c r="A296" s="4">
        <v>27</v>
      </c>
      <c r="B296" s="28" t="s">
        <v>580</v>
      </c>
      <c r="C296" s="4">
        <v>4</v>
      </c>
      <c r="D296" s="23" t="s">
        <v>559</v>
      </c>
      <c r="E296" s="8" t="s">
        <v>601</v>
      </c>
      <c r="F296" s="40"/>
      <c r="G296" s="51">
        <v>247.9</v>
      </c>
      <c r="H296" s="51">
        <v>61.97</v>
      </c>
      <c r="I296" s="51">
        <v>185.93</v>
      </c>
      <c r="J296" s="39"/>
      <c r="K296" s="38"/>
    </row>
    <row r="297" spans="1:11" x14ac:dyDescent="0.25">
      <c r="A297" s="4">
        <v>28</v>
      </c>
      <c r="B297" s="28" t="s">
        <v>581</v>
      </c>
      <c r="C297" s="4">
        <v>1</v>
      </c>
      <c r="D297" s="23" t="s">
        <v>558</v>
      </c>
      <c r="E297" s="8" t="s">
        <v>600</v>
      </c>
      <c r="F297" s="40"/>
      <c r="G297" s="51">
        <v>2884.2</v>
      </c>
      <c r="H297" s="51">
        <v>721.05</v>
      </c>
      <c r="I297" s="51">
        <v>2163.15</v>
      </c>
      <c r="J297" s="39"/>
      <c r="K297" s="38"/>
    </row>
    <row r="298" spans="1:11" x14ac:dyDescent="0.25">
      <c r="A298" s="4">
        <v>29</v>
      </c>
      <c r="B298" s="28" t="s">
        <v>582</v>
      </c>
      <c r="C298" s="4">
        <v>1</v>
      </c>
      <c r="D298" s="23" t="s">
        <v>558</v>
      </c>
      <c r="E298" s="8" t="s">
        <v>600</v>
      </c>
      <c r="F298" s="40"/>
      <c r="G298" s="51">
        <v>2755.5</v>
      </c>
      <c r="H298" s="51">
        <v>688.87</v>
      </c>
      <c r="I298" s="51">
        <v>2066.63</v>
      </c>
      <c r="J298" s="39"/>
      <c r="K298" s="38"/>
    </row>
    <row r="299" spans="1:11" x14ac:dyDescent="0.25">
      <c r="A299" s="4">
        <v>30</v>
      </c>
      <c r="B299" s="28" t="s">
        <v>583</v>
      </c>
      <c r="C299" s="4">
        <v>2</v>
      </c>
      <c r="D299" s="23" t="s">
        <v>558</v>
      </c>
      <c r="E299" s="8" t="s">
        <v>602</v>
      </c>
      <c r="F299" s="40"/>
      <c r="G299" s="51">
        <v>1642.5</v>
      </c>
      <c r="H299" s="51">
        <v>410.62</v>
      </c>
      <c r="I299" s="51">
        <v>1231.8800000000001</v>
      </c>
      <c r="J299" s="39"/>
      <c r="K299" s="38"/>
    </row>
    <row r="300" spans="1:11" x14ac:dyDescent="0.25">
      <c r="A300" s="4">
        <v>31</v>
      </c>
      <c r="B300" s="28" t="s">
        <v>584</v>
      </c>
      <c r="C300" s="4">
        <v>1</v>
      </c>
      <c r="D300" s="23" t="s">
        <v>558</v>
      </c>
      <c r="E300" s="8" t="s">
        <v>602</v>
      </c>
      <c r="F300" s="40"/>
      <c r="G300" s="51">
        <v>13584</v>
      </c>
      <c r="H300" s="51">
        <v>3396</v>
      </c>
      <c r="I300" s="51">
        <v>10188</v>
      </c>
      <c r="J300" s="39"/>
      <c r="K300" s="38"/>
    </row>
    <row r="301" spans="1:11" x14ac:dyDescent="0.25">
      <c r="A301" s="4">
        <v>32</v>
      </c>
      <c r="B301" s="28" t="s">
        <v>585</v>
      </c>
      <c r="C301" s="4">
        <v>1</v>
      </c>
      <c r="D301" s="23" t="s">
        <v>558</v>
      </c>
      <c r="E301" s="8" t="s">
        <v>602</v>
      </c>
      <c r="F301" s="40"/>
      <c r="G301" s="51">
        <v>1237.5</v>
      </c>
      <c r="H301" s="51">
        <v>309.37</v>
      </c>
      <c r="I301" s="51">
        <v>928.13</v>
      </c>
      <c r="J301" s="39"/>
      <c r="K301" s="38"/>
    </row>
    <row r="302" spans="1:11" x14ac:dyDescent="0.25">
      <c r="A302" s="4">
        <v>33</v>
      </c>
      <c r="B302" s="28" t="s">
        <v>525</v>
      </c>
      <c r="C302" s="4">
        <v>1</v>
      </c>
      <c r="D302" s="23" t="s">
        <v>560</v>
      </c>
      <c r="E302" s="8" t="s">
        <v>603</v>
      </c>
      <c r="F302" s="40"/>
      <c r="G302" s="51">
        <v>243.42</v>
      </c>
      <c r="H302" s="51">
        <v>60.85</v>
      </c>
      <c r="I302" s="51">
        <v>182.57</v>
      </c>
      <c r="J302" s="39"/>
      <c r="K302" s="38"/>
    </row>
    <row r="303" spans="1:11" x14ac:dyDescent="0.25">
      <c r="A303" s="4">
        <v>34</v>
      </c>
      <c r="B303" s="48" t="s">
        <v>586</v>
      </c>
      <c r="C303" s="4">
        <v>1</v>
      </c>
      <c r="D303" s="23" t="s">
        <v>561</v>
      </c>
      <c r="E303" s="8" t="s">
        <v>604</v>
      </c>
      <c r="F303" s="40"/>
      <c r="G303" s="51">
        <v>2707.51</v>
      </c>
      <c r="H303" s="51">
        <v>678.87</v>
      </c>
      <c r="I303" s="51">
        <v>2028.64</v>
      </c>
      <c r="J303" s="39"/>
      <c r="K303" s="38"/>
    </row>
    <row r="304" spans="1:11" x14ac:dyDescent="0.25">
      <c r="A304" s="4">
        <v>35</v>
      </c>
      <c r="B304" s="28" t="s">
        <v>580</v>
      </c>
      <c r="C304" s="4">
        <v>2</v>
      </c>
      <c r="D304" s="23" t="s">
        <v>562</v>
      </c>
      <c r="E304" s="8" t="s">
        <v>605</v>
      </c>
      <c r="F304" s="40"/>
      <c r="G304" s="51">
        <v>522.88</v>
      </c>
      <c r="H304" s="51">
        <v>104.57</v>
      </c>
      <c r="I304" s="51">
        <v>418.31</v>
      </c>
      <c r="J304" s="39"/>
      <c r="K304" s="38"/>
    </row>
    <row r="305" spans="1:11" x14ac:dyDescent="0.25">
      <c r="A305" s="4">
        <v>36</v>
      </c>
      <c r="B305" s="28" t="s">
        <v>587</v>
      </c>
      <c r="C305" s="4">
        <v>1</v>
      </c>
      <c r="D305" s="23" t="s">
        <v>563</v>
      </c>
      <c r="E305" s="8" t="s">
        <v>606</v>
      </c>
      <c r="F305" s="40"/>
      <c r="G305" s="51">
        <v>75083.38</v>
      </c>
      <c r="H305" s="51">
        <v>15016.67</v>
      </c>
      <c r="I305" s="51">
        <v>60066.71</v>
      </c>
      <c r="J305" s="39"/>
      <c r="K305" s="38"/>
    </row>
    <row r="306" spans="1:11" x14ac:dyDescent="0.25">
      <c r="A306" s="4">
        <v>37</v>
      </c>
      <c r="B306" s="28" t="s">
        <v>588</v>
      </c>
      <c r="C306" s="4">
        <v>2</v>
      </c>
      <c r="D306" s="23" t="s">
        <v>564</v>
      </c>
      <c r="E306" s="8" t="s">
        <v>607</v>
      </c>
      <c r="F306" s="40"/>
      <c r="G306" s="51">
        <v>26026</v>
      </c>
      <c r="H306" s="51">
        <v>0</v>
      </c>
      <c r="I306" s="51">
        <v>26026</v>
      </c>
      <c r="J306" s="39"/>
      <c r="K306" s="38"/>
    </row>
    <row r="307" spans="1:11" x14ac:dyDescent="0.25">
      <c r="A307" s="4">
        <v>38</v>
      </c>
      <c r="B307" s="28" t="s">
        <v>581</v>
      </c>
      <c r="C307" s="4">
        <v>2</v>
      </c>
      <c r="D307" s="23" t="s">
        <v>565</v>
      </c>
      <c r="E307" s="8" t="s">
        <v>607</v>
      </c>
      <c r="F307" s="40"/>
      <c r="G307" s="51">
        <v>10288</v>
      </c>
      <c r="H307" s="51">
        <v>0</v>
      </c>
      <c r="I307" s="51">
        <v>10288</v>
      </c>
      <c r="J307" s="39"/>
      <c r="K307" s="38"/>
    </row>
    <row r="308" spans="1:11" x14ac:dyDescent="0.25">
      <c r="A308" s="4">
        <v>39</v>
      </c>
      <c r="B308" s="28" t="s">
        <v>582</v>
      </c>
      <c r="C308" s="4">
        <v>2</v>
      </c>
      <c r="D308" s="23" t="s">
        <v>566</v>
      </c>
      <c r="E308" s="8" t="s">
        <v>607</v>
      </c>
      <c r="F308" s="40"/>
      <c r="G308" s="51">
        <v>9814</v>
      </c>
      <c r="H308" s="51">
        <v>0</v>
      </c>
      <c r="I308" s="51">
        <v>9814</v>
      </c>
      <c r="J308" s="39"/>
      <c r="K308" s="38"/>
    </row>
    <row r="309" spans="1:11" x14ac:dyDescent="0.25">
      <c r="A309" s="4">
        <v>40</v>
      </c>
      <c r="B309" s="28" t="s">
        <v>589</v>
      </c>
      <c r="C309" s="4">
        <v>4</v>
      </c>
      <c r="D309" s="23" t="s">
        <v>567</v>
      </c>
      <c r="E309" s="8" t="s">
        <v>607</v>
      </c>
      <c r="F309" s="40"/>
      <c r="G309" s="51">
        <v>31854</v>
      </c>
      <c r="H309" s="51">
        <v>0</v>
      </c>
      <c r="I309" s="51">
        <v>31854</v>
      </c>
      <c r="J309" s="39"/>
      <c r="K309" s="38"/>
    </row>
    <row r="310" spans="1:11" x14ac:dyDescent="0.25">
      <c r="A310" s="4">
        <v>41</v>
      </c>
      <c r="B310" s="28" t="s">
        <v>590</v>
      </c>
      <c r="C310" s="4">
        <v>4</v>
      </c>
      <c r="D310" s="23" t="s">
        <v>568</v>
      </c>
      <c r="E310" s="8" t="s">
        <v>607</v>
      </c>
      <c r="F310" s="40"/>
      <c r="G310" s="51">
        <v>8224</v>
      </c>
      <c r="H310" s="51">
        <v>0</v>
      </c>
      <c r="I310" s="51">
        <v>8224</v>
      </c>
      <c r="J310" s="39"/>
      <c r="K310" s="38"/>
    </row>
    <row r="311" spans="1:11" x14ac:dyDescent="0.25">
      <c r="A311" s="4">
        <v>42</v>
      </c>
      <c r="B311" s="28" t="s">
        <v>585</v>
      </c>
      <c r="C311" s="4">
        <v>2</v>
      </c>
      <c r="D311" s="23" t="s">
        <v>569</v>
      </c>
      <c r="E311" s="8" t="s">
        <v>608</v>
      </c>
      <c r="F311" s="40"/>
      <c r="G311" s="51">
        <v>3300</v>
      </c>
      <c r="H311" s="51">
        <v>0</v>
      </c>
      <c r="I311" s="51">
        <v>3300</v>
      </c>
      <c r="J311" s="39"/>
      <c r="K311" s="38"/>
    </row>
    <row r="312" spans="1:11" x14ac:dyDescent="0.25">
      <c r="A312" s="4">
        <v>43</v>
      </c>
      <c r="B312" s="28" t="s">
        <v>591</v>
      </c>
      <c r="C312" s="4">
        <v>1</v>
      </c>
      <c r="D312" s="23" t="s">
        <v>570</v>
      </c>
      <c r="E312" s="8" t="s">
        <v>608</v>
      </c>
      <c r="F312" s="40"/>
      <c r="G312" s="51">
        <v>1128</v>
      </c>
      <c r="H312" s="51">
        <v>0</v>
      </c>
      <c r="I312" s="51">
        <v>1128</v>
      </c>
      <c r="J312" s="39"/>
      <c r="K312" s="38"/>
    </row>
    <row r="313" spans="1:11" x14ac:dyDescent="0.25">
      <c r="A313" s="4">
        <v>44</v>
      </c>
      <c r="B313" s="28" t="s">
        <v>592</v>
      </c>
      <c r="C313" s="4">
        <v>2</v>
      </c>
      <c r="D313" s="23" t="s">
        <v>571</v>
      </c>
      <c r="E313" s="8" t="s">
        <v>609</v>
      </c>
      <c r="F313" s="40"/>
      <c r="G313" s="51">
        <v>348</v>
      </c>
      <c r="H313" s="51">
        <v>0</v>
      </c>
      <c r="I313" s="51">
        <v>348</v>
      </c>
      <c r="J313" s="39"/>
      <c r="K313" s="38"/>
    </row>
    <row r="314" spans="1:11" x14ac:dyDescent="0.25">
      <c r="A314" s="4">
        <v>45</v>
      </c>
      <c r="B314" s="28" t="s">
        <v>593</v>
      </c>
      <c r="C314" s="4">
        <v>2</v>
      </c>
      <c r="D314" s="23" t="s">
        <v>572</v>
      </c>
      <c r="E314" s="8" t="s">
        <v>609</v>
      </c>
      <c r="F314" s="40"/>
      <c r="G314" s="51">
        <v>570</v>
      </c>
      <c r="H314" s="51">
        <v>0</v>
      </c>
      <c r="I314" s="51">
        <v>570</v>
      </c>
      <c r="J314" s="39"/>
      <c r="K314" s="38"/>
    </row>
    <row r="315" spans="1:11" x14ac:dyDescent="0.25">
      <c r="A315" s="38"/>
      <c r="B315" s="53" t="s">
        <v>23</v>
      </c>
      <c r="C315" s="38"/>
      <c r="D315" s="38"/>
      <c r="E315" s="38"/>
      <c r="F315" s="38"/>
      <c r="G315" s="52">
        <v>201794.87</v>
      </c>
      <c r="H315" s="52">
        <v>25086.49</v>
      </c>
      <c r="I315" s="52">
        <v>176708.38</v>
      </c>
      <c r="J315" s="38"/>
      <c r="K315" s="38"/>
    </row>
    <row r="316" spans="1:11" x14ac:dyDescent="0.25">
      <c r="A316" s="3"/>
      <c r="C316" s="3"/>
      <c r="D316" s="3"/>
      <c r="E316" s="3"/>
      <c r="F316" s="3"/>
      <c r="G316" s="3"/>
      <c r="H316" s="3"/>
      <c r="I316" s="3"/>
      <c r="J316" s="3"/>
    </row>
    <row r="317" spans="1:11" x14ac:dyDescent="0.25">
      <c r="A317" s="3"/>
      <c r="C317" s="3"/>
      <c r="D317" s="3"/>
      <c r="E317" s="3"/>
      <c r="F317" s="3"/>
      <c r="G317" s="3"/>
      <c r="H317" s="3"/>
      <c r="I317" s="3"/>
      <c r="J317" s="3"/>
    </row>
    <row r="319" spans="1:11" ht="15.75" x14ac:dyDescent="0.25">
      <c r="J319" s="276" t="s">
        <v>0</v>
      </c>
      <c r="K319" s="276"/>
    </row>
    <row r="320" spans="1:11" ht="15.75" x14ac:dyDescent="0.25">
      <c r="J320" s="5"/>
      <c r="K320" s="5"/>
    </row>
    <row r="321" spans="1:14" x14ac:dyDescent="0.25">
      <c r="A321" s="277" t="s">
        <v>1</v>
      </c>
      <c r="B321" s="277"/>
      <c r="C321" s="277"/>
      <c r="D321" s="277"/>
      <c r="E321" s="277"/>
      <c r="F321" s="277"/>
      <c r="G321" s="277"/>
      <c r="H321" s="277"/>
      <c r="I321" s="277"/>
      <c r="J321" s="277"/>
      <c r="K321" s="277"/>
    </row>
    <row r="322" spans="1:14" x14ac:dyDescent="0.25">
      <c r="A322" s="277" t="s">
        <v>2</v>
      </c>
      <c r="B322" s="277"/>
      <c r="C322" s="277"/>
      <c r="D322" s="277"/>
      <c r="E322" s="277"/>
      <c r="F322" s="277"/>
      <c r="G322" s="277"/>
      <c r="H322" s="277"/>
      <c r="I322" s="277"/>
      <c r="J322" s="277"/>
      <c r="K322" s="277"/>
    </row>
    <row r="324" spans="1:14" x14ac:dyDescent="0.25">
      <c r="A324" s="32">
        <v>1</v>
      </c>
      <c r="B324" s="272" t="s">
        <v>6395</v>
      </c>
      <c r="C324" s="273"/>
      <c r="D324" s="273"/>
      <c r="E324" s="273"/>
      <c r="F324" s="273"/>
      <c r="G324" s="273"/>
      <c r="H324" s="273"/>
      <c r="I324" s="273"/>
      <c r="J324" s="273"/>
      <c r="K324" s="274"/>
    </row>
    <row r="325" spans="1:14" x14ac:dyDescent="0.25">
      <c r="A325" s="32">
        <v>2</v>
      </c>
      <c r="B325" s="272" t="s">
        <v>3</v>
      </c>
      <c r="C325" s="273"/>
      <c r="D325" s="273"/>
      <c r="E325" s="273"/>
      <c r="F325" s="273"/>
      <c r="G325" s="273"/>
      <c r="H325" s="273"/>
      <c r="I325" s="273"/>
      <c r="J325" s="273"/>
      <c r="K325" s="274"/>
    </row>
    <row r="326" spans="1:14" x14ac:dyDescent="0.25">
      <c r="A326" s="32">
        <v>3</v>
      </c>
      <c r="B326" s="272" t="s">
        <v>610</v>
      </c>
      <c r="C326" s="273"/>
      <c r="D326" s="273"/>
      <c r="E326" s="273"/>
      <c r="F326" s="273"/>
      <c r="G326" s="273"/>
      <c r="H326" s="273"/>
      <c r="I326" s="273"/>
      <c r="J326" s="273"/>
      <c r="K326" s="274"/>
    </row>
    <row r="327" spans="1:14" x14ac:dyDescent="0.25">
      <c r="A327" s="32">
        <v>4</v>
      </c>
      <c r="B327" s="272" t="s">
        <v>611</v>
      </c>
      <c r="C327" s="273"/>
      <c r="D327" s="273"/>
      <c r="E327" s="273"/>
      <c r="F327" s="273"/>
      <c r="G327" s="273"/>
      <c r="H327" s="273"/>
      <c r="I327" s="273"/>
      <c r="J327" s="273"/>
      <c r="K327" s="274"/>
    </row>
    <row r="329" spans="1:14" ht="15.75" x14ac:dyDescent="0.25">
      <c r="A329" s="275" t="s">
        <v>4</v>
      </c>
      <c r="B329" s="275"/>
      <c r="C329" s="275"/>
      <c r="D329" s="275"/>
      <c r="E329" s="275"/>
      <c r="F329" s="275"/>
      <c r="G329" s="275"/>
      <c r="H329" s="275"/>
      <c r="I329" s="275"/>
      <c r="J329" s="275"/>
      <c r="K329" s="275"/>
    </row>
    <row r="331" spans="1:14" ht="84" x14ac:dyDescent="0.25">
      <c r="A331" s="33" t="s">
        <v>5</v>
      </c>
      <c r="B331" s="29" t="s">
        <v>6</v>
      </c>
      <c r="C331" s="29" t="s">
        <v>7</v>
      </c>
      <c r="D331" s="29" t="s">
        <v>8</v>
      </c>
      <c r="E331" s="29" t="s">
        <v>15</v>
      </c>
      <c r="F331" s="29" t="s">
        <v>9</v>
      </c>
      <c r="G331" s="29" t="s">
        <v>10</v>
      </c>
      <c r="H331" s="29" t="s">
        <v>11</v>
      </c>
      <c r="I331" s="29" t="s">
        <v>518</v>
      </c>
      <c r="J331" s="29" t="s">
        <v>12</v>
      </c>
      <c r="K331" s="30" t="s">
        <v>13</v>
      </c>
    </row>
    <row r="332" spans="1:14" ht="22.5" x14ac:dyDescent="0.2">
      <c r="A332" s="67">
        <v>1</v>
      </c>
      <c r="B332" s="8" t="s">
        <v>612</v>
      </c>
      <c r="C332" s="4">
        <v>1</v>
      </c>
      <c r="D332" s="4">
        <v>272</v>
      </c>
      <c r="E332" s="8" t="s">
        <v>613</v>
      </c>
      <c r="F332" s="4">
        <v>10</v>
      </c>
      <c r="G332" s="50">
        <v>450</v>
      </c>
      <c r="H332" s="50">
        <v>450</v>
      </c>
      <c r="I332" s="50">
        <f>SUM(G332-H332)</f>
        <v>0</v>
      </c>
      <c r="J332" s="58"/>
      <c r="K332" s="60" t="s">
        <v>614</v>
      </c>
      <c r="L332" s="61"/>
      <c r="M332" s="61"/>
      <c r="N332" s="61"/>
    </row>
    <row r="333" spans="1:14" ht="22.5" x14ac:dyDescent="0.2">
      <c r="A333" s="4">
        <v>2</v>
      </c>
      <c r="B333" s="8" t="s">
        <v>615</v>
      </c>
      <c r="C333" s="4">
        <v>6</v>
      </c>
      <c r="D333" s="4">
        <v>172</v>
      </c>
      <c r="E333" s="8" t="s">
        <v>616</v>
      </c>
      <c r="F333" s="4">
        <v>10</v>
      </c>
      <c r="G333" s="70">
        <v>2641.26</v>
      </c>
      <c r="H333" s="70">
        <v>2641.26</v>
      </c>
      <c r="I333" s="70">
        <v>0</v>
      </c>
      <c r="J333" s="59"/>
      <c r="K333" s="60" t="s">
        <v>617</v>
      </c>
      <c r="L333" s="61"/>
      <c r="M333" s="61"/>
      <c r="N333" s="61"/>
    </row>
    <row r="334" spans="1:14" ht="22.5" x14ac:dyDescent="0.2">
      <c r="A334" s="4">
        <v>3</v>
      </c>
      <c r="B334" s="8" t="s">
        <v>618</v>
      </c>
      <c r="C334" s="4">
        <v>1</v>
      </c>
      <c r="D334" s="4">
        <v>167</v>
      </c>
      <c r="E334" s="8" t="s">
        <v>616</v>
      </c>
      <c r="F334" s="4">
        <v>10</v>
      </c>
      <c r="G334" s="70">
        <v>532.79999999999995</v>
      </c>
      <c r="H334" s="70">
        <v>532.79999999999995</v>
      </c>
      <c r="I334" s="70">
        <v>0</v>
      </c>
      <c r="J334" s="59"/>
      <c r="K334" s="60" t="s">
        <v>617</v>
      </c>
      <c r="L334" s="61"/>
      <c r="M334" s="61"/>
      <c r="N334" s="61"/>
    </row>
    <row r="335" spans="1:14" ht="22.5" x14ac:dyDescent="0.2">
      <c r="A335" s="4">
        <v>4</v>
      </c>
      <c r="B335" s="8" t="s">
        <v>619</v>
      </c>
      <c r="C335" s="4">
        <v>14</v>
      </c>
      <c r="D335" s="4">
        <v>25</v>
      </c>
      <c r="E335" s="8" t="s">
        <v>616</v>
      </c>
      <c r="F335" s="4">
        <v>10</v>
      </c>
      <c r="G335" s="70">
        <v>3163.74</v>
      </c>
      <c r="H335" s="70">
        <v>3163.74</v>
      </c>
      <c r="I335" s="70">
        <v>0</v>
      </c>
      <c r="J335" s="59"/>
      <c r="K335" s="60" t="s">
        <v>617</v>
      </c>
      <c r="L335" s="61"/>
      <c r="M335" s="61"/>
      <c r="N335" s="61"/>
    </row>
    <row r="336" spans="1:14" ht="22.5" x14ac:dyDescent="0.2">
      <c r="A336" s="4">
        <v>5</v>
      </c>
      <c r="B336" s="8" t="s">
        <v>620</v>
      </c>
      <c r="C336" s="4">
        <v>1</v>
      </c>
      <c r="D336" s="4">
        <v>45</v>
      </c>
      <c r="E336" s="8" t="s">
        <v>616</v>
      </c>
      <c r="F336" s="4">
        <v>10</v>
      </c>
      <c r="G336" s="70">
        <v>6053.38</v>
      </c>
      <c r="H336" s="70">
        <v>6053.38</v>
      </c>
      <c r="I336" s="70">
        <v>0</v>
      </c>
      <c r="J336" s="59"/>
      <c r="K336" s="60" t="s">
        <v>617</v>
      </c>
      <c r="L336" s="61"/>
      <c r="M336" s="61"/>
      <c r="N336" s="61"/>
    </row>
    <row r="337" spans="1:14" ht="22.5" x14ac:dyDescent="0.2">
      <c r="A337" s="4">
        <v>6</v>
      </c>
      <c r="B337" s="8" t="s">
        <v>621</v>
      </c>
      <c r="C337" s="4">
        <v>1</v>
      </c>
      <c r="D337" s="4">
        <v>36</v>
      </c>
      <c r="E337" s="8" t="s">
        <v>616</v>
      </c>
      <c r="F337" s="4">
        <v>10</v>
      </c>
      <c r="G337" s="70">
        <v>2969.35</v>
      </c>
      <c r="H337" s="70">
        <v>2969.35</v>
      </c>
      <c r="I337" s="70">
        <v>0</v>
      </c>
      <c r="J337" s="59"/>
      <c r="K337" s="60" t="s">
        <v>617</v>
      </c>
      <c r="L337" s="61"/>
      <c r="M337" s="61"/>
      <c r="N337" s="61"/>
    </row>
    <row r="338" spans="1:14" ht="22.5" x14ac:dyDescent="0.2">
      <c r="A338" s="4">
        <v>7</v>
      </c>
      <c r="B338" s="8" t="s">
        <v>622</v>
      </c>
      <c r="C338" s="4">
        <v>71</v>
      </c>
      <c r="D338" s="4">
        <v>38</v>
      </c>
      <c r="E338" s="8" t="s">
        <v>616</v>
      </c>
      <c r="F338" s="4">
        <v>10</v>
      </c>
      <c r="G338" s="70">
        <v>1837.33</v>
      </c>
      <c r="H338" s="70">
        <v>1837.33</v>
      </c>
      <c r="I338" s="70">
        <v>0</v>
      </c>
      <c r="J338" s="59"/>
      <c r="K338" s="60" t="s">
        <v>617</v>
      </c>
      <c r="L338" s="61"/>
      <c r="M338" s="61"/>
      <c r="N338" s="61"/>
    </row>
    <row r="339" spans="1:14" ht="22.5" x14ac:dyDescent="0.2">
      <c r="A339" s="4">
        <v>8</v>
      </c>
      <c r="B339" s="8" t="s">
        <v>623</v>
      </c>
      <c r="C339" s="4">
        <v>1</v>
      </c>
      <c r="D339" s="4">
        <v>240</v>
      </c>
      <c r="E339" s="8" t="s">
        <v>616</v>
      </c>
      <c r="F339" s="4">
        <v>10</v>
      </c>
      <c r="G339" s="70">
        <v>124.8</v>
      </c>
      <c r="H339" s="70">
        <v>124.8</v>
      </c>
      <c r="I339" s="70">
        <f>SUM(G339-H339)</f>
        <v>0</v>
      </c>
      <c r="J339" s="59"/>
      <c r="K339" s="60" t="s">
        <v>617</v>
      </c>
      <c r="L339" s="61"/>
      <c r="M339" s="61"/>
      <c r="N339" s="61"/>
    </row>
    <row r="340" spans="1:14" ht="33.75" x14ac:dyDescent="0.2">
      <c r="A340" s="4">
        <v>9</v>
      </c>
      <c r="B340" s="8" t="s">
        <v>624</v>
      </c>
      <c r="C340" s="4">
        <v>6</v>
      </c>
      <c r="D340" s="4">
        <v>285</v>
      </c>
      <c r="E340" s="8" t="s">
        <v>625</v>
      </c>
      <c r="F340" s="4">
        <v>10</v>
      </c>
      <c r="G340" s="70">
        <v>2414</v>
      </c>
      <c r="H340" s="70">
        <v>2414</v>
      </c>
      <c r="I340" s="70">
        <v>0</v>
      </c>
      <c r="J340" s="59"/>
      <c r="K340" s="60" t="s">
        <v>626</v>
      </c>
      <c r="L340" s="61"/>
      <c r="M340" s="61"/>
      <c r="N340" s="61"/>
    </row>
    <row r="341" spans="1:14" ht="22.5" x14ac:dyDescent="0.2">
      <c r="A341" s="4">
        <v>10</v>
      </c>
      <c r="B341" s="8" t="s">
        <v>627</v>
      </c>
      <c r="C341" s="4">
        <v>1</v>
      </c>
      <c r="D341" s="4">
        <v>282</v>
      </c>
      <c r="E341" s="8"/>
      <c r="F341" s="4">
        <v>10</v>
      </c>
      <c r="G341" s="50"/>
      <c r="H341" s="70"/>
      <c r="I341" s="51"/>
      <c r="J341" s="78" t="s">
        <v>830</v>
      </c>
      <c r="K341" s="60" t="s">
        <v>628</v>
      </c>
      <c r="L341" s="61"/>
      <c r="M341" s="61"/>
      <c r="N341" s="61"/>
    </row>
    <row r="342" spans="1:14" ht="22.5" x14ac:dyDescent="0.2">
      <c r="A342" s="4">
        <v>11</v>
      </c>
      <c r="B342" s="8" t="s">
        <v>629</v>
      </c>
      <c r="C342" s="4">
        <v>6</v>
      </c>
      <c r="D342" s="4"/>
      <c r="E342" s="8" t="s">
        <v>630</v>
      </c>
      <c r="F342" s="4">
        <v>10</v>
      </c>
      <c r="G342" s="50"/>
      <c r="H342" s="70"/>
      <c r="I342" s="51"/>
      <c r="J342" s="78" t="s">
        <v>829</v>
      </c>
      <c r="K342" s="60" t="s">
        <v>631</v>
      </c>
      <c r="L342" s="61"/>
      <c r="M342" s="61"/>
      <c r="N342" s="61"/>
    </row>
    <row r="343" spans="1:14" ht="84" x14ac:dyDescent="0.25">
      <c r="A343" s="33" t="s">
        <v>5</v>
      </c>
      <c r="B343" s="29" t="s">
        <v>6</v>
      </c>
      <c r="C343" s="29" t="s">
        <v>7</v>
      </c>
      <c r="D343" s="29" t="s">
        <v>8</v>
      </c>
      <c r="E343" s="29" t="s">
        <v>15</v>
      </c>
      <c r="F343" s="29" t="s">
        <v>9</v>
      </c>
      <c r="G343" s="29" t="s">
        <v>10</v>
      </c>
      <c r="H343" s="29" t="s">
        <v>11</v>
      </c>
      <c r="I343" s="29" t="s">
        <v>518</v>
      </c>
      <c r="J343" s="29" t="s">
        <v>12</v>
      </c>
      <c r="K343" s="30" t="s">
        <v>13</v>
      </c>
    </row>
    <row r="344" spans="1:14" ht="22.5" x14ac:dyDescent="0.2">
      <c r="A344" s="4">
        <v>12</v>
      </c>
      <c r="B344" s="8" t="s">
        <v>632</v>
      </c>
      <c r="C344" s="4">
        <v>3</v>
      </c>
      <c r="D344" s="4"/>
      <c r="E344" s="8" t="s">
        <v>630</v>
      </c>
      <c r="F344" s="4">
        <v>10</v>
      </c>
      <c r="G344" s="50"/>
      <c r="H344" s="70"/>
      <c r="I344" s="51"/>
      <c r="J344" s="78" t="s">
        <v>829</v>
      </c>
      <c r="K344" s="60" t="s">
        <v>631</v>
      </c>
      <c r="L344" s="61"/>
      <c r="M344" s="61"/>
      <c r="N344" s="61"/>
    </row>
    <row r="345" spans="1:14" ht="22.5" x14ac:dyDescent="0.2">
      <c r="A345" s="4">
        <v>13</v>
      </c>
      <c r="B345" s="8" t="s">
        <v>633</v>
      </c>
      <c r="C345" s="4">
        <v>4</v>
      </c>
      <c r="D345" s="4"/>
      <c r="E345" s="8" t="s">
        <v>630</v>
      </c>
      <c r="F345" s="4">
        <v>10</v>
      </c>
      <c r="G345" s="50"/>
      <c r="H345" s="70"/>
      <c r="I345" s="51"/>
      <c r="J345" s="78" t="s">
        <v>829</v>
      </c>
      <c r="K345" s="60" t="s">
        <v>634</v>
      </c>
      <c r="L345" s="61"/>
      <c r="M345" s="61"/>
      <c r="N345" s="61"/>
    </row>
    <row r="346" spans="1:14" ht="22.5" x14ac:dyDescent="0.2">
      <c r="A346" s="4">
        <v>14</v>
      </c>
      <c r="B346" s="8" t="s">
        <v>635</v>
      </c>
      <c r="C346" s="4">
        <v>16</v>
      </c>
      <c r="D346" s="4"/>
      <c r="E346" s="8" t="s">
        <v>630</v>
      </c>
      <c r="F346" s="4">
        <v>10</v>
      </c>
      <c r="G346" s="50"/>
      <c r="H346" s="70"/>
      <c r="I346" s="51"/>
      <c r="J346" s="78" t="s">
        <v>829</v>
      </c>
      <c r="K346" s="60" t="s">
        <v>634</v>
      </c>
      <c r="L346" s="61"/>
      <c r="M346" s="61"/>
      <c r="N346" s="61"/>
    </row>
    <row r="347" spans="1:14" ht="22.5" x14ac:dyDescent="0.2">
      <c r="A347" s="4">
        <v>15</v>
      </c>
      <c r="B347" s="8" t="s">
        <v>636</v>
      </c>
      <c r="C347" s="4">
        <v>1</v>
      </c>
      <c r="D347" s="4"/>
      <c r="E347" s="8" t="s">
        <v>630</v>
      </c>
      <c r="F347" s="4">
        <v>10</v>
      </c>
      <c r="G347" s="50"/>
      <c r="H347" s="70"/>
      <c r="I347" s="51"/>
      <c r="J347" s="78" t="s">
        <v>829</v>
      </c>
      <c r="K347" s="60" t="s">
        <v>634</v>
      </c>
      <c r="L347" s="61"/>
      <c r="M347" s="61"/>
      <c r="N347" s="61"/>
    </row>
    <row r="348" spans="1:14" ht="22.5" x14ac:dyDescent="0.2">
      <c r="A348" s="4">
        <v>16</v>
      </c>
      <c r="B348" s="8" t="s">
        <v>637</v>
      </c>
      <c r="C348" s="4">
        <v>5</v>
      </c>
      <c r="D348" s="4"/>
      <c r="E348" s="8" t="s">
        <v>630</v>
      </c>
      <c r="F348" s="4">
        <v>10</v>
      </c>
      <c r="G348" s="50"/>
      <c r="H348" s="70"/>
      <c r="I348" s="51"/>
      <c r="J348" s="78" t="s">
        <v>829</v>
      </c>
      <c r="K348" s="60" t="s">
        <v>634</v>
      </c>
      <c r="L348" s="61"/>
      <c r="M348" s="61"/>
      <c r="N348" s="61"/>
    </row>
    <row r="349" spans="1:14" ht="22.5" x14ac:dyDescent="0.2">
      <c r="A349" s="4">
        <v>17</v>
      </c>
      <c r="B349" s="8" t="s">
        <v>638</v>
      </c>
      <c r="C349" s="4">
        <v>6</v>
      </c>
      <c r="D349" s="4"/>
      <c r="E349" s="8" t="s">
        <v>630</v>
      </c>
      <c r="F349" s="4">
        <v>10</v>
      </c>
      <c r="G349" s="50"/>
      <c r="H349" s="70"/>
      <c r="I349" s="51"/>
      <c r="J349" s="78" t="s">
        <v>829</v>
      </c>
      <c r="K349" s="60" t="s">
        <v>634</v>
      </c>
      <c r="L349" s="61"/>
      <c r="M349" s="61"/>
      <c r="N349" s="61"/>
    </row>
    <row r="350" spans="1:14" ht="22.5" x14ac:dyDescent="0.2">
      <c r="A350" s="4">
        <v>18</v>
      </c>
      <c r="B350" s="8" t="s">
        <v>639</v>
      </c>
      <c r="C350" s="4">
        <v>2</v>
      </c>
      <c r="D350" s="4"/>
      <c r="E350" s="8" t="s">
        <v>630</v>
      </c>
      <c r="F350" s="4">
        <v>10</v>
      </c>
      <c r="G350" s="50"/>
      <c r="H350" s="70"/>
      <c r="I350" s="51"/>
      <c r="J350" s="78" t="s">
        <v>829</v>
      </c>
      <c r="K350" s="60" t="s">
        <v>634</v>
      </c>
      <c r="L350" s="61"/>
      <c r="M350" s="61"/>
      <c r="N350" s="61"/>
    </row>
    <row r="351" spans="1:14" ht="22.5" x14ac:dyDescent="0.2">
      <c r="A351" s="4">
        <v>19</v>
      </c>
      <c r="B351" s="8" t="s">
        <v>640</v>
      </c>
      <c r="C351" s="4">
        <v>3</v>
      </c>
      <c r="D351" s="4"/>
      <c r="E351" s="8" t="s">
        <v>630</v>
      </c>
      <c r="F351" s="4">
        <v>10</v>
      </c>
      <c r="G351" s="50"/>
      <c r="H351" s="70"/>
      <c r="I351" s="51"/>
      <c r="J351" s="78" t="s">
        <v>829</v>
      </c>
      <c r="K351" s="60" t="s">
        <v>634</v>
      </c>
      <c r="L351" s="61"/>
      <c r="M351" s="61"/>
      <c r="N351" s="61"/>
    </row>
    <row r="352" spans="1:14" ht="22.5" x14ac:dyDescent="0.2">
      <c r="A352" s="4">
        <v>20</v>
      </c>
      <c r="B352" s="8" t="s">
        <v>641</v>
      </c>
      <c r="C352" s="4">
        <v>1</v>
      </c>
      <c r="D352" s="4"/>
      <c r="E352" s="8" t="s">
        <v>642</v>
      </c>
      <c r="F352" s="4">
        <v>10</v>
      </c>
      <c r="G352" s="50"/>
      <c r="H352" s="70"/>
      <c r="I352" s="51"/>
      <c r="J352" s="78" t="s">
        <v>829</v>
      </c>
      <c r="K352" s="60" t="s">
        <v>634</v>
      </c>
      <c r="L352" s="61"/>
      <c r="M352" s="61"/>
      <c r="N352" s="61"/>
    </row>
    <row r="353" spans="1:14" ht="22.5" x14ac:dyDescent="0.2">
      <c r="A353" s="4">
        <v>21</v>
      </c>
      <c r="B353" s="8" t="s">
        <v>643</v>
      </c>
      <c r="C353" s="4">
        <v>7</v>
      </c>
      <c r="D353" s="4"/>
      <c r="E353" s="8" t="s">
        <v>644</v>
      </c>
      <c r="F353" s="4">
        <v>10</v>
      </c>
      <c r="G353" s="50">
        <v>2301</v>
      </c>
      <c r="H353" s="70">
        <v>2301</v>
      </c>
      <c r="I353" s="51">
        <v>0</v>
      </c>
      <c r="J353" s="73"/>
      <c r="K353" s="60" t="s">
        <v>645</v>
      </c>
      <c r="L353" s="61"/>
      <c r="M353" s="61"/>
      <c r="N353" s="61"/>
    </row>
    <row r="354" spans="1:14" ht="22.5" x14ac:dyDescent="0.2">
      <c r="A354" s="4">
        <v>23</v>
      </c>
      <c r="B354" s="8" t="s">
        <v>646</v>
      </c>
      <c r="C354" s="4">
        <v>2</v>
      </c>
      <c r="D354" s="4"/>
      <c r="E354" s="8" t="s">
        <v>647</v>
      </c>
      <c r="F354" s="4">
        <v>10</v>
      </c>
      <c r="G354" s="50">
        <v>1224</v>
      </c>
      <c r="H354" s="70">
        <v>979.2</v>
      </c>
      <c r="I354" s="51">
        <v>244.8</v>
      </c>
      <c r="J354" s="73"/>
      <c r="K354" s="60" t="s">
        <v>648</v>
      </c>
      <c r="L354" s="61"/>
      <c r="M354" s="61"/>
      <c r="N354" s="61"/>
    </row>
    <row r="355" spans="1:14" ht="22.5" x14ac:dyDescent="0.2">
      <c r="A355" s="4">
        <v>24</v>
      </c>
      <c r="B355" s="8" t="s">
        <v>649</v>
      </c>
      <c r="C355" s="4">
        <v>1</v>
      </c>
      <c r="D355" s="4"/>
      <c r="E355" s="8" t="s">
        <v>647</v>
      </c>
      <c r="F355" s="4">
        <v>10</v>
      </c>
      <c r="G355" s="50">
        <v>218</v>
      </c>
      <c r="H355" s="70">
        <v>174.4</v>
      </c>
      <c r="I355" s="51">
        <v>43.6</v>
      </c>
      <c r="J355" s="73"/>
      <c r="K355" s="60" t="s">
        <v>648</v>
      </c>
      <c r="L355" s="61"/>
      <c r="M355" s="61"/>
      <c r="N355" s="61"/>
    </row>
    <row r="356" spans="1:14" ht="22.5" x14ac:dyDescent="0.2">
      <c r="A356" s="4">
        <v>25</v>
      </c>
      <c r="B356" s="8" t="s">
        <v>650</v>
      </c>
      <c r="C356" s="4">
        <v>1</v>
      </c>
      <c r="D356" s="4"/>
      <c r="E356" s="8" t="s">
        <v>647</v>
      </c>
      <c r="F356" s="4">
        <v>10</v>
      </c>
      <c r="G356" s="50">
        <v>133.1</v>
      </c>
      <c r="H356" s="70">
        <v>106.48</v>
      </c>
      <c r="I356" s="51">
        <v>26.62</v>
      </c>
      <c r="J356" s="73"/>
      <c r="K356" s="60" t="s">
        <v>648</v>
      </c>
      <c r="L356" s="61"/>
      <c r="M356" s="61"/>
      <c r="N356" s="61"/>
    </row>
    <row r="357" spans="1:14" ht="22.5" x14ac:dyDescent="0.2">
      <c r="A357" s="4">
        <v>26</v>
      </c>
      <c r="B357" s="8" t="s">
        <v>651</v>
      </c>
      <c r="C357" s="4">
        <v>1</v>
      </c>
      <c r="D357" s="4"/>
      <c r="E357" s="8" t="s">
        <v>652</v>
      </c>
      <c r="F357" s="4">
        <v>10</v>
      </c>
      <c r="G357" s="50">
        <v>2045.51</v>
      </c>
      <c r="H357" s="50">
        <v>1636.4</v>
      </c>
      <c r="I357" s="51">
        <v>409.11</v>
      </c>
      <c r="J357" s="73"/>
      <c r="K357" s="60" t="s">
        <v>648</v>
      </c>
      <c r="L357" s="61"/>
      <c r="M357" s="61"/>
      <c r="N357" s="61"/>
    </row>
    <row r="358" spans="1:14" ht="22.5" x14ac:dyDescent="0.2">
      <c r="A358" s="4">
        <v>27</v>
      </c>
      <c r="B358" s="8" t="s">
        <v>653</v>
      </c>
      <c r="C358" s="4">
        <v>1</v>
      </c>
      <c r="D358" s="4"/>
      <c r="E358" s="8" t="s">
        <v>652</v>
      </c>
      <c r="F358" s="4">
        <v>10</v>
      </c>
      <c r="G358" s="50">
        <v>521.80999999999995</v>
      </c>
      <c r="H358" s="70">
        <v>417.44</v>
      </c>
      <c r="I358" s="51">
        <v>104.37</v>
      </c>
      <c r="J358" s="73"/>
      <c r="K358" s="60" t="s">
        <v>648</v>
      </c>
      <c r="L358" s="61"/>
      <c r="M358" s="61"/>
      <c r="N358" s="61"/>
    </row>
    <row r="359" spans="1:14" ht="22.5" x14ac:dyDescent="0.2">
      <c r="A359" s="4">
        <v>28</v>
      </c>
      <c r="B359" s="8" t="s">
        <v>654</v>
      </c>
      <c r="C359" s="4">
        <v>1</v>
      </c>
      <c r="D359" s="4"/>
      <c r="E359" s="8" t="s">
        <v>655</v>
      </c>
      <c r="F359" s="4">
        <v>10</v>
      </c>
      <c r="G359" s="50">
        <v>567.1</v>
      </c>
      <c r="H359" s="70">
        <v>453.68</v>
      </c>
      <c r="I359" s="51">
        <v>113.42</v>
      </c>
      <c r="J359" s="73"/>
      <c r="K359" s="60" t="s">
        <v>648</v>
      </c>
      <c r="L359" s="61"/>
      <c r="M359" s="61"/>
      <c r="N359" s="61"/>
    </row>
    <row r="360" spans="1:14" ht="22.5" x14ac:dyDescent="0.2">
      <c r="A360" s="4">
        <v>29</v>
      </c>
      <c r="B360" s="8" t="s">
        <v>656</v>
      </c>
      <c r="C360" s="4">
        <v>1</v>
      </c>
      <c r="D360" s="4"/>
      <c r="E360" s="8" t="s">
        <v>657</v>
      </c>
      <c r="F360" s="4">
        <v>10</v>
      </c>
      <c r="G360" s="50">
        <v>133.1</v>
      </c>
      <c r="H360" s="42">
        <v>106.48</v>
      </c>
      <c r="I360" s="51">
        <v>26.62</v>
      </c>
      <c r="J360" s="73"/>
      <c r="K360" s="60" t="s">
        <v>648</v>
      </c>
      <c r="L360" s="61"/>
      <c r="M360" s="61"/>
      <c r="N360" s="61"/>
    </row>
    <row r="361" spans="1:14" ht="22.5" x14ac:dyDescent="0.2">
      <c r="A361" s="4">
        <v>30</v>
      </c>
      <c r="B361" s="6" t="s">
        <v>658</v>
      </c>
      <c r="C361" s="4">
        <v>1</v>
      </c>
      <c r="D361" s="4"/>
      <c r="E361" s="8" t="s">
        <v>659</v>
      </c>
      <c r="F361" s="4">
        <v>10</v>
      </c>
      <c r="G361" s="50">
        <v>2041.36</v>
      </c>
      <c r="H361" s="70">
        <v>1633.08</v>
      </c>
      <c r="I361" s="51">
        <v>408.28</v>
      </c>
      <c r="J361" s="73"/>
      <c r="K361" s="60" t="s">
        <v>660</v>
      </c>
      <c r="L361" s="61"/>
      <c r="M361" s="61"/>
      <c r="N361" s="61"/>
    </row>
    <row r="362" spans="1:14" ht="22.5" x14ac:dyDescent="0.2">
      <c r="A362" s="4">
        <v>31</v>
      </c>
      <c r="B362" s="6" t="s">
        <v>661</v>
      </c>
      <c r="C362" s="4">
        <v>1</v>
      </c>
      <c r="D362" s="4"/>
      <c r="E362" s="6" t="s">
        <v>662</v>
      </c>
      <c r="F362" s="4">
        <v>10</v>
      </c>
      <c r="G362" s="50">
        <v>190</v>
      </c>
      <c r="H362" s="70">
        <v>114</v>
      </c>
      <c r="I362" s="51">
        <v>76</v>
      </c>
      <c r="J362" s="73"/>
      <c r="K362" s="62" t="s">
        <v>648</v>
      </c>
      <c r="L362" s="61"/>
      <c r="M362" s="61"/>
      <c r="N362" s="61"/>
    </row>
    <row r="363" spans="1:14" x14ac:dyDescent="0.2">
      <c r="A363" s="4">
        <v>32</v>
      </c>
      <c r="B363" s="6" t="s">
        <v>663</v>
      </c>
      <c r="C363" s="4">
        <v>1</v>
      </c>
      <c r="D363" s="4"/>
      <c r="E363" s="6" t="s">
        <v>664</v>
      </c>
      <c r="F363" s="4">
        <v>10</v>
      </c>
      <c r="G363" s="50">
        <v>44.9</v>
      </c>
      <c r="H363" s="70"/>
      <c r="I363" s="51">
        <v>44.9</v>
      </c>
      <c r="J363" s="73" t="s">
        <v>665</v>
      </c>
      <c r="K363" s="62" t="s">
        <v>666</v>
      </c>
      <c r="L363" s="61"/>
      <c r="M363" s="61"/>
      <c r="N363" s="61"/>
    </row>
    <row r="364" spans="1:14" ht="84" x14ac:dyDescent="0.25">
      <c r="A364" s="33" t="s">
        <v>5</v>
      </c>
      <c r="B364" s="29" t="s">
        <v>6</v>
      </c>
      <c r="C364" s="29" t="s">
        <v>7</v>
      </c>
      <c r="D364" s="29" t="s">
        <v>8</v>
      </c>
      <c r="E364" s="29" t="s">
        <v>15</v>
      </c>
      <c r="F364" s="29" t="s">
        <v>9</v>
      </c>
      <c r="G364" s="29" t="s">
        <v>10</v>
      </c>
      <c r="H364" s="29" t="s">
        <v>11</v>
      </c>
      <c r="I364" s="29" t="s">
        <v>518</v>
      </c>
      <c r="J364" s="29" t="s">
        <v>12</v>
      </c>
      <c r="K364" s="30" t="s">
        <v>13</v>
      </c>
    </row>
    <row r="365" spans="1:14" ht="22.5" x14ac:dyDescent="0.2">
      <c r="A365" s="4">
        <v>33</v>
      </c>
      <c r="B365" s="6" t="s">
        <v>14</v>
      </c>
      <c r="C365" s="4">
        <v>3</v>
      </c>
      <c r="D365" s="4"/>
      <c r="E365" s="6" t="s">
        <v>667</v>
      </c>
      <c r="F365" s="4">
        <v>10</v>
      </c>
      <c r="G365" s="50">
        <v>309.92</v>
      </c>
      <c r="H365" s="70"/>
      <c r="I365" s="51">
        <v>309.92</v>
      </c>
      <c r="J365" s="74" t="s">
        <v>668</v>
      </c>
      <c r="K365" s="62" t="s">
        <v>669</v>
      </c>
      <c r="L365" s="61"/>
      <c r="M365" s="61"/>
      <c r="N365" s="61"/>
    </row>
    <row r="366" spans="1:14" ht="22.5" x14ac:dyDescent="0.2">
      <c r="A366" s="4">
        <v>34</v>
      </c>
      <c r="B366" s="6" t="s">
        <v>14</v>
      </c>
      <c r="C366" s="4">
        <v>2</v>
      </c>
      <c r="D366" s="4"/>
      <c r="E366" s="6" t="s">
        <v>667</v>
      </c>
      <c r="F366" s="4">
        <v>10</v>
      </c>
      <c r="G366" s="50">
        <v>198.35</v>
      </c>
      <c r="H366" s="70"/>
      <c r="I366" s="51">
        <v>198.35</v>
      </c>
      <c r="J366" s="74" t="s">
        <v>668</v>
      </c>
      <c r="K366" s="62" t="s">
        <v>669</v>
      </c>
      <c r="L366" s="61"/>
      <c r="M366" s="61"/>
      <c r="N366" s="61"/>
    </row>
    <row r="367" spans="1:14" ht="22.5" x14ac:dyDescent="0.2">
      <c r="A367" s="4">
        <v>35</v>
      </c>
      <c r="B367" s="6" t="s">
        <v>670</v>
      </c>
      <c r="C367" s="4">
        <v>1</v>
      </c>
      <c r="D367" s="4"/>
      <c r="E367" s="6" t="s">
        <v>667</v>
      </c>
      <c r="F367" s="4">
        <v>10</v>
      </c>
      <c r="G367" s="50">
        <v>43.8</v>
      </c>
      <c r="H367" s="70"/>
      <c r="I367" s="51">
        <v>43.8</v>
      </c>
      <c r="J367" s="75" t="s">
        <v>668</v>
      </c>
      <c r="K367" s="63" t="s">
        <v>669</v>
      </c>
      <c r="L367" s="61"/>
      <c r="M367" s="61"/>
      <c r="N367" s="61"/>
    </row>
    <row r="368" spans="1:14" ht="22.5" x14ac:dyDescent="0.2">
      <c r="A368" s="4">
        <v>36</v>
      </c>
      <c r="B368" s="6" t="s">
        <v>671</v>
      </c>
      <c r="C368" s="4">
        <v>1</v>
      </c>
      <c r="D368" s="4"/>
      <c r="E368" s="6" t="s">
        <v>667</v>
      </c>
      <c r="F368" s="4">
        <v>10</v>
      </c>
      <c r="G368" s="50">
        <v>54.55</v>
      </c>
      <c r="H368" s="70"/>
      <c r="I368" s="51">
        <v>54.55</v>
      </c>
      <c r="J368" s="74" t="s">
        <v>668</v>
      </c>
      <c r="K368" s="62" t="s">
        <v>669</v>
      </c>
      <c r="L368" s="61"/>
      <c r="M368" s="61"/>
      <c r="N368" s="61"/>
    </row>
    <row r="369" spans="1:14" ht="22.5" x14ac:dyDescent="0.2">
      <c r="A369" s="4">
        <v>37</v>
      </c>
      <c r="B369" s="6" t="s">
        <v>672</v>
      </c>
      <c r="C369" s="4">
        <v>1</v>
      </c>
      <c r="D369" s="4"/>
      <c r="E369" s="6" t="s">
        <v>673</v>
      </c>
      <c r="F369" s="4">
        <v>10</v>
      </c>
      <c r="G369" s="50">
        <v>260</v>
      </c>
      <c r="H369" s="70"/>
      <c r="I369" s="51">
        <v>260</v>
      </c>
      <c r="J369" s="74" t="s">
        <v>674</v>
      </c>
      <c r="K369" s="62" t="s">
        <v>669</v>
      </c>
      <c r="L369" s="61"/>
      <c r="M369" s="61"/>
      <c r="N369" s="61"/>
    </row>
    <row r="370" spans="1:14" ht="22.5" x14ac:dyDescent="0.2">
      <c r="A370" s="4">
        <v>38</v>
      </c>
      <c r="B370" s="6" t="s">
        <v>675</v>
      </c>
      <c r="C370" s="4">
        <v>1</v>
      </c>
      <c r="D370" s="4"/>
      <c r="E370" s="6" t="s">
        <v>676</v>
      </c>
      <c r="F370" s="4">
        <v>10</v>
      </c>
      <c r="G370" s="50">
        <v>92.47</v>
      </c>
      <c r="H370" s="70"/>
      <c r="I370" s="51">
        <v>92.47</v>
      </c>
      <c r="J370" s="74" t="s">
        <v>677</v>
      </c>
      <c r="K370" s="62" t="s">
        <v>678</v>
      </c>
      <c r="L370" s="61"/>
      <c r="M370" s="61"/>
      <c r="N370" s="61"/>
    </row>
    <row r="371" spans="1:14" x14ac:dyDescent="0.2">
      <c r="A371" s="4">
        <v>39</v>
      </c>
      <c r="B371" s="6" t="s">
        <v>679</v>
      </c>
      <c r="C371" s="4">
        <v>1</v>
      </c>
      <c r="D371" s="4"/>
      <c r="E371" s="6" t="s">
        <v>680</v>
      </c>
      <c r="F371" s="4">
        <v>10</v>
      </c>
      <c r="G371" s="50">
        <v>39.9</v>
      </c>
      <c r="H371" s="70"/>
      <c r="I371" s="51">
        <v>39.9</v>
      </c>
      <c r="J371" s="74" t="s">
        <v>681</v>
      </c>
      <c r="K371" s="62" t="s">
        <v>666</v>
      </c>
      <c r="L371" s="61"/>
      <c r="M371" s="61"/>
      <c r="N371" s="61"/>
    </row>
    <row r="372" spans="1:14" ht="22.5" x14ac:dyDescent="0.2">
      <c r="A372" s="4">
        <v>40</v>
      </c>
      <c r="B372" s="6" t="s">
        <v>682</v>
      </c>
      <c r="C372" s="4">
        <v>1</v>
      </c>
      <c r="D372" s="4"/>
      <c r="E372" s="6" t="s">
        <v>683</v>
      </c>
      <c r="F372" s="4">
        <v>10</v>
      </c>
      <c r="G372" s="50">
        <v>223.14</v>
      </c>
      <c r="H372" s="70"/>
      <c r="I372" s="51">
        <v>223.14</v>
      </c>
      <c r="J372" s="74" t="s">
        <v>684</v>
      </c>
      <c r="K372" s="62" t="s">
        <v>669</v>
      </c>
      <c r="L372" s="61"/>
      <c r="M372" s="61"/>
      <c r="N372" s="61"/>
    </row>
    <row r="373" spans="1:14" ht="22.5" x14ac:dyDescent="0.2">
      <c r="A373" s="4">
        <v>41</v>
      </c>
      <c r="B373" s="6" t="s">
        <v>685</v>
      </c>
      <c r="C373" s="4">
        <v>1</v>
      </c>
      <c r="D373" s="4"/>
      <c r="E373" s="6" t="s">
        <v>683</v>
      </c>
      <c r="F373" s="4">
        <v>10</v>
      </c>
      <c r="G373" s="50">
        <v>33.06</v>
      </c>
      <c r="H373" s="70"/>
      <c r="I373" s="51">
        <v>33.06</v>
      </c>
      <c r="J373" s="74" t="s">
        <v>684</v>
      </c>
      <c r="K373" s="62" t="s">
        <v>669</v>
      </c>
      <c r="L373" s="61"/>
      <c r="M373" s="61"/>
      <c r="N373" s="61"/>
    </row>
    <row r="374" spans="1:14" ht="22.5" x14ac:dyDescent="0.2">
      <c r="A374" s="4">
        <v>42</v>
      </c>
      <c r="B374" s="6" t="s">
        <v>686</v>
      </c>
      <c r="C374" s="4">
        <v>1</v>
      </c>
      <c r="D374" s="4"/>
      <c r="E374" s="6" t="s">
        <v>687</v>
      </c>
      <c r="F374" s="4">
        <v>10</v>
      </c>
      <c r="G374" s="50">
        <v>92.1</v>
      </c>
      <c r="H374" s="70"/>
      <c r="I374" s="51">
        <v>92.1</v>
      </c>
      <c r="J374" s="74" t="s">
        <v>688</v>
      </c>
      <c r="K374" s="62" t="s">
        <v>678</v>
      </c>
      <c r="L374" s="61"/>
      <c r="M374" s="61"/>
      <c r="N374" s="61"/>
    </row>
    <row r="375" spans="1:14" ht="22.5" x14ac:dyDescent="0.2">
      <c r="A375" s="4">
        <v>43</v>
      </c>
      <c r="B375" s="6" t="s">
        <v>689</v>
      </c>
      <c r="C375" s="4">
        <v>1</v>
      </c>
      <c r="D375" s="4"/>
      <c r="E375" s="6" t="s">
        <v>690</v>
      </c>
      <c r="F375" s="4">
        <v>10</v>
      </c>
      <c r="G375" s="50">
        <v>217.36</v>
      </c>
      <c r="H375" s="70"/>
      <c r="I375" s="51">
        <v>217.36</v>
      </c>
      <c r="J375" s="74" t="s">
        <v>691</v>
      </c>
      <c r="K375" s="62" t="s">
        <v>678</v>
      </c>
      <c r="L375" s="61"/>
      <c r="M375" s="61"/>
      <c r="N375" s="61"/>
    </row>
    <row r="376" spans="1:14" x14ac:dyDescent="0.2">
      <c r="A376" s="4">
        <v>44</v>
      </c>
      <c r="B376" s="6" t="s">
        <v>692</v>
      </c>
      <c r="C376" s="4">
        <v>1</v>
      </c>
      <c r="D376" s="4"/>
      <c r="E376" s="6" t="s">
        <v>693</v>
      </c>
      <c r="F376" s="4">
        <v>10</v>
      </c>
      <c r="G376" s="50">
        <v>133.1</v>
      </c>
      <c r="H376" s="70"/>
      <c r="I376" s="51">
        <v>133.1</v>
      </c>
      <c r="J376" s="74" t="s">
        <v>694</v>
      </c>
      <c r="K376" s="62" t="s">
        <v>695</v>
      </c>
      <c r="L376" s="61"/>
      <c r="M376" s="61"/>
      <c r="N376" s="61"/>
    </row>
    <row r="377" spans="1:14" ht="22.5" x14ac:dyDescent="0.2">
      <c r="A377" s="4">
        <v>45</v>
      </c>
      <c r="B377" s="6" t="s">
        <v>675</v>
      </c>
      <c r="C377" s="4">
        <v>1</v>
      </c>
      <c r="D377" s="4"/>
      <c r="E377" s="6" t="s">
        <v>696</v>
      </c>
      <c r="F377" s="4">
        <v>10</v>
      </c>
      <c r="G377" s="50">
        <v>152.30000000000001</v>
      </c>
      <c r="H377" s="70"/>
      <c r="I377" s="51">
        <v>152.30000000000001</v>
      </c>
      <c r="J377" s="74" t="s">
        <v>697</v>
      </c>
      <c r="K377" s="62" t="s">
        <v>678</v>
      </c>
      <c r="L377" s="61"/>
      <c r="M377" s="61"/>
      <c r="N377" s="61"/>
    </row>
    <row r="378" spans="1:14" x14ac:dyDescent="0.2">
      <c r="A378" s="4">
        <v>46</v>
      </c>
      <c r="B378" s="6" t="s">
        <v>698</v>
      </c>
      <c r="C378" s="4">
        <v>1</v>
      </c>
      <c r="D378" s="4"/>
      <c r="E378" s="6" t="s">
        <v>699</v>
      </c>
      <c r="F378" s="4">
        <v>10</v>
      </c>
      <c r="G378" s="50">
        <v>79.900000000000006</v>
      </c>
      <c r="H378" s="70"/>
      <c r="I378" s="51">
        <v>79.900000000000006</v>
      </c>
      <c r="J378" s="74" t="s">
        <v>700</v>
      </c>
      <c r="K378" s="62" t="s">
        <v>666</v>
      </c>
      <c r="L378" s="61"/>
      <c r="M378" s="61"/>
      <c r="N378" s="61"/>
    </row>
    <row r="379" spans="1:14" ht="22.5" x14ac:dyDescent="0.2">
      <c r="A379" s="4">
        <v>47</v>
      </c>
      <c r="B379" s="6" t="s">
        <v>675</v>
      </c>
      <c r="C379" s="4">
        <v>1</v>
      </c>
      <c r="D379" s="4"/>
      <c r="E379" s="6" t="s">
        <v>701</v>
      </c>
      <c r="F379" s="4">
        <v>10</v>
      </c>
      <c r="G379" s="50">
        <v>69.08</v>
      </c>
      <c r="H379" s="70"/>
      <c r="I379" s="51">
        <v>69.08</v>
      </c>
      <c r="J379" s="74" t="s">
        <v>702</v>
      </c>
      <c r="K379" s="62" t="s">
        <v>678</v>
      </c>
      <c r="L379" s="61"/>
      <c r="M379" s="61"/>
      <c r="N379" s="61"/>
    </row>
    <row r="380" spans="1:14" ht="22.5" x14ac:dyDescent="0.2">
      <c r="A380" s="4">
        <v>48</v>
      </c>
      <c r="B380" s="6" t="s">
        <v>703</v>
      </c>
      <c r="C380" s="4">
        <v>1</v>
      </c>
      <c r="D380" s="4"/>
      <c r="E380" s="6" t="s">
        <v>704</v>
      </c>
      <c r="F380" s="4">
        <v>10</v>
      </c>
      <c r="G380" s="50">
        <v>104.54</v>
      </c>
      <c r="H380" s="42">
        <v>62.7</v>
      </c>
      <c r="I380" s="51">
        <v>41.84</v>
      </c>
      <c r="J380" s="73" t="s">
        <v>705</v>
      </c>
      <c r="K380" s="64" t="s">
        <v>660</v>
      </c>
      <c r="L380" s="61"/>
      <c r="M380" s="61"/>
      <c r="N380" s="61"/>
    </row>
    <row r="381" spans="1:14" ht="22.5" x14ac:dyDescent="0.2">
      <c r="A381" s="4">
        <v>49</v>
      </c>
      <c r="B381" s="6" t="s">
        <v>706</v>
      </c>
      <c r="C381" s="4">
        <v>1</v>
      </c>
      <c r="D381" s="4"/>
      <c r="E381" s="6" t="s">
        <v>707</v>
      </c>
      <c r="F381" s="4"/>
      <c r="G381" s="50">
        <v>89.9</v>
      </c>
      <c r="H381" s="42"/>
      <c r="I381" s="51">
        <v>89.9</v>
      </c>
      <c r="J381" s="73" t="s">
        <v>708</v>
      </c>
      <c r="K381" s="64" t="s">
        <v>709</v>
      </c>
      <c r="L381" s="61"/>
      <c r="M381" s="61"/>
      <c r="N381" s="61"/>
    </row>
    <row r="382" spans="1:14" ht="22.5" x14ac:dyDescent="0.2">
      <c r="A382" s="4">
        <v>50</v>
      </c>
      <c r="B382" s="6" t="s">
        <v>706</v>
      </c>
      <c r="C382" s="4">
        <v>1</v>
      </c>
      <c r="D382" s="4"/>
      <c r="E382" s="6" t="s">
        <v>710</v>
      </c>
      <c r="F382" s="4"/>
      <c r="G382" s="50">
        <v>89.9</v>
      </c>
      <c r="H382" s="42"/>
      <c r="I382" s="51">
        <v>89.9</v>
      </c>
      <c r="J382" s="73" t="s">
        <v>711</v>
      </c>
      <c r="K382" s="64" t="s">
        <v>709</v>
      </c>
      <c r="L382" s="61"/>
      <c r="M382" s="61"/>
      <c r="N382" s="61"/>
    </row>
    <row r="383" spans="1:14" ht="22.5" x14ac:dyDescent="0.2">
      <c r="A383" s="4">
        <v>51</v>
      </c>
      <c r="B383" s="6" t="s">
        <v>525</v>
      </c>
      <c r="C383" s="4">
        <v>1</v>
      </c>
      <c r="D383" s="4"/>
      <c r="E383" s="6" t="s">
        <v>712</v>
      </c>
      <c r="F383" s="4">
        <v>10</v>
      </c>
      <c r="G383" s="50">
        <v>662.01</v>
      </c>
      <c r="H383" s="42">
        <v>397.2</v>
      </c>
      <c r="I383" s="51">
        <v>264.81</v>
      </c>
      <c r="J383" s="73" t="s">
        <v>713</v>
      </c>
      <c r="K383" s="64" t="s">
        <v>714</v>
      </c>
      <c r="L383" s="61"/>
      <c r="M383" s="61"/>
      <c r="N383" s="61"/>
    </row>
    <row r="384" spans="1:14" ht="22.5" x14ac:dyDescent="0.2">
      <c r="A384" s="4">
        <v>52</v>
      </c>
      <c r="B384" s="6" t="s">
        <v>715</v>
      </c>
      <c r="C384" s="4">
        <v>1</v>
      </c>
      <c r="D384" s="4"/>
      <c r="E384" s="6" t="s">
        <v>716</v>
      </c>
      <c r="F384" s="4">
        <v>10</v>
      </c>
      <c r="G384" s="50">
        <v>739.36</v>
      </c>
      <c r="H384" s="42">
        <v>295.74</v>
      </c>
      <c r="I384" s="51">
        <v>443.62</v>
      </c>
      <c r="J384" s="73" t="s">
        <v>717</v>
      </c>
      <c r="K384" s="64" t="s">
        <v>718</v>
      </c>
      <c r="L384" s="61"/>
      <c r="M384" s="61"/>
      <c r="N384" s="61"/>
    </row>
    <row r="385" spans="1:14" x14ac:dyDescent="0.2">
      <c r="A385" s="4">
        <v>53</v>
      </c>
      <c r="B385" s="6" t="s">
        <v>719</v>
      </c>
      <c r="C385" s="4">
        <v>1</v>
      </c>
      <c r="D385" s="4"/>
      <c r="E385" s="6" t="s">
        <v>720</v>
      </c>
      <c r="F385" s="4">
        <v>10</v>
      </c>
      <c r="G385" s="50">
        <v>69.900000000000006</v>
      </c>
      <c r="H385" s="42"/>
      <c r="I385" s="51">
        <v>69.900000000000006</v>
      </c>
      <c r="J385" s="74" t="s">
        <v>721</v>
      </c>
      <c r="K385" s="64" t="s">
        <v>666</v>
      </c>
      <c r="L385" s="61"/>
      <c r="M385" s="61"/>
      <c r="N385" s="61"/>
    </row>
    <row r="386" spans="1:14" ht="84" x14ac:dyDescent="0.25">
      <c r="A386" s="33" t="s">
        <v>5</v>
      </c>
      <c r="B386" s="29" t="s">
        <v>6</v>
      </c>
      <c r="C386" s="29" t="s">
        <v>7</v>
      </c>
      <c r="D386" s="29" t="s">
        <v>8</v>
      </c>
      <c r="E386" s="29" t="s">
        <v>15</v>
      </c>
      <c r="F386" s="29" t="s">
        <v>9</v>
      </c>
      <c r="G386" s="29" t="s">
        <v>10</v>
      </c>
      <c r="H386" s="29" t="s">
        <v>11</v>
      </c>
      <c r="I386" s="29" t="s">
        <v>518</v>
      </c>
      <c r="J386" s="29" t="s">
        <v>12</v>
      </c>
      <c r="K386" s="30" t="s">
        <v>13</v>
      </c>
    </row>
    <row r="387" spans="1:14" ht="22.5" x14ac:dyDescent="0.2">
      <c r="A387" s="68">
        <v>54</v>
      </c>
      <c r="B387" s="6" t="s">
        <v>722</v>
      </c>
      <c r="C387" s="4">
        <v>1</v>
      </c>
      <c r="D387" s="4"/>
      <c r="E387" s="6" t="s">
        <v>723</v>
      </c>
      <c r="F387" s="4">
        <v>10</v>
      </c>
      <c r="G387" s="50">
        <v>135</v>
      </c>
      <c r="H387" s="42"/>
      <c r="I387" s="51">
        <v>135</v>
      </c>
      <c r="J387" s="74" t="s">
        <v>724</v>
      </c>
      <c r="K387" s="64" t="s">
        <v>669</v>
      </c>
      <c r="L387" s="61"/>
      <c r="M387" s="61"/>
      <c r="N387" s="61"/>
    </row>
    <row r="388" spans="1:14" x14ac:dyDescent="0.2">
      <c r="A388" s="12">
        <v>55</v>
      </c>
      <c r="B388" s="9" t="s">
        <v>725</v>
      </c>
      <c r="C388" s="4">
        <v>1</v>
      </c>
      <c r="D388" s="4"/>
      <c r="E388" s="6" t="s">
        <v>726</v>
      </c>
      <c r="F388" s="4">
        <v>10</v>
      </c>
      <c r="G388" s="50">
        <v>60</v>
      </c>
      <c r="H388" s="42"/>
      <c r="I388" s="51">
        <v>60</v>
      </c>
      <c r="J388" s="73" t="s">
        <v>727</v>
      </c>
      <c r="K388" s="64" t="s">
        <v>728</v>
      </c>
      <c r="L388" s="61"/>
      <c r="M388" s="61"/>
      <c r="N388" s="61"/>
    </row>
    <row r="389" spans="1:14" ht="22.5" x14ac:dyDescent="0.2">
      <c r="A389" s="7">
        <v>56</v>
      </c>
      <c r="B389" s="69" t="s">
        <v>16</v>
      </c>
      <c r="C389" s="7">
        <v>1</v>
      </c>
      <c r="D389" s="7"/>
      <c r="E389" s="69" t="s">
        <v>729</v>
      </c>
      <c r="F389" s="7">
        <v>10</v>
      </c>
      <c r="G389" s="54">
        <v>139.5</v>
      </c>
      <c r="H389" s="71"/>
      <c r="I389" s="72">
        <v>139.5</v>
      </c>
      <c r="J389" s="76" t="s">
        <v>730</v>
      </c>
      <c r="K389" s="65" t="s">
        <v>714</v>
      </c>
      <c r="L389" s="61"/>
      <c r="M389" s="61"/>
      <c r="N389" s="61"/>
    </row>
    <row r="390" spans="1:14" ht="22.5" x14ac:dyDescent="0.2">
      <c r="A390" s="4">
        <v>57</v>
      </c>
      <c r="B390" s="6" t="s">
        <v>731</v>
      </c>
      <c r="C390" s="4">
        <v>2</v>
      </c>
      <c r="D390" s="4"/>
      <c r="E390" s="6" t="s">
        <v>732</v>
      </c>
      <c r="F390" s="4">
        <v>10</v>
      </c>
      <c r="G390" s="50">
        <v>303.11</v>
      </c>
      <c r="H390" s="42"/>
      <c r="I390" s="51">
        <v>303.11</v>
      </c>
      <c r="J390" s="74" t="s">
        <v>733</v>
      </c>
      <c r="K390" s="64" t="s">
        <v>734</v>
      </c>
      <c r="L390" s="61"/>
      <c r="M390" s="61"/>
      <c r="N390" s="61"/>
    </row>
    <row r="391" spans="1:14" ht="22.5" x14ac:dyDescent="0.2">
      <c r="A391" s="4">
        <v>58</v>
      </c>
      <c r="B391" s="6" t="s">
        <v>735</v>
      </c>
      <c r="C391" s="4">
        <v>1</v>
      </c>
      <c r="D391" s="4"/>
      <c r="E391" s="6" t="s">
        <v>736</v>
      </c>
      <c r="F391" s="4">
        <v>10</v>
      </c>
      <c r="G391" s="50">
        <v>111.74</v>
      </c>
      <c r="H391" s="42"/>
      <c r="I391" s="51">
        <v>111.74</v>
      </c>
      <c r="J391" s="74" t="s">
        <v>737</v>
      </c>
      <c r="K391" s="64" t="s">
        <v>734</v>
      </c>
      <c r="L391" s="61"/>
      <c r="M391" s="61"/>
      <c r="N391" s="61"/>
    </row>
    <row r="392" spans="1:14" ht="22.5" x14ac:dyDescent="0.2">
      <c r="A392" s="4">
        <v>59</v>
      </c>
      <c r="B392" s="6" t="s">
        <v>738</v>
      </c>
      <c r="C392" s="4">
        <v>1</v>
      </c>
      <c r="D392" s="4"/>
      <c r="E392" s="6" t="s">
        <v>739</v>
      </c>
      <c r="F392" s="4">
        <v>10</v>
      </c>
      <c r="G392" s="50">
        <v>71.650000000000006</v>
      </c>
      <c r="H392" s="42"/>
      <c r="I392" s="51">
        <v>71.650000000000006</v>
      </c>
      <c r="J392" s="74" t="s">
        <v>737</v>
      </c>
      <c r="K392" s="64" t="s">
        <v>740</v>
      </c>
      <c r="L392" s="61"/>
      <c r="M392" s="61"/>
      <c r="N392" s="61"/>
    </row>
    <row r="393" spans="1:14" x14ac:dyDescent="0.2">
      <c r="A393" s="4">
        <v>60</v>
      </c>
      <c r="B393" s="6" t="s">
        <v>741</v>
      </c>
      <c r="C393" s="4">
        <v>1</v>
      </c>
      <c r="D393" s="4"/>
      <c r="E393" s="6" t="s">
        <v>742</v>
      </c>
      <c r="F393" s="4">
        <v>10</v>
      </c>
      <c r="G393" s="50">
        <v>26.9</v>
      </c>
      <c r="H393" s="42"/>
      <c r="I393" s="51">
        <v>26.9</v>
      </c>
      <c r="J393" s="74" t="s">
        <v>743</v>
      </c>
      <c r="K393" s="64" t="s">
        <v>666</v>
      </c>
      <c r="L393" s="61"/>
      <c r="M393" s="61"/>
      <c r="N393" s="61"/>
    </row>
    <row r="394" spans="1:14" ht="22.5" x14ac:dyDescent="0.2">
      <c r="A394" s="4">
        <v>61</v>
      </c>
      <c r="B394" s="6" t="s">
        <v>685</v>
      </c>
      <c r="C394" s="4">
        <v>7</v>
      </c>
      <c r="D394" s="4"/>
      <c r="E394" s="6" t="s">
        <v>744</v>
      </c>
      <c r="F394" s="4">
        <v>10</v>
      </c>
      <c r="G394" s="50">
        <v>242.39</v>
      </c>
      <c r="H394" s="42"/>
      <c r="I394" s="51">
        <v>242.39</v>
      </c>
      <c r="J394" s="74" t="s">
        <v>745</v>
      </c>
      <c r="K394" s="64" t="s">
        <v>709</v>
      </c>
      <c r="L394" s="61"/>
      <c r="M394" s="61"/>
      <c r="N394" s="61"/>
    </row>
    <row r="395" spans="1:14" x14ac:dyDescent="0.2">
      <c r="A395" s="4">
        <v>62</v>
      </c>
      <c r="B395" s="6" t="s">
        <v>692</v>
      </c>
      <c r="C395" s="4">
        <v>1</v>
      </c>
      <c r="D395" s="4"/>
      <c r="E395" s="6" t="s">
        <v>746</v>
      </c>
      <c r="F395" s="4">
        <v>10</v>
      </c>
      <c r="G395" s="50">
        <v>145.19999999999999</v>
      </c>
      <c r="H395" s="42"/>
      <c r="I395" s="51">
        <v>145.19999999999999</v>
      </c>
      <c r="J395" s="74" t="s">
        <v>745</v>
      </c>
      <c r="K395" s="64" t="s">
        <v>747</v>
      </c>
      <c r="L395" s="61"/>
      <c r="M395" s="61"/>
      <c r="N395" s="61"/>
    </row>
    <row r="396" spans="1:14" ht="22.5" x14ac:dyDescent="0.2">
      <c r="A396" s="12">
        <v>63</v>
      </c>
      <c r="B396" s="6" t="s">
        <v>748</v>
      </c>
      <c r="C396" s="4">
        <v>4</v>
      </c>
      <c r="D396" s="4"/>
      <c r="E396" s="6" t="s">
        <v>749</v>
      </c>
      <c r="F396" s="4">
        <v>10</v>
      </c>
      <c r="G396" s="50">
        <v>59.6</v>
      </c>
      <c r="H396" s="42"/>
      <c r="I396" s="51">
        <v>59.6</v>
      </c>
      <c r="J396" s="74" t="s">
        <v>750</v>
      </c>
      <c r="K396" s="64" t="s">
        <v>709</v>
      </c>
      <c r="L396" s="61"/>
      <c r="M396" s="61"/>
      <c r="N396" s="61"/>
    </row>
    <row r="397" spans="1:14" ht="22.5" x14ac:dyDescent="0.2">
      <c r="A397" s="4">
        <v>64</v>
      </c>
      <c r="B397" s="6" t="s">
        <v>675</v>
      </c>
      <c r="C397" s="4">
        <v>1</v>
      </c>
      <c r="D397" s="4"/>
      <c r="E397" s="6" t="s">
        <v>751</v>
      </c>
      <c r="F397" s="4">
        <v>10</v>
      </c>
      <c r="G397" s="50">
        <v>61.85</v>
      </c>
      <c r="H397" s="42"/>
      <c r="I397" s="51">
        <v>61.85</v>
      </c>
      <c r="J397" s="74" t="s">
        <v>752</v>
      </c>
      <c r="K397" s="64" t="s">
        <v>753</v>
      </c>
      <c r="L397" s="61"/>
      <c r="M397" s="61"/>
      <c r="N397" s="61"/>
    </row>
    <row r="398" spans="1:14" x14ac:dyDescent="0.2">
      <c r="A398" s="4">
        <v>65</v>
      </c>
      <c r="B398" s="6" t="s">
        <v>754</v>
      </c>
      <c r="C398" s="4">
        <v>1</v>
      </c>
      <c r="D398" s="4"/>
      <c r="E398" s="6" t="s">
        <v>755</v>
      </c>
      <c r="F398" s="4">
        <v>10</v>
      </c>
      <c r="G398" s="50">
        <v>22.99</v>
      </c>
      <c r="H398" s="42"/>
      <c r="I398" s="51">
        <v>22.99</v>
      </c>
      <c r="J398" s="74" t="s">
        <v>752</v>
      </c>
      <c r="K398" s="64" t="s">
        <v>756</v>
      </c>
      <c r="L398" s="61"/>
      <c r="M398" s="61"/>
      <c r="N398" s="61"/>
    </row>
    <row r="399" spans="1:14" ht="22.5" x14ac:dyDescent="0.2">
      <c r="A399" s="4">
        <v>66</v>
      </c>
      <c r="B399" s="6" t="s">
        <v>757</v>
      </c>
      <c r="C399" s="4">
        <v>1</v>
      </c>
      <c r="D399" s="4"/>
      <c r="E399" s="6" t="s">
        <v>758</v>
      </c>
      <c r="F399" s="4">
        <v>10</v>
      </c>
      <c r="G399" s="50">
        <v>983.76</v>
      </c>
      <c r="H399" s="42"/>
      <c r="I399" s="51">
        <v>983.76</v>
      </c>
      <c r="J399" s="74" t="s">
        <v>759</v>
      </c>
      <c r="K399" s="64" t="s">
        <v>753</v>
      </c>
      <c r="L399" s="61"/>
      <c r="M399" s="61"/>
      <c r="N399" s="61"/>
    </row>
    <row r="400" spans="1:14" ht="22.5" x14ac:dyDescent="0.2">
      <c r="A400" s="4">
        <v>67</v>
      </c>
      <c r="B400" s="6" t="s">
        <v>760</v>
      </c>
      <c r="C400" s="4">
        <v>1</v>
      </c>
      <c r="D400" s="4"/>
      <c r="E400" s="6" t="s">
        <v>761</v>
      </c>
      <c r="F400" s="4">
        <v>10</v>
      </c>
      <c r="G400" s="50">
        <v>64.900000000000006</v>
      </c>
      <c r="H400" s="42"/>
      <c r="I400" s="51">
        <v>64.900000000000006</v>
      </c>
      <c r="J400" s="74" t="s">
        <v>762</v>
      </c>
      <c r="K400" s="64" t="s">
        <v>763</v>
      </c>
      <c r="L400" s="61"/>
      <c r="M400" s="61"/>
      <c r="N400" s="61"/>
    </row>
    <row r="401" spans="1:14" x14ac:dyDescent="0.2">
      <c r="A401" s="4">
        <v>68</v>
      </c>
      <c r="B401" s="6" t="s">
        <v>754</v>
      </c>
      <c r="C401" s="4">
        <v>1</v>
      </c>
      <c r="D401" s="4"/>
      <c r="E401" s="6" t="s">
        <v>764</v>
      </c>
      <c r="F401" s="4">
        <v>10</v>
      </c>
      <c r="G401" s="50">
        <v>22.99</v>
      </c>
      <c r="H401" s="42"/>
      <c r="I401" s="51">
        <v>22.99</v>
      </c>
      <c r="J401" s="74" t="s">
        <v>765</v>
      </c>
      <c r="K401" s="64" t="s">
        <v>756</v>
      </c>
      <c r="L401" s="61"/>
      <c r="M401" s="61"/>
      <c r="N401" s="61"/>
    </row>
    <row r="402" spans="1:14" ht="22.5" x14ac:dyDescent="0.2">
      <c r="A402" s="4">
        <v>69</v>
      </c>
      <c r="B402" s="6" t="s">
        <v>524</v>
      </c>
      <c r="C402" s="4">
        <v>1</v>
      </c>
      <c r="D402" s="4"/>
      <c r="E402" s="6" t="s">
        <v>766</v>
      </c>
      <c r="F402" s="4">
        <v>10</v>
      </c>
      <c r="G402" s="50">
        <v>91</v>
      </c>
      <c r="H402" s="42"/>
      <c r="I402" s="51">
        <v>91</v>
      </c>
      <c r="J402" s="74" t="s">
        <v>767</v>
      </c>
      <c r="K402" s="64" t="s">
        <v>714</v>
      </c>
      <c r="L402" s="61"/>
      <c r="M402" s="61"/>
      <c r="N402" s="61"/>
    </row>
    <row r="403" spans="1:14" ht="22.5" x14ac:dyDescent="0.2">
      <c r="A403" s="4">
        <v>70</v>
      </c>
      <c r="B403" s="6" t="s">
        <v>675</v>
      </c>
      <c r="C403" s="4">
        <v>1</v>
      </c>
      <c r="D403" s="4"/>
      <c r="E403" s="6" t="s">
        <v>768</v>
      </c>
      <c r="F403" s="4">
        <v>10</v>
      </c>
      <c r="G403" s="50">
        <v>97.2</v>
      </c>
      <c r="H403" s="42"/>
      <c r="I403" s="51">
        <v>97.2</v>
      </c>
      <c r="J403" s="74" t="s">
        <v>769</v>
      </c>
      <c r="K403" s="64" t="s">
        <v>753</v>
      </c>
      <c r="L403" s="61"/>
      <c r="M403" s="61"/>
      <c r="N403" s="61"/>
    </row>
    <row r="404" spans="1:14" ht="22.5" x14ac:dyDescent="0.2">
      <c r="A404" s="4">
        <v>71</v>
      </c>
      <c r="B404" s="6" t="s">
        <v>706</v>
      </c>
      <c r="C404" s="4">
        <v>1</v>
      </c>
      <c r="D404" s="4"/>
      <c r="E404" s="6" t="s">
        <v>770</v>
      </c>
      <c r="F404" s="4">
        <v>10</v>
      </c>
      <c r="G404" s="50">
        <v>89.99</v>
      </c>
      <c r="H404" s="42"/>
      <c r="I404" s="51">
        <v>89.99</v>
      </c>
      <c r="J404" s="74" t="s">
        <v>771</v>
      </c>
      <c r="K404" s="64" t="s">
        <v>709</v>
      </c>
      <c r="L404" s="61"/>
      <c r="M404" s="61"/>
      <c r="N404" s="61"/>
    </row>
    <row r="405" spans="1:14" ht="22.5" x14ac:dyDescent="0.2">
      <c r="A405" s="4">
        <v>72</v>
      </c>
      <c r="B405" s="6" t="s">
        <v>772</v>
      </c>
      <c r="C405" s="4">
        <v>1</v>
      </c>
      <c r="D405" s="4"/>
      <c r="E405" s="6" t="s">
        <v>749</v>
      </c>
      <c r="F405" s="4">
        <v>10</v>
      </c>
      <c r="G405" s="50">
        <v>28</v>
      </c>
      <c r="H405" s="42"/>
      <c r="I405" s="51">
        <v>28</v>
      </c>
      <c r="J405" s="74" t="s">
        <v>750</v>
      </c>
      <c r="K405" s="64" t="s">
        <v>709</v>
      </c>
      <c r="L405" s="61"/>
      <c r="M405" s="61"/>
      <c r="N405" s="61"/>
    </row>
    <row r="406" spans="1:14" ht="22.5" x14ac:dyDescent="0.2">
      <c r="A406" s="4">
        <v>73</v>
      </c>
      <c r="B406" s="6" t="s">
        <v>773</v>
      </c>
      <c r="C406" s="4">
        <v>1</v>
      </c>
      <c r="D406" s="4"/>
      <c r="E406" s="6" t="s">
        <v>749</v>
      </c>
      <c r="F406" s="4">
        <v>10</v>
      </c>
      <c r="G406" s="50">
        <v>25.9</v>
      </c>
      <c r="H406" s="42"/>
      <c r="I406" s="51">
        <v>25.9</v>
      </c>
      <c r="J406" s="74" t="s">
        <v>750</v>
      </c>
      <c r="K406" s="64" t="s">
        <v>709</v>
      </c>
      <c r="L406" s="61"/>
      <c r="M406" s="61"/>
      <c r="N406" s="61"/>
    </row>
    <row r="407" spans="1:14" ht="22.5" x14ac:dyDescent="0.2">
      <c r="A407" s="4">
        <v>74</v>
      </c>
      <c r="B407" s="6" t="s">
        <v>524</v>
      </c>
      <c r="C407" s="4">
        <v>1</v>
      </c>
      <c r="D407" s="4"/>
      <c r="E407" s="6" t="s">
        <v>774</v>
      </c>
      <c r="F407" s="4">
        <v>10</v>
      </c>
      <c r="G407" s="50">
        <v>46.8</v>
      </c>
      <c r="H407" s="42"/>
      <c r="I407" s="51">
        <v>46.8</v>
      </c>
      <c r="J407" s="74" t="s">
        <v>775</v>
      </c>
      <c r="K407" s="64" t="s">
        <v>776</v>
      </c>
      <c r="L407" s="61"/>
      <c r="M407" s="61"/>
      <c r="N407" s="61"/>
    </row>
    <row r="408" spans="1:14" x14ac:dyDescent="0.2">
      <c r="A408" s="4">
        <v>75</v>
      </c>
      <c r="B408" s="6" t="s">
        <v>777</v>
      </c>
      <c r="C408" s="4">
        <v>1</v>
      </c>
      <c r="D408" s="4"/>
      <c r="E408" s="6" t="s">
        <v>778</v>
      </c>
      <c r="F408" s="4"/>
      <c r="G408" s="50">
        <v>59.9</v>
      </c>
      <c r="H408" s="42"/>
      <c r="I408" s="51">
        <v>59.9</v>
      </c>
      <c r="J408" s="74" t="s">
        <v>779</v>
      </c>
      <c r="K408" s="64" t="s">
        <v>666</v>
      </c>
      <c r="L408" s="61"/>
      <c r="M408" s="61"/>
      <c r="N408" s="61"/>
    </row>
    <row r="409" spans="1:14" ht="84" x14ac:dyDescent="0.25">
      <c r="A409" s="33" t="s">
        <v>5</v>
      </c>
      <c r="B409" s="29" t="s">
        <v>6</v>
      </c>
      <c r="C409" s="29" t="s">
        <v>7</v>
      </c>
      <c r="D409" s="29" t="s">
        <v>8</v>
      </c>
      <c r="E409" s="29" t="s">
        <v>15</v>
      </c>
      <c r="F409" s="29" t="s">
        <v>9</v>
      </c>
      <c r="G409" s="29" t="s">
        <v>10</v>
      </c>
      <c r="H409" s="29" t="s">
        <v>11</v>
      </c>
      <c r="I409" s="29" t="s">
        <v>518</v>
      </c>
      <c r="J409" s="29" t="s">
        <v>12</v>
      </c>
      <c r="K409" s="30" t="s">
        <v>13</v>
      </c>
    </row>
    <row r="410" spans="1:14" x14ac:dyDescent="0.2">
      <c r="A410" s="4">
        <v>76</v>
      </c>
      <c r="B410" s="6" t="s">
        <v>780</v>
      </c>
      <c r="C410" s="4">
        <v>1</v>
      </c>
      <c r="D410" s="4"/>
      <c r="E410" s="6" t="s">
        <v>781</v>
      </c>
      <c r="F410" s="4"/>
      <c r="G410" s="50">
        <v>85</v>
      </c>
      <c r="H410" s="42">
        <v>17</v>
      </c>
      <c r="I410" s="51">
        <v>68</v>
      </c>
      <c r="J410" s="74" t="s">
        <v>782</v>
      </c>
      <c r="K410" s="64" t="s">
        <v>666</v>
      </c>
      <c r="L410" s="61"/>
      <c r="M410" s="61"/>
      <c r="N410" s="61"/>
    </row>
    <row r="411" spans="1:14" x14ac:dyDescent="0.2">
      <c r="A411" s="4">
        <v>77</v>
      </c>
      <c r="B411" s="6" t="s">
        <v>783</v>
      </c>
      <c r="C411" s="4">
        <v>1</v>
      </c>
      <c r="D411" s="4"/>
      <c r="E411" s="6" t="s">
        <v>784</v>
      </c>
      <c r="F411" s="4"/>
      <c r="G411" s="50">
        <v>13.99</v>
      </c>
      <c r="H411" s="42"/>
      <c r="I411" s="51">
        <v>13.99</v>
      </c>
      <c r="J411" s="74" t="s">
        <v>785</v>
      </c>
      <c r="K411" s="64" t="s">
        <v>666</v>
      </c>
      <c r="L411" s="61"/>
      <c r="M411" s="61"/>
      <c r="N411" s="61"/>
    </row>
    <row r="412" spans="1:14" x14ac:dyDescent="0.2">
      <c r="A412" s="4">
        <v>78</v>
      </c>
      <c r="B412" s="6" t="s">
        <v>671</v>
      </c>
      <c r="C412" s="4">
        <v>1</v>
      </c>
      <c r="D412" s="4"/>
      <c r="E412" s="6" t="s">
        <v>786</v>
      </c>
      <c r="F412" s="4"/>
      <c r="G412" s="50">
        <v>39.9</v>
      </c>
      <c r="H412" s="42"/>
      <c r="I412" s="51">
        <v>39.9</v>
      </c>
      <c r="J412" s="74" t="s">
        <v>787</v>
      </c>
      <c r="K412" s="64" t="s">
        <v>666</v>
      </c>
      <c r="L412" s="61"/>
      <c r="M412" s="61"/>
      <c r="N412" s="61"/>
    </row>
    <row r="413" spans="1:14" ht="22.5" x14ac:dyDescent="0.2">
      <c r="A413" s="4">
        <v>79</v>
      </c>
      <c r="B413" s="6" t="s">
        <v>16</v>
      </c>
      <c r="C413" s="4">
        <v>1</v>
      </c>
      <c r="D413" s="4"/>
      <c r="E413" s="6" t="s">
        <v>788</v>
      </c>
      <c r="F413" s="4"/>
      <c r="G413" s="50">
        <v>161.1</v>
      </c>
      <c r="H413" s="42">
        <v>32.22</v>
      </c>
      <c r="I413" s="51">
        <v>128.88</v>
      </c>
      <c r="J413" s="74" t="s">
        <v>789</v>
      </c>
      <c r="K413" s="64" t="s">
        <v>714</v>
      </c>
      <c r="L413" s="61"/>
      <c r="M413" s="61"/>
      <c r="N413" s="61"/>
    </row>
    <row r="414" spans="1:14" x14ac:dyDescent="0.2">
      <c r="A414" s="4">
        <v>80</v>
      </c>
      <c r="B414" s="6" t="s">
        <v>719</v>
      </c>
      <c r="C414" s="4">
        <v>1</v>
      </c>
      <c r="D414" s="4"/>
      <c r="E414" s="6" t="s">
        <v>790</v>
      </c>
      <c r="F414" s="4"/>
      <c r="G414" s="50">
        <v>164.9</v>
      </c>
      <c r="H414" s="42">
        <v>32.979999999999997</v>
      </c>
      <c r="I414" s="51">
        <v>131.91999999999999</v>
      </c>
      <c r="J414" s="74" t="s">
        <v>791</v>
      </c>
      <c r="K414" s="64" t="s">
        <v>666</v>
      </c>
      <c r="L414" s="61"/>
      <c r="M414" s="61"/>
      <c r="N414" s="61"/>
    </row>
    <row r="415" spans="1:14" ht="22.5" x14ac:dyDescent="0.2">
      <c r="A415" s="4">
        <v>81</v>
      </c>
      <c r="B415" s="6" t="s">
        <v>792</v>
      </c>
      <c r="C415" s="4">
        <v>1</v>
      </c>
      <c r="D415" s="4"/>
      <c r="E415" s="6" t="s">
        <v>793</v>
      </c>
      <c r="F415" s="4"/>
      <c r="G415" s="50">
        <v>361.5</v>
      </c>
      <c r="H415" s="42">
        <v>72.3</v>
      </c>
      <c r="I415" s="51">
        <v>289.2</v>
      </c>
      <c r="J415" s="74" t="s">
        <v>794</v>
      </c>
      <c r="K415" s="64" t="s">
        <v>795</v>
      </c>
      <c r="L415" s="61"/>
      <c r="M415" s="61"/>
      <c r="N415" s="61"/>
    </row>
    <row r="416" spans="1:14" ht="22.5" x14ac:dyDescent="0.2">
      <c r="A416" s="4">
        <v>82</v>
      </c>
      <c r="B416" s="6" t="s">
        <v>17</v>
      </c>
      <c r="C416" s="4">
        <v>1</v>
      </c>
      <c r="D416" s="4"/>
      <c r="E416" s="6" t="s">
        <v>796</v>
      </c>
      <c r="F416" s="4">
        <v>10</v>
      </c>
      <c r="G416" s="50">
        <v>170</v>
      </c>
      <c r="H416" s="42"/>
      <c r="I416" s="50">
        <v>170</v>
      </c>
      <c r="J416" s="77" t="s">
        <v>819</v>
      </c>
      <c r="K416" s="64" t="s">
        <v>797</v>
      </c>
      <c r="L416" s="61"/>
      <c r="M416" s="61"/>
      <c r="N416" s="61"/>
    </row>
    <row r="417" spans="1:14" x14ac:dyDescent="0.2">
      <c r="A417" s="4">
        <v>83</v>
      </c>
      <c r="B417" s="6" t="s">
        <v>798</v>
      </c>
      <c r="C417" s="4">
        <v>1</v>
      </c>
      <c r="D417" s="4"/>
      <c r="E417" s="6" t="s">
        <v>799</v>
      </c>
      <c r="F417" s="4">
        <v>10</v>
      </c>
      <c r="G417" s="50">
        <v>169.9</v>
      </c>
      <c r="H417" s="42"/>
      <c r="I417" s="50">
        <v>169.9</v>
      </c>
      <c r="J417" s="77" t="s">
        <v>820</v>
      </c>
      <c r="K417" s="64" t="s">
        <v>800</v>
      </c>
      <c r="L417" s="61"/>
      <c r="M417" s="61"/>
      <c r="N417" s="61"/>
    </row>
    <row r="418" spans="1:14" ht="22.5" x14ac:dyDescent="0.2">
      <c r="A418" s="4">
        <v>84</v>
      </c>
      <c r="B418" s="6" t="s">
        <v>801</v>
      </c>
      <c r="C418" s="4">
        <v>5</v>
      </c>
      <c r="D418" s="4"/>
      <c r="E418" s="6" t="s">
        <v>802</v>
      </c>
      <c r="F418" s="4">
        <v>10</v>
      </c>
      <c r="G418" s="50">
        <v>199.95</v>
      </c>
      <c r="H418" s="42"/>
      <c r="I418" s="51">
        <v>199.95</v>
      </c>
      <c r="J418" s="77" t="s">
        <v>821</v>
      </c>
      <c r="K418" s="64" t="s">
        <v>803</v>
      </c>
      <c r="L418" s="61"/>
      <c r="M418" s="61"/>
      <c r="N418" s="61"/>
    </row>
    <row r="419" spans="1:14" x14ac:dyDescent="0.2">
      <c r="A419" s="4">
        <v>85</v>
      </c>
      <c r="B419" s="6" t="s">
        <v>804</v>
      </c>
      <c r="C419" s="4">
        <v>2</v>
      </c>
      <c r="D419" s="4"/>
      <c r="E419" s="6" t="s">
        <v>805</v>
      </c>
      <c r="F419" s="4">
        <v>10</v>
      </c>
      <c r="G419" s="50">
        <v>600.20000000000005</v>
      </c>
      <c r="H419" s="42"/>
      <c r="I419" s="51">
        <v>600.20000000000005</v>
      </c>
      <c r="J419" s="77" t="s">
        <v>822</v>
      </c>
      <c r="K419" s="64" t="s">
        <v>806</v>
      </c>
      <c r="L419" s="61"/>
      <c r="M419" s="61"/>
      <c r="N419" s="61"/>
    </row>
    <row r="420" spans="1:14" x14ac:dyDescent="0.2">
      <c r="A420" s="4">
        <v>86</v>
      </c>
      <c r="B420" s="8" t="s">
        <v>807</v>
      </c>
      <c r="C420" s="12">
        <v>1</v>
      </c>
      <c r="D420" s="4"/>
      <c r="E420" s="8" t="s">
        <v>808</v>
      </c>
      <c r="F420" s="4">
        <v>10</v>
      </c>
      <c r="G420" s="50">
        <v>49.9</v>
      </c>
      <c r="H420" s="50"/>
      <c r="I420" s="51">
        <v>49.9</v>
      </c>
      <c r="J420" s="77" t="s">
        <v>823</v>
      </c>
      <c r="K420" s="66" t="s">
        <v>800</v>
      </c>
      <c r="L420" s="61"/>
      <c r="M420" s="61"/>
      <c r="N420" s="61"/>
    </row>
    <row r="421" spans="1:14" ht="22.5" x14ac:dyDescent="0.2">
      <c r="A421" s="4">
        <v>87</v>
      </c>
      <c r="B421" s="8" t="s">
        <v>809</v>
      </c>
      <c r="C421" s="4">
        <v>1</v>
      </c>
      <c r="D421" s="4"/>
      <c r="E421" s="8" t="s">
        <v>810</v>
      </c>
      <c r="F421" s="4">
        <v>10</v>
      </c>
      <c r="G421" s="42">
        <v>34.99</v>
      </c>
      <c r="H421" s="42"/>
      <c r="I421" s="28">
        <v>34.99</v>
      </c>
      <c r="J421" s="77" t="s">
        <v>824</v>
      </c>
      <c r="K421" s="66" t="s">
        <v>709</v>
      </c>
      <c r="L421" s="61"/>
      <c r="M421" s="61"/>
      <c r="N421" s="61"/>
    </row>
    <row r="422" spans="1:14" ht="22.5" x14ac:dyDescent="0.2">
      <c r="A422" s="4">
        <v>88</v>
      </c>
      <c r="B422" s="8" t="s">
        <v>811</v>
      </c>
      <c r="C422" s="4">
        <v>1</v>
      </c>
      <c r="D422" s="4"/>
      <c r="E422" s="8" t="s">
        <v>812</v>
      </c>
      <c r="F422" s="4">
        <v>10</v>
      </c>
      <c r="G422" s="42">
        <v>110.5</v>
      </c>
      <c r="H422" s="42"/>
      <c r="I422" s="28">
        <v>110.5</v>
      </c>
      <c r="J422" s="77" t="s">
        <v>825</v>
      </c>
      <c r="K422" s="66" t="s">
        <v>813</v>
      </c>
      <c r="L422" s="61"/>
      <c r="M422" s="61"/>
      <c r="N422" s="61"/>
    </row>
    <row r="423" spans="1:14" x14ac:dyDescent="0.2">
      <c r="A423" s="4">
        <v>89</v>
      </c>
      <c r="B423" s="8" t="s">
        <v>814</v>
      </c>
      <c r="C423" s="4">
        <v>1</v>
      </c>
      <c r="D423" s="4"/>
      <c r="E423" s="8" t="s">
        <v>815</v>
      </c>
      <c r="F423" s="4">
        <v>10</v>
      </c>
      <c r="G423" s="42">
        <v>81.900000000000006</v>
      </c>
      <c r="H423" s="42"/>
      <c r="I423" s="28">
        <v>81.900000000000006</v>
      </c>
      <c r="J423" s="77" t="s">
        <v>826</v>
      </c>
      <c r="K423" s="66" t="s">
        <v>800</v>
      </c>
      <c r="L423" s="61"/>
      <c r="M423" s="61"/>
      <c r="N423" s="61"/>
    </row>
    <row r="424" spans="1:14" ht="22.5" x14ac:dyDescent="0.2">
      <c r="A424" s="4">
        <v>90</v>
      </c>
      <c r="B424" s="8" t="s">
        <v>804</v>
      </c>
      <c r="C424" s="4">
        <v>2</v>
      </c>
      <c r="D424" s="4"/>
      <c r="E424" s="8" t="s">
        <v>816</v>
      </c>
      <c r="F424" s="4">
        <v>10</v>
      </c>
      <c r="G424" s="42">
        <v>384.8</v>
      </c>
      <c r="H424" s="42"/>
      <c r="I424" s="28">
        <v>384.8</v>
      </c>
      <c r="J424" s="77" t="s">
        <v>827</v>
      </c>
      <c r="K424" s="66" t="s">
        <v>817</v>
      </c>
      <c r="L424" s="61"/>
      <c r="M424" s="61"/>
      <c r="N424" s="61"/>
    </row>
    <row r="425" spans="1:14" ht="33.75" x14ac:dyDescent="0.2">
      <c r="A425" s="4">
        <v>91</v>
      </c>
      <c r="B425" s="8" t="s">
        <v>804</v>
      </c>
      <c r="C425" s="4">
        <v>2</v>
      </c>
      <c r="D425" s="4"/>
      <c r="E425" s="8" t="s">
        <v>818</v>
      </c>
      <c r="F425" s="4">
        <v>10</v>
      </c>
      <c r="G425" s="42">
        <v>609.26</v>
      </c>
      <c r="H425" s="42"/>
      <c r="I425" s="28">
        <v>609.26</v>
      </c>
      <c r="J425" s="77" t="s">
        <v>828</v>
      </c>
      <c r="K425" s="66" t="s">
        <v>626</v>
      </c>
      <c r="L425" s="61"/>
      <c r="M425" s="61"/>
      <c r="N425" s="61"/>
    </row>
    <row r="426" spans="1:14" x14ac:dyDescent="0.25">
      <c r="A426" s="4"/>
      <c r="B426" s="53" t="s">
        <v>23</v>
      </c>
      <c r="C426" s="39"/>
      <c r="D426" s="40"/>
      <c r="E426" s="41"/>
      <c r="F426" s="40"/>
      <c r="G426" s="57">
        <v>39489.339999999997</v>
      </c>
      <c r="H426" s="57">
        <v>29018.959999999999</v>
      </c>
      <c r="I426" s="57">
        <v>10470.379999999999</v>
      </c>
      <c r="J426" s="39"/>
      <c r="K426" s="38"/>
    </row>
    <row r="436" spans="1:11" ht="15.75" x14ac:dyDescent="0.25">
      <c r="J436" s="276" t="s">
        <v>0</v>
      </c>
      <c r="K436" s="276"/>
    </row>
    <row r="437" spans="1:11" ht="15.75" x14ac:dyDescent="0.25">
      <c r="J437" s="5"/>
      <c r="K437" s="5"/>
    </row>
    <row r="438" spans="1:11" x14ac:dyDescent="0.25">
      <c r="A438" s="277" t="s">
        <v>1</v>
      </c>
      <c r="B438" s="277"/>
      <c r="C438" s="277"/>
      <c r="D438" s="277"/>
      <c r="E438" s="277"/>
      <c r="F438" s="277"/>
      <c r="G438" s="277"/>
      <c r="H438" s="277"/>
      <c r="I438" s="277"/>
      <c r="J438" s="277"/>
      <c r="K438" s="277"/>
    </row>
    <row r="439" spans="1:11" x14ac:dyDescent="0.25">
      <c r="A439" s="277" t="s">
        <v>2</v>
      </c>
      <c r="B439" s="277"/>
      <c r="C439" s="277"/>
      <c r="D439" s="277"/>
      <c r="E439" s="277"/>
      <c r="F439" s="277"/>
      <c r="G439" s="277"/>
      <c r="H439" s="277"/>
      <c r="I439" s="277"/>
      <c r="J439" s="277"/>
      <c r="K439" s="277"/>
    </row>
    <row r="441" spans="1:11" x14ac:dyDescent="0.25">
      <c r="A441" s="32">
        <v>1</v>
      </c>
      <c r="B441" s="272" t="s">
        <v>6398</v>
      </c>
      <c r="C441" s="273"/>
      <c r="D441" s="273"/>
      <c r="E441" s="273"/>
      <c r="F441" s="273"/>
      <c r="G441" s="273"/>
      <c r="H441" s="273"/>
      <c r="I441" s="273"/>
      <c r="J441" s="273"/>
      <c r="K441" s="274"/>
    </row>
    <row r="442" spans="1:11" x14ac:dyDescent="0.25">
      <c r="A442" s="32">
        <v>2</v>
      </c>
      <c r="B442" s="272" t="s">
        <v>3</v>
      </c>
      <c r="C442" s="273"/>
      <c r="D442" s="273"/>
      <c r="E442" s="273"/>
      <c r="F442" s="273"/>
      <c r="G442" s="273"/>
      <c r="H442" s="273"/>
      <c r="I442" s="273"/>
      <c r="J442" s="273"/>
      <c r="K442" s="274"/>
    </row>
    <row r="443" spans="1:11" x14ac:dyDescent="0.25">
      <c r="A443" s="32">
        <v>3</v>
      </c>
      <c r="B443" s="272" t="s">
        <v>831</v>
      </c>
      <c r="C443" s="273"/>
      <c r="D443" s="273"/>
      <c r="E443" s="273"/>
      <c r="F443" s="273"/>
      <c r="G443" s="273"/>
      <c r="H443" s="273"/>
      <c r="I443" s="273"/>
      <c r="J443" s="273"/>
      <c r="K443" s="274"/>
    </row>
    <row r="444" spans="1:11" x14ac:dyDescent="0.25">
      <c r="A444" s="32">
        <v>4</v>
      </c>
      <c r="B444" s="272" t="s">
        <v>832</v>
      </c>
      <c r="C444" s="273"/>
      <c r="D444" s="273"/>
      <c r="E444" s="273"/>
      <c r="F444" s="273"/>
      <c r="G444" s="273"/>
      <c r="H444" s="273"/>
      <c r="I444" s="273"/>
      <c r="J444" s="273"/>
      <c r="K444" s="274"/>
    </row>
    <row r="446" spans="1:11" ht="15.75" x14ac:dyDescent="0.25">
      <c r="A446" s="275" t="s">
        <v>4</v>
      </c>
      <c r="B446" s="275"/>
      <c r="C446" s="275"/>
      <c r="D446" s="275"/>
      <c r="E446" s="275"/>
      <c r="F446" s="275"/>
      <c r="G446" s="275"/>
      <c r="H446" s="275"/>
      <c r="I446" s="275"/>
      <c r="J446" s="275"/>
      <c r="K446" s="275"/>
    </row>
    <row r="448" spans="1:11" ht="84" x14ac:dyDescent="0.25">
      <c r="A448" s="33" t="s">
        <v>5</v>
      </c>
      <c r="B448" s="29" t="s">
        <v>6</v>
      </c>
      <c r="C448" s="29" t="s">
        <v>7</v>
      </c>
      <c r="D448" s="29" t="s">
        <v>8</v>
      </c>
      <c r="E448" s="29" t="s">
        <v>15</v>
      </c>
      <c r="F448" s="29" t="s">
        <v>9</v>
      </c>
      <c r="G448" s="29" t="s">
        <v>10</v>
      </c>
      <c r="H448" s="29" t="s">
        <v>11</v>
      </c>
      <c r="I448" s="29" t="s">
        <v>518</v>
      </c>
      <c r="J448" s="29" t="s">
        <v>12</v>
      </c>
      <c r="K448" s="30" t="s">
        <v>13</v>
      </c>
    </row>
    <row r="449" spans="1:11" s="83" customFormat="1" ht="30" customHeight="1" x14ac:dyDescent="0.2">
      <c r="A449" s="93">
        <v>1</v>
      </c>
      <c r="B449" s="98" t="s">
        <v>833</v>
      </c>
      <c r="C449" s="80">
        <v>2</v>
      </c>
      <c r="D449" s="96" t="s">
        <v>834</v>
      </c>
      <c r="E449" s="158" t="s">
        <v>2979</v>
      </c>
      <c r="F449" s="80">
        <v>10</v>
      </c>
      <c r="G449" s="130">
        <v>230</v>
      </c>
      <c r="H449" s="130">
        <v>230</v>
      </c>
      <c r="I449" s="130">
        <f>+G449-H449</f>
        <v>0</v>
      </c>
      <c r="J449" s="81"/>
      <c r="K449" s="82"/>
    </row>
    <row r="450" spans="1:11" s="83" customFormat="1" ht="22.5" x14ac:dyDescent="0.2">
      <c r="A450" s="93">
        <v>2</v>
      </c>
      <c r="B450" s="98" t="s">
        <v>833</v>
      </c>
      <c r="C450" s="80">
        <v>1</v>
      </c>
      <c r="D450" s="96" t="s">
        <v>835</v>
      </c>
      <c r="E450" s="158" t="s">
        <v>2979</v>
      </c>
      <c r="F450" s="80">
        <v>10</v>
      </c>
      <c r="G450" s="130">
        <v>110</v>
      </c>
      <c r="H450" s="130">
        <v>110</v>
      </c>
      <c r="I450" s="130">
        <f t="shared" ref="I450:I516" si="5">+G450-H450</f>
        <v>0</v>
      </c>
      <c r="J450" s="81"/>
      <c r="K450" s="79"/>
    </row>
    <row r="451" spans="1:11" s="83" customFormat="1" ht="22.5" x14ac:dyDescent="0.2">
      <c r="A451" s="93">
        <v>3</v>
      </c>
      <c r="B451" s="98" t="s">
        <v>836</v>
      </c>
      <c r="C451" s="80">
        <v>1</v>
      </c>
      <c r="D451" s="96" t="s">
        <v>837</v>
      </c>
      <c r="E451" s="158" t="s">
        <v>2979</v>
      </c>
      <c r="F451" s="80">
        <v>10</v>
      </c>
      <c r="G451" s="130">
        <v>290</v>
      </c>
      <c r="H451" s="130">
        <v>290</v>
      </c>
      <c r="I451" s="130">
        <f t="shared" si="5"/>
        <v>0</v>
      </c>
      <c r="J451" s="81"/>
      <c r="K451" s="79"/>
    </row>
    <row r="452" spans="1:11" s="83" customFormat="1" ht="22.5" x14ac:dyDescent="0.2">
      <c r="A452" s="93">
        <v>4</v>
      </c>
      <c r="B452" s="98" t="s">
        <v>838</v>
      </c>
      <c r="C452" s="80">
        <v>1</v>
      </c>
      <c r="D452" s="96" t="s">
        <v>839</v>
      </c>
      <c r="E452" s="158" t="s">
        <v>2979</v>
      </c>
      <c r="F452" s="80">
        <v>8</v>
      </c>
      <c r="G452" s="130">
        <v>75.64</v>
      </c>
      <c r="H452" s="130">
        <v>75.64</v>
      </c>
      <c r="I452" s="130">
        <f t="shared" si="5"/>
        <v>0</v>
      </c>
      <c r="J452" s="81"/>
      <c r="K452" s="79"/>
    </row>
    <row r="453" spans="1:11" s="83" customFormat="1" ht="22.5" x14ac:dyDescent="0.2">
      <c r="A453" s="93">
        <v>5</v>
      </c>
      <c r="B453" s="98" t="s">
        <v>840</v>
      </c>
      <c r="C453" s="80">
        <v>6</v>
      </c>
      <c r="D453" s="96" t="s">
        <v>841</v>
      </c>
      <c r="E453" s="158" t="s">
        <v>2979</v>
      </c>
      <c r="F453" s="80">
        <v>10</v>
      </c>
      <c r="G453" s="130">
        <v>297</v>
      </c>
      <c r="H453" s="130">
        <v>297</v>
      </c>
      <c r="I453" s="130">
        <f t="shared" si="5"/>
        <v>0</v>
      </c>
      <c r="J453" s="81"/>
      <c r="K453" s="79"/>
    </row>
    <row r="454" spans="1:11" s="83" customFormat="1" ht="22.5" x14ac:dyDescent="0.2">
      <c r="A454" s="93">
        <v>6</v>
      </c>
      <c r="B454" s="98" t="s">
        <v>842</v>
      </c>
      <c r="C454" s="80">
        <v>1</v>
      </c>
      <c r="D454" s="96" t="s">
        <v>843</v>
      </c>
      <c r="E454" s="158" t="s">
        <v>2979</v>
      </c>
      <c r="F454" s="80">
        <v>8</v>
      </c>
      <c r="G454" s="130">
        <v>115.38</v>
      </c>
      <c r="H454" s="130">
        <v>115.38</v>
      </c>
      <c r="I454" s="130">
        <f t="shared" si="5"/>
        <v>0</v>
      </c>
      <c r="J454" s="81"/>
      <c r="K454" s="79"/>
    </row>
    <row r="455" spans="1:11" s="83" customFormat="1" ht="22.5" x14ac:dyDescent="0.2">
      <c r="A455" s="93">
        <v>7</v>
      </c>
      <c r="B455" s="98" t="s">
        <v>844</v>
      </c>
      <c r="C455" s="80">
        <v>13</v>
      </c>
      <c r="D455" s="96" t="s">
        <v>845</v>
      </c>
      <c r="E455" s="158" t="s">
        <v>2979</v>
      </c>
      <c r="F455" s="80">
        <v>3.0030030030030033</v>
      </c>
      <c r="G455" s="130">
        <v>71.5</v>
      </c>
      <c r="H455" s="130">
        <v>71.5</v>
      </c>
      <c r="I455" s="130">
        <f t="shared" si="5"/>
        <v>0</v>
      </c>
      <c r="J455" s="81"/>
      <c r="K455" s="79"/>
    </row>
    <row r="456" spans="1:11" s="83" customFormat="1" ht="22.5" x14ac:dyDescent="0.2">
      <c r="A456" s="93">
        <v>8</v>
      </c>
      <c r="B456" s="98" t="s">
        <v>844</v>
      </c>
      <c r="C456" s="80">
        <v>10</v>
      </c>
      <c r="D456" s="96" t="s">
        <v>846</v>
      </c>
      <c r="E456" s="158" t="s">
        <v>2979</v>
      </c>
      <c r="F456" s="80">
        <v>3.0030030030030033</v>
      </c>
      <c r="G456" s="130">
        <v>55</v>
      </c>
      <c r="H456" s="130">
        <v>55</v>
      </c>
      <c r="I456" s="130">
        <f t="shared" si="5"/>
        <v>0</v>
      </c>
      <c r="J456" s="81"/>
      <c r="K456" s="79"/>
    </row>
    <row r="457" spans="1:11" s="83" customFormat="1" ht="22.5" x14ac:dyDescent="0.2">
      <c r="A457" s="93">
        <v>9</v>
      </c>
      <c r="B457" s="98" t="s">
        <v>844</v>
      </c>
      <c r="C457" s="80">
        <v>18</v>
      </c>
      <c r="D457" s="96" t="s">
        <v>847</v>
      </c>
      <c r="E457" s="158" t="s">
        <v>2979</v>
      </c>
      <c r="F457" s="80">
        <v>3.0030030030030033</v>
      </c>
      <c r="G457" s="130">
        <v>101.5</v>
      </c>
      <c r="H457" s="130">
        <v>101.5</v>
      </c>
      <c r="I457" s="130">
        <f t="shared" si="5"/>
        <v>0</v>
      </c>
      <c r="J457" s="81"/>
      <c r="K457" s="79"/>
    </row>
    <row r="458" spans="1:11" s="83" customFormat="1" ht="22.5" x14ac:dyDescent="0.2">
      <c r="A458" s="93">
        <v>10</v>
      </c>
      <c r="B458" s="98" t="s">
        <v>848</v>
      </c>
      <c r="C458" s="80">
        <v>1</v>
      </c>
      <c r="D458" s="96" t="s">
        <v>849</v>
      </c>
      <c r="E458" s="16" t="s">
        <v>3186</v>
      </c>
      <c r="F458" s="80">
        <v>11.111111111111111</v>
      </c>
      <c r="G458" s="130">
        <v>67127</v>
      </c>
      <c r="H458" s="130">
        <v>67127</v>
      </c>
      <c r="I458" s="130">
        <f t="shared" si="5"/>
        <v>0</v>
      </c>
      <c r="J458" s="81"/>
      <c r="K458" s="79"/>
    </row>
    <row r="459" spans="1:11" s="83" customFormat="1" ht="22.5" x14ac:dyDescent="0.2">
      <c r="A459" s="93">
        <v>11</v>
      </c>
      <c r="B459" s="98" t="s">
        <v>850</v>
      </c>
      <c r="C459" s="80">
        <v>123</v>
      </c>
      <c r="D459" s="96" t="s">
        <v>851</v>
      </c>
      <c r="E459" s="158" t="s">
        <v>19</v>
      </c>
      <c r="F459" s="80">
        <v>5</v>
      </c>
      <c r="G459" s="130">
        <v>27060</v>
      </c>
      <c r="H459" s="130">
        <v>27060</v>
      </c>
      <c r="I459" s="130">
        <f t="shared" si="5"/>
        <v>0</v>
      </c>
      <c r="J459" s="81"/>
      <c r="K459" s="79"/>
    </row>
    <row r="460" spans="1:11" ht="84" x14ac:dyDescent="0.25">
      <c r="A460" s="33" t="s">
        <v>5</v>
      </c>
      <c r="B460" s="29" t="s">
        <v>6</v>
      </c>
      <c r="C460" s="29" t="s">
        <v>7</v>
      </c>
      <c r="D460" s="29" t="s">
        <v>8</v>
      </c>
      <c r="E460" s="29" t="s">
        <v>15</v>
      </c>
      <c r="F460" s="29" t="s">
        <v>9</v>
      </c>
      <c r="G460" s="29" t="s">
        <v>10</v>
      </c>
      <c r="H460" s="29" t="s">
        <v>11</v>
      </c>
      <c r="I460" s="29" t="s">
        <v>518</v>
      </c>
      <c r="J460" s="29" t="s">
        <v>12</v>
      </c>
      <c r="K460" s="30" t="s">
        <v>13</v>
      </c>
    </row>
    <row r="461" spans="1:11" s="83" customFormat="1" ht="28.5" customHeight="1" x14ac:dyDescent="0.2">
      <c r="A461" s="93">
        <v>12</v>
      </c>
      <c r="B461" s="98" t="s">
        <v>852</v>
      </c>
      <c r="C461" s="80">
        <v>1</v>
      </c>
      <c r="D461" s="96" t="s">
        <v>853</v>
      </c>
      <c r="E461" s="158" t="s">
        <v>2979</v>
      </c>
      <c r="F461" s="80">
        <v>5</v>
      </c>
      <c r="G461" s="130">
        <v>300</v>
      </c>
      <c r="H461" s="130">
        <v>300</v>
      </c>
      <c r="I461" s="130">
        <f t="shared" si="5"/>
        <v>0</v>
      </c>
      <c r="J461" s="81"/>
      <c r="K461" s="82"/>
    </row>
    <row r="462" spans="1:11" s="83" customFormat="1" ht="22.5" x14ac:dyDescent="0.2">
      <c r="A462" s="93">
        <v>13</v>
      </c>
      <c r="B462" s="98" t="s">
        <v>854</v>
      </c>
      <c r="C462" s="80">
        <v>1</v>
      </c>
      <c r="D462" s="96" t="s">
        <v>855</v>
      </c>
      <c r="E462" s="158" t="s">
        <v>2979</v>
      </c>
      <c r="F462" s="80">
        <v>8</v>
      </c>
      <c r="G462" s="130">
        <v>82.91</v>
      </c>
      <c r="H462" s="130">
        <v>82.91</v>
      </c>
      <c r="I462" s="130">
        <f t="shared" si="5"/>
        <v>0</v>
      </c>
      <c r="J462" s="81"/>
      <c r="K462" s="79"/>
    </row>
    <row r="463" spans="1:11" s="83" customFormat="1" ht="22.5" x14ac:dyDescent="0.2">
      <c r="A463" s="93">
        <v>14</v>
      </c>
      <c r="B463" s="98" t="s">
        <v>856</v>
      </c>
      <c r="C463" s="80">
        <v>1</v>
      </c>
      <c r="D463" s="96" t="s">
        <v>857</v>
      </c>
      <c r="E463" s="158" t="s">
        <v>2979</v>
      </c>
      <c r="F463" s="80">
        <v>6.9930069930069925</v>
      </c>
      <c r="G463" s="130">
        <v>76</v>
      </c>
      <c r="H463" s="130">
        <v>76</v>
      </c>
      <c r="I463" s="130">
        <f t="shared" si="5"/>
        <v>0</v>
      </c>
      <c r="J463" s="81"/>
      <c r="K463" s="79"/>
    </row>
    <row r="464" spans="1:11" s="83" customFormat="1" ht="22.5" x14ac:dyDescent="0.2">
      <c r="A464" s="93">
        <v>15</v>
      </c>
      <c r="B464" s="98" t="s">
        <v>858</v>
      </c>
      <c r="C464" s="80">
        <v>1</v>
      </c>
      <c r="D464" s="96" t="s">
        <v>859</v>
      </c>
      <c r="E464" s="159" t="s">
        <v>3187</v>
      </c>
      <c r="F464" s="80">
        <v>5.5555555555555554</v>
      </c>
      <c r="G464" s="130">
        <v>6410.26</v>
      </c>
      <c r="H464" s="130">
        <v>6410.26</v>
      </c>
      <c r="I464" s="130">
        <f t="shared" si="5"/>
        <v>0</v>
      </c>
      <c r="J464" s="81"/>
      <c r="K464" s="79"/>
    </row>
    <row r="465" spans="1:11" s="83" customFormat="1" ht="22.5" x14ac:dyDescent="0.2">
      <c r="A465" s="93">
        <v>16</v>
      </c>
      <c r="B465" s="98" t="s">
        <v>860</v>
      </c>
      <c r="C465" s="80">
        <v>1</v>
      </c>
      <c r="D465" s="96" t="s">
        <v>861</v>
      </c>
      <c r="E465" s="159" t="s">
        <v>2979</v>
      </c>
      <c r="F465" s="80">
        <v>6.0606060606060606</v>
      </c>
      <c r="G465" s="130">
        <v>571</v>
      </c>
      <c r="H465" s="130">
        <v>571</v>
      </c>
      <c r="I465" s="130">
        <f t="shared" si="5"/>
        <v>0</v>
      </c>
      <c r="J465" s="81"/>
      <c r="K465" s="79"/>
    </row>
    <row r="466" spans="1:11" s="83" customFormat="1" ht="22.5" x14ac:dyDescent="0.2">
      <c r="A466" s="93">
        <v>17</v>
      </c>
      <c r="B466" s="98" t="s">
        <v>862</v>
      </c>
      <c r="C466" s="80">
        <v>7</v>
      </c>
      <c r="D466" s="96" t="s">
        <v>863</v>
      </c>
      <c r="E466" s="159" t="s">
        <v>2979</v>
      </c>
      <c r="F466" s="80">
        <v>8</v>
      </c>
      <c r="G466" s="130">
        <v>89.88</v>
      </c>
      <c r="H466" s="130">
        <v>89.88</v>
      </c>
      <c r="I466" s="130">
        <f t="shared" si="5"/>
        <v>0</v>
      </c>
      <c r="J466" s="81"/>
      <c r="K466" s="79"/>
    </row>
    <row r="467" spans="1:11" s="83" customFormat="1" ht="27" customHeight="1" x14ac:dyDescent="0.2">
      <c r="A467" s="93">
        <v>18</v>
      </c>
      <c r="B467" s="98" t="s">
        <v>864</v>
      </c>
      <c r="C467" s="80">
        <v>1</v>
      </c>
      <c r="D467" s="96" t="s">
        <v>865</v>
      </c>
      <c r="E467" s="159" t="s">
        <v>2979</v>
      </c>
      <c r="F467" s="80">
        <v>11.111111111111111</v>
      </c>
      <c r="G467" s="130">
        <v>12777.75</v>
      </c>
      <c r="H467" s="130">
        <v>12777.75</v>
      </c>
      <c r="I467" s="130">
        <f t="shared" si="5"/>
        <v>0</v>
      </c>
      <c r="J467" s="81"/>
      <c r="K467" s="82"/>
    </row>
    <row r="468" spans="1:11" s="83" customFormat="1" ht="22.5" x14ac:dyDescent="0.2">
      <c r="A468" s="93">
        <v>19</v>
      </c>
      <c r="B468" s="98" t="s">
        <v>866</v>
      </c>
      <c r="C468" s="80">
        <v>1</v>
      </c>
      <c r="D468" s="96" t="s">
        <v>867</v>
      </c>
      <c r="E468" s="159" t="s">
        <v>2979</v>
      </c>
      <c r="F468" s="80">
        <v>10</v>
      </c>
      <c r="G468" s="130">
        <v>127.78</v>
      </c>
      <c r="H468" s="130">
        <v>127.78</v>
      </c>
      <c r="I468" s="130">
        <f t="shared" si="5"/>
        <v>0</v>
      </c>
      <c r="J468" s="81"/>
      <c r="K468" s="79"/>
    </row>
    <row r="469" spans="1:11" s="83" customFormat="1" ht="22.5" x14ac:dyDescent="0.2">
      <c r="A469" s="93">
        <v>20</v>
      </c>
      <c r="B469" s="98" t="s">
        <v>868</v>
      </c>
      <c r="C469" s="80">
        <v>1</v>
      </c>
      <c r="D469" s="96" t="s">
        <v>869</v>
      </c>
      <c r="E469" s="159" t="s">
        <v>2979</v>
      </c>
      <c r="F469" s="80">
        <v>5</v>
      </c>
      <c r="G469" s="130">
        <v>21.37</v>
      </c>
      <c r="H469" s="130">
        <v>21.37</v>
      </c>
      <c r="I469" s="130">
        <f t="shared" si="5"/>
        <v>0</v>
      </c>
      <c r="J469" s="81"/>
      <c r="K469" s="79"/>
    </row>
    <row r="470" spans="1:11" s="83" customFormat="1" ht="28.5" customHeight="1" x14ac:dyDescent="0.2">
      <c r="A470" s="93">
        <v>21</v>
      </c>
      <c r="B470" s="98" t="s">
        <v>870</v>
      </c>
      <c r="C470" s="80">
        <v>1</v>
      </c>
      <c r="D470" s="96" t="s">
        <v>871</v>
      </c>
      <c r="E470" s="159" t="s">
        <v>2979</v>
      </c>
      <c r="F470" s="80">
        <v>8</v>
      </c>
      <c r="G470" s="130">
        <v>24.24</v>
      </c>
      <c r="H470" s="130">
        <v>24.24</v>
      </c>
      <c r="I470" s="130">
        <f t="shared" si="5"/>
        <v>0</v>
      </c>
      <c r="J470" s="81"/>
      <c r="K470" s="82"/>
    </row>
    <row r="471" spans="1:11" s="83" customFormat="1" ht="22.5" x14ac:dyDescent="0.2">
      <c r="A471" s="93">
        <v>22</v>
      </c>
      <c r="B471" s="98" t="s">
        <v>870</v>
      </c>
      <c r="C471" s="80">
        <v>1</v>
      </c>
      <c r="D471" s="96" t="s">
        <v>872</v>
      </c>
      <c r="E471" s="159" t="s">
        <v>2979</v>
      </c>
      <c r="F471" s="80">
        <v>8</v>
      </c>
      <c r="G471" s="130">
        <v>24.24</v>
      </c>
      <c r="H471" s="130">
        <v>24.24</v>
      </c>
      <c r="I471" s="130">
        <f t="shared" si="5"/>
        <v>0</v>
      </c>
      <c r="J471" s="81"/>
      <c r="K471" s="79"/>
    </row>
    <row r="472" spans="1:11" s="83" customFormat="1" ht="22.5" x14ac:dyDescent="0.2">
      <c r="A472" s="93">
        <v>23</v>
      </c>
      <c r="B472" s="98" t="s">
        <v>873</v>
      </c>
      <c r="C472" s="80">
        <v>2</v>
      </c>
      <c r="D472" s="96" t="s">
        <v>874</v>
      </c>
      <c r="E472" s="159" t="s">
        <v>2979</v>
      </c>
      <c r="F472" s="80">
        <v>5.9988002399520086</v>
      </c>
      <c r="G472" s="130">
        <v>1450</v>
      </c>
      <c r="H472" s="130">
        <v>1450</v>
      </c>
      <c r="I472" s="130">
        <f t="shared" si="5"/>
        <v>0</v>
      </c>
      <c r="J472" s="81"/>
      <c r="K472" s="79"/>
    </row>
    <row r="473" spans="1:11" s="83" customFormat="1" ht="22.5" x14ac:dyDescent="0.2">
      <c r="A473" s="93">
        <v>24</v>
      </c>
      <c r="B473" s="98" t="s">
        <v>875</v>
      </c>
      <c r="C473" s="80">
        <v>1</v>
      </c>
      <c r="D473" s="96" t="s">
        <v>876</v>
      </c>
      <c r="E473" s="159" t="s">
        <v>3188</v>
      </c>
      <c r="F473" s="80">
        <v>6.666666666666667</v>
      </c>
      <c r="G473" s="130">
        <v>2300</v>
      </c>
      <c r="H473" s="130">
        <v>2300</v>
      </c>
      <c r="I473" s="130">
        <f t="shared" si="5"/>
        <v>0</v>
      </c>
      <c r="J473" s="81"/>
      <c r="K473" s="79"/>
    </row>
    <row r="474" spans="1:11" s="83" customFormat="1" ht="22.5" x14ac:dyDescent="0.2">
      <c r="A474" s="93">
        <v>25</v>
      </c>
      <c r="B474" s="98" t="s">
        <v>877</v>
      </c>
      <c r="C474" s="80">
        <v>1</v>
      </c>
      <c r="D474" s="96" t="s">
        <v>878</v>
      </c>
      <c r="E474" s="159" t="s">
        <v>2979</v>
      </c>
      <c r="F474" s="80">
        <v>9.0909090909090917</v>
      </c>
      <c r="G474" s="130">
        <v>80</v>
      </c>
      <c r="H474" s="130">
        <v>80</v>
      </c>
      <c r="I474" s="130">
        <f t="shared" si="5"/>
        <v>0</v>
      </c>
      <c r="J474" s="81"/>
      <c r="K474" s="79"/>
    </row>
    <row r="475" spans="1:11" s="83" customFormat="1" ht="22.5" x14ac:dyDescent="0.2">
      <c r="A475" s="93">
        <v>26</v>
      </c>
      <c r="B475" s="98" t="s">
        <v>879</v>
      </c>
      <c r="C475" s="80">
        <v>2</v>
      </c>
      <c r="D475" s="96" t="s">
        <v>880</v>
      </c>
      <c r="E475" s="159" t="s">
        <v>2979</v>
      </c>
      <c r="F475" s="80">
        <v>9.0909090909090917</v>
      </c>
      <c r="G475" s="130">
        <v>80</v>
      </c>
      <c r="H475" s="130">
        <v>80</v>
      </c>
      <c r="I475" s="130">
        <f t="shared" si="5"/>
        <v>0</v>
      </c>
      <c r="J475" s="81"/>
      <c r="K475" s="79"/>
    </row>
    <row r="476" spans="1:11" s="83" customFormat="1" ht="22.5" x14ac:dyDescent="0.2">
      <c r="A476" s="93">
        <v>27</v>
      </c>
      <c r="B476" s="98" t="s">
        <v>881</v>
      </c>
      <c r="C476" s="80">
        <v>1</v>
      </c>
      <c r="D476" s="96" t="s">
        <v>882</v>
      </c>
      <c r="E476" s="159" t="s">
        <v>2979</v>
      </c>
      <c r="F476" s="80">
        <v>6.0606060606060606</v>
      </c>
      <c r="G476" s="130">
        <v>277.77999999999997</v>
      </c>
      <c r="H476" s="130">
        <v>277.77999999999997</v>
      </c>
      <c r="I476" s="130">
        <f t="shared" si="5"/>
        <v>0</v>
      </c>
      <c r="J476" s="81"/>
      <c r="K476" s="79"/>
    </row>
    <row r="477" spans="1:11" s="83" customFormat="1" ht="28.5" customHeight="1" x14ac:dyDescent="0.2">
      <c r="A477" s="93">
        <v>28</v>
      </c>
      <c r="B477" s="98" t="s">
        <v>883</v>
      </c>
      <c r="C477" s="80">
        <v>4</v>
      </c>
      <c r="D477" s="96" t="s">
        <v>884</v>
      </c>
      <c r="E477" s="159" t="s">
        <v>2979</v>
      </c>
      <c r="F477" s="80">
        <v>6.0606060606060606</v>
      </c>
      <c r="G477" s="130">
        <v>905.98</v>
      </c>
      <c r="H477" s="130">
        <v>905.98</v>
      </c>
      <c r="I477" s="130">
        <f t="shared" si="5"/>
        <v>0</v>
      </c>
      <c r="J477" s="81"/>
      <c r="K477" s="82"/>
    </row>
    <row r="478" spans="1:11" s="83" customFormat="1" ht="22.5" x14ac:dyDescent="0.2">
      <c r="A478" s="93">
        <v>29</v>
      </c>
      <c r="B478" s="98" t="s">
        <v>885</v>
      </c>
      <c r="C478" s="80">
        <v>1</v>
      </c>
      <c r="D478" s="96" t="s">
        <v>886</v>
      </c>
      <c r="E478" s="159" t="s">
        <v>2979</v>
      </c>
      <c r="F478" s="80">
        <v>3.0030030030030033</v>
      </c>
      <c r="G478" s="130">
        <v>166.67</v>
      </c>
      <c r="H478" s="130">
        <v>166.67</v>
      </c>
      <c r="I478" s="130">
        <f t="shared" si="5"/>
        <v>0</v>
      </c>
      <c r="J478" s="81"/>
      <c r="K478" s="79"/>
    </row>
    <row r="479" spans="1:11" s="83" customFormat="1" ht="22.5" x14ac:dyDescent="0.2">
      <c r="A479" s="93">
        <v>30</v>
      </c>
      <c r="B479" s="98" t="s">
        <v>887</v>
      </c>
      <c r="C479" s="80">
        <v>1</v>
      </c>
      <c r="D479" s="96" t="s">
        <v>888</v>
      </c>
      <c r="E479" s="159" t="s">
        <v>2979</v>
      </c>
      <c r="F479" s="80">
        <v>5</v>
      </c>
      <c r="G479" s="130">
        <v>260</v>
      </c>
      <c r="H479" s="130">
        <v>260</v>
      </c>
      <c r="I479" s="130">
        <f t="shared" si="5"/>
        <v>0</v>
      </c>
      <c r="J479" s="81"/>
      <c r="K479" s="79"/>
    </row>
    <row r="480" spans="1:11" ht="84" x14ac:dyDescent="0.25">
      <c r="A480" s="33" t="s">
        <v>5</v>
      </c>
      <c r="B480" s="29" t="s">
        <v>6</v>
      </c>
      <c r="C480" s="29" t="s">
        <v>7</v>
      </c>
      <c r="D480" s="29" t="s">
        <v>8</v>
      </c>
      <c r="E480" s="29" t="s">
        <v>15</v>
      </c>
      <c r="F480" s="29" t="s">
        <v>9</v>
      </c>
      <c r="G480" s="29" t="s">
        <v>10</v>
      </c>
      <c r="H480" s="29" t="s">
        <v>11</v>
      </c>
      <c r="I480" s="29" t="s">
        <v>518</v>
      </c>
      <c r="J480" s="29" t="s">
        <v>12</v>
      </c>
      <c r="K480" s="30" t="s">
        <v>13</v>
      </c>
    </row>
    <row r="481" spans="1:11" s="83" customFormat="1" ht="22.5" x14ac:dyDescent="0.2">
      <c r="A481" s="93">
        <v>31</v>
      </c>
      <c r="B481" s="98" t="s">
        <v>889</v>
      </c>
      <c r="C481" s="80">
        <v>2</v>
      </c>
      <c r="D481" s="96" t="s">
        <v>890</v>
      </c>
      <c r="E481" s="159" t="s">
        <v>2979</v>
      </c>
      <c r="F481" s="80">
        <v>3.0030030030030033</v>
      </c>
      <c r="G481" s="130">
        <v>376.06</v>
      </c>
      <c r="H481" s="130">
        <v>376.06</v>
      </c>
      <c r="I481" s="130">
        <f t="shared" si="5"/>
        <v>0</v>
      </c>
      <c r="J481" s="81"/>
      <c r="K481" s="79"/>
    </row>
    <row r="482" spans="1:11" s="83" customFormat="1" ht="22.5" x14ac:dyDescent="0.2">
      <c r="A482" s="93">
        <v>32</v>
      </c>
      <c r="B482" s="98" t="s">
        <v>891</v>
      </c>
      <c r="C482" s="80">
        <v>1</v>
      </c>
      <c r="D482" s="96" t="s">
        <v>892</v>
      </c>
      <c r="E482" s="159" t="s">
        <v>2979</v>
      </c>
      <c r="F482" s="80">
        <v>9.0909090909090917</v>
      </c>
      <c r="G482" s="130">
        <v>100</v>
      </c>
      <c r="H482" s="130">
        <v>100</v>
      </c>
      <c r="I482" s="130">
        <f t="shared" si="5"/>
        <v>0</v>
      </c>
      <c r="J482" s="81"/>
      <c r="K482" s="79"/>
    </row>
    <row r="483" spans="1:11" s="83" customFormat="1" ht="22.5" x14ac:dyDescent="0.2">
      <c r="A483" s="93">
        <v>33</v>
      </c>
      <c r="B483" s="98" t="s">
        <v>893</v>
      </c>
      <c r="C483" s="80">
        <v>4</v>
      </c>
      <c r="D483" s="96" t="s">
        <v>894</v>
      </c>
      <c r="E483" s="159" t="s">
        <v>2979</v>
      </c>
      <c r="F483" s="80">
        <v>10</v>
      </c>
      <c r="G483" s="130">
        <v>820.51</v>
      </c>
      <c r="H483" s="130">
        <v>820.51</v>
      </c>
      <c r="I483" s="130">
        <f t="shared" si="5"/>
        <v>0</v>
      </c>
      <c r="J483" s="81"/>
      <c r="K483" s="79"/>
    </row>
    <row r="484" spans="1:11" s="83" customFormat="1" ht="22.5" x14ac:dyDescent="0.2">
      <c r="A484" s="93">
        <v>34</v>
      </c>
      <c r="B484" s="98" t="s">
        <v>895</v>
      </c>
      <c r="C484" s="80">
        <v>4</v>
      </c>
      <c r="D484" s="96" t="s">
        <v>896</v>
      </c>
      <c r="E484" s="159" t="s">
        <v>2979</v>
      </c>
      <c r="F484" s="80">
        <v>10</v>
      </c>
      <c r="G484" s="130">
        <v>75.22</v>
      </c>
      <c r="H484" s="130">
        <v>75.22</v>
      </c>
      <c r="I484" s="130">
        <f t="shared" si="5"/>
        <v>0</v>
      </c>
      <c r="J484" s="81"/>
      <c r="K484" s="79"/>
    </row>
    <row r="485" spans="1:11" s="83" customFormat="1" ht="22.5" x14ac:dyDescent="0.2">
      <c r="A485" s="93">
        <v>35</v>
      </c>
      <c r="B485" s="98" t="s">
        <v>897</v>
      </c>
      <c r="C485" s="80">
        <v>21</v>
      </c>
      <c r="D485" s="96" t="s">
        <v>898</v>
      </c>
      <c r="E485" s="159" t="s">
        <v>19</v>
      </c>
      <c r="F485" s="80">
        <v>5</v>
      </c>
      <c r="G485" s="130">
        <v>6068.79</v>
      </c>
      <c r="H485" s="130">
        <v>6068.79</v>
      </c>
      <c r="I485" s="130">
        <f t="shared" si="5"/>
        <v>0</v>
      </c>
      <c r="J485" s="81"/>
      <c r="K485" s="79"/>
    </row>
    <row r="486" spans="1:11" s="83" customFormat="1" ht="22.5" x14ac:dyDescent="0.2">
      <c r="A486" s="93">
        <v>36</v>
      </c>
      <c r="B486" s="98" t="s">
        <v>899</v>
      </c>
      <c r="C486" s="80">
        <v>1</v>
      </c>
      <c r="D486" s="96" t="s">
        <v>900</v>
      </c>
      <c r="E486" s="159" t="s">
        <v>2979</v>
      </c>
      <c r="F486" s="80">
        <v>9.0909090909090917</v>
      </c>
      <c r="G486" s="130">
        <v>820.51</v>
      </c>
      <c r="H486" s="130">
        <v>820.51</v>
      </c>
      <c r="I486" s="130">
        <f t="shared" si="5"/>
        <v>0</v>
      </c>
      <c r="J486" s="81"/>
      <c r="K486" s="79"/>
    </row>
    <row r="487" spans="1:11" s="83" customFormat="1" ht="22.5" x14ac:dyDescent="0.2">
      <c r="A487" s="93">
        <v>37</v>
      </c>
      <c r="B487" s="98" t="s">
        <v>901</v>
      </c>
      <c r="C487" s="80">
        <v>1</v>
      </c>
      <c r="D487" s="96" t="s">
        <v>902</v>
      </c>
      <c r="E487" s="159" t="s">
        <v>3189</v>
      </c>
      <c r="F487" s="80">
        <v>11.111111111111111</v>
      </c>
      <c r="G487" s="130">
        <v>2430</v>
      </c>
      <c r="H487" s="130">
        <v>2430</v>
      </c>
      <c r="I487" s="130">
        <f t="shared" si="5"/>
        <v>0</v>
      </c>
      <c r="J487" s="81"/>
      <c r="K487" s="79"/>
    </row>
    <row r="488" spans="1:11" s="83" customFormat="1" ht="22.5" x14ac:dyDescent="0.2">
      <c r="A488" s="93">
        <v>38</v>
      </c>
      <c r="B488" s="98" t="s">
        <v>903</v>
      </c>
      <c r="C488" s="80">
        <v>122</v>
      </c>
      <c r="D488" s="96" t="s">
        <v>904</v>
      </c>
      <c r="E488" s="159" t="s">
        <v>2979</v>
      </c>
      <c r="F488" s="80">
        <v>33.333333333333336</v>
      </c>
      <c r="G488" s="130">
        <v>6840.34</v>
      </c>
      <c r="H488" s="130">
        <v>3791.62</v>
      </c>
      <c r="I488" s="130">
        <f t="shared" si="5"/>
        <v>3048.7200000000003</v>
      </c>
      <c r="J488" s="81"/>
      <c r="K488" s="79"/>
    </row>
    <row r="489" spans="1:11" s="83" customFormat="1" ht="29.25" customHeight="1" x14ac:dyDescent="0.2">
      <c r="A489" s="93">
        <v>39</v>
      </c>
      <c r="B489" s="98" t="s">
        <v>905</v>
      </c>
      <c r="C489" s="80">
        <v>9</v>
      </c>
      <c r="D489" s="96" t="s">
        <v>906</v>
      </c>
      <c r="E489" s="159" t="s">
        <v>2979</v>
      </c>
      <c r="F489" s="80">
        <v>6.666666666666667</v>
      </c>
      <c r="G489" s="130">
        <v>16200</v>
      </c>
      <c r="H489" s="130">
        <v>16200</v>
      </c>
      <c r="I489" s="130">
        <f t="shared" si="5"/>
        <v>0</v>
      </c>
      <c r="J489" s="81"/>
      <c r="K489" s="82"/>
    </row>
    <row r="490" spans="1:11" s="83" customFormat="1" ht="22.5" x14ac:dyDescent="0.2">
      <c r="A490" s="93">
        <v>40</v>
      </c>
      <c r="B490" s="98" t="s">
        <v>907</v>
      </c>
      <c r="C490" s="80">
        <v>1</v>
      </c>
      <c r="D490" s="96" t="s">
        <v>908</v>
      </c>
      <c r="E490" s="159" t="s">
        <v>2979</v>
      </c>
      <c r="F490" s="80">
        <v>8</v>
      </c>
      <c r="G490" s="130">
        <v>2961.6</v>
      </c>
      <c r="H490" s="130">
        <v>2961.6</v>
      </c>
      <c r="I490" s="130">
        <f t="shared" si="5"/>
        <v>0</v>
      </c>
      <c r="J490" s="81"/>
      <c r="K490" s="79"/>
    </row>
    <row r="491" spans="1:11" s="83" customFormat="1" ht="22.5" x14ac:dyDescent="0.2">
      <c r="A491" s="93">
        <v>41</v>
      </c>
      <c r="B491" s="98" t="s">
        <v>909</v>
      </c>
      <c r="C491" s="80">
        <v>1</v>
      </c>
      <c r="D491" s="96" t="s">
        <v>910</v>
      </c>
      <c r="E491" s="159" t="s">
        <v>3190</v>
      </c>
      <c r="F491" s="80">
        <v>6.0606060606060606</v>
      </c>
      <c r="G491" s="130">
        <v>10461.68</v>
      </c>
      <c r="H491" s="130">
        <v>10461.68</v>
      </c>
      <c r="I491" s="130">
        <f t="shared" si="5"/>
        <v>0</v>
      </c>
      <c r="J491" s="81"/>
      <c r="K491" s="79"/>
    </row>
    <row r="492" spans="1:11" s="83" customFormat="1" ht="22.5" x14ac:dyDescent="0.2">
      <c r="A492" s="93">
        <v>42</v>
      </c>
      <c r="B492" s="98" t="s">
        <v>911</v>
      </c>
      <c r="C492" s="80">
        <v>2</v>
      </c>
      <c r="D492" s="96" t="s">
        <v>912</v>
      </c>
      <c r="E492" s="159" t="s">
        <v>2979</v>
      </c>
      <c r="F492" s="80">
        <v>6.666666666666667</v>
      </c>
      <c r="G492" s="130">
        <v>2600</v>
      </c>
      <c r="H492" s="130">
        <v>2600</v>
      </c>
      <c r="I492" s="130">
        <f t="shared" si="5"/>
        <v>0</v>
      </c>
      <c r="J492" s="81"/>
      <c r="K492" s="79"/>
    </row>
    <row r="493" spans="1:11" s="83" customFormat="1" ht="33.75" x14ac:dyDescent="0.2">
      <c r="A493" s="93">
        <v>43</v>
      </c>
      <c r="B493" s="98" t="s">
        <v>913</v>
      </c>
      <c r="C493" s="80">
        <v>1</v>
      </c>
      <c r="D493" s="96" t="s">
        <v>914</v>
      </c>
      <c r="E493" s="159" t="s">
        <v>3190</v>
      </c>
      <c r="F493" s="80">
        <v>22.222222222222221</v>
      </c>
      <c r="G493" s="130">
        <v>67200</v>
      </c>
      <c r="H493" s="130">
        <v>55898.41</v>
      </c>
      <c r="I493" s="130">
        <f t="shared" si="5"/>
        <v>11301.589999999997</v>
      </c>
      <c r="J493" s="81"/>
      <c r="K493" s="79"/>
    </row>
    <row r="494" spans="1:11" s="83" customFormat="1" ht="22.5" x14ac:dyDescent="0.2">
      <c r="A494" s="93">
        <v>44</v>
      </c>
      <c r="B494" s="98" t="s">
        <v>915</v>
      </c>
      <c r="C494" s="80">
        <v>1</v>
      </c>
      <c r="D494" s="96" t="s">
        <v>916</v>
      </c>
      <c r="E494" s="159" t="s">
        <v>2979</v>
      </c>
      <c r="F494" s="80">
        <v>5</v>
      </c>
      <c r="G494" s="130">
        <v>209.36</v>
      </c>
      <c r="H494" s="130">
        <v>209.36</v>
      </c>
      <c r="I494" s="130">
        <f t="shared" si="5"/>
        <v>0</v>
      </c>
      <c r="J494" s="81"/>
      <c r="K494" s="79"/>
    </row>
    <row r="495" spans="1:11" s="83" customFormat="1" ht="22.5" x14ac:dyDescent="0.2">
      <c r="A495" s="93">
        <v>45</v>
      </c>
      <c r="B495" s="98" t="s">
        <v>917</v>
      </c>
      <c r="C495" s="80">
        <v>1</v>
      </c>
      <c r="D495" s="96" t="s">
        <v>918</v>
      </c>
      <c r="E495" s="159" t="s">
        <v>2979</v>
      </c>
      <c r="F495" s="80">
        <v>5</v>
      </c>
      <c r="G495" s="130">
        <v>48.48</v>
      </c>
      <c r="H495" s="130">
        <v>48.48</v>
      </c>
      <c r="I495" s="130">
        <f t="shared" si="5"/>
        <v>0</v>
      </c>
      <c r="J495" s="81"/>
      <c r="K495" s="79"/>
    </row>
    <row r="496" spans="1:11" s="83" customFormat="1" ht="22.5" x14ac:dyDescent="0.2">
      <c r="A496" s="93">
        <v>46</v>
      </c>
      <c r="B496" s="98" t="s">
        <v>919</v>
      </c>
      <c r="C496" s="80">
        <v>1</v>
      </c>
      <c r="D496" s="96" t="s">
        <v>920</v>
      </c>
      <c r="E496" s="159" t="s">
        <v>2979</v>
      </c>
      <c r="F496" s="80">
        <v>5</v>
      </c>
      <c r="G496" s="130">
        <v>4.53</v>
      </c>
      <c r="H496" s="130">
        <v>4.53</v>
      </c>
      <c r="I496" s="130">
        <f t="shared" si="5"/>
        <v>0</v>
      </c>
      <c r="J496" s="81"/>
      <c r="K496" s="79"/>
    </row>
    <row r="497" spans="1:11" s="83" customFormat="1" ht="22.5" x14ac:dyDescent="0.2">
      <c r="A497" s="93">
        <v>47</v>
      </c>
      <c r="B497" s="98" t="s">
        <v>921</v>
      </c>
      <c r="C497" s="80">
        <v>1</v>
      </c>
      <c r="D497" s="96" t="s">
        <v>922</v>
      </c>
      <c r="E497" s="159" t="s">
        <v>2979</v>
      </c>
      <c r="F497" s="80">
        <v>8</v>
      </c>
      <c r="G497" s="130">
        <v>16.34</v>
      </c>
      <c r="H497" s="130">
        <v>16.34</v>
      </c>
      <c r="I497" s="130">
        <f t="shared" si="5"/>
        <v>0</v>
      </c>
      <c r="J497" s="81"/>
      <c r="K497" s="79"/>
    </row>
    <row r="498" spans="1:11" s="83" customFormat="1" ht="22.5" x14ac:dyDescent="0.2">
      <c r="A498" s="93">
        <v>48</v>
      </c>
      <c r="B498" s="98" t="s">
        <v>923</v>
      </c>
      <c r="C498" s="80">
        <v>1</v>
      </c>
      <c r="D498" s="96" t="s">
        <v>924</v>
      </c>
      <c r="E498" s="159" t="s">
        <v>2979</v>
      </c>
      <c r="F498" s="80">
        <v>6.666666666666667</v>
      </c>
      <c r="G498" s="130">
        <v>57.27</v>
      </c>
      <c r="H498" s="130">
        <v>57.27</v>
      </c>
      <c r="I498" s="130">
        <f t="shared" si="5"/>
        <v>0</v>
      </c>
      <c r="J498" s="81"/>
      <c r="K498" s="79"/>
    </row>
    <row r="499" spans="1:11" s="83" customFormat="1" ht="22.5" x14ac:dyDescent="0.2">
      <c r="A499" s="93">
        <v>49</v>
      </c>
      <c r="B499" s="98" t="s">
        <v>925</v>
      </c>
      <c r="C499" s="80">
        <v>1</v>
      </c>
      <c r="D499" s="96" t="s">
        <v>926</v>
      </c>
      <c r="E499" s="159" t="s">
        <v>2979</v>
      </c>
      <c r="F499" s="80">
        <v>5</v>
      </c>
      <c r="G499" s="130">
        <v>72.709999999999994</v>
      </c>
      <c r="H499" s="130">
        <v>72.709999999999994</v>
      </c>
      <c r="I499" s="130">
        <f t="shared" si="5"/>
        <v>0</v>
      </c>
      <c r="J499" s="81"/>
      <c r="K499" s="79"/>
    </row>
    <row r="500" spans="1:11" ht="84" x14ac:dyDescent="0.25">
      <c r="A500" s="33" t="s">
        <v>5</v>
      </c>
      <c r="B500" s="29" t="s">
        <v>6</v>
      </c>
      <c r="C500" s="29" t="s">
        <v>7</v>
      </c>
      <c r="D500" s="29" t="s">
        <v>8</v>
      </c>
      <c r="E500" s="29" t="s">
        <v>15</v>
      </c>
      <c r="F500" s="29" t="s">
        <v>9</v>
      </c>
      <c r="G500" s="29" t="s">
        <v>10</v>
      </c>
      <c r="H500" s="29" t="s">
        <v>11</v>
      </c>
      <c r="I500" s="29" t="s">
        <v>518</v>
      </c>
      <c r="J500" s="29" t="s">
        <v>12</v>
      </c>
      <c r="K500" s="30" t="s">
        <v>13</v>
      </c>
    </row>
    <row r="501" spans="1:11" s="83" customFormat="1" ht="22.5" x14ac:dyDescent="0.2">
      <c r="A501" s="93">
        <v>50</v>
      </c>
      <c r="B501" s="98" t="s">
        <v>927</v>
      </c>
      <c r="C501" s="80">
        <v>9</v>
      </c>
      <c r="D501" s="96" t="s">
        <v>928</v>
      </c>
      <c r="E501" s="159" t="s">
        <v>2979</v>
      </c>
      <c r="F501" s="80">
        <v>3.0030030030030033</v>
      </c>
      <c r="G501" s="130">
        <v>31.06</v>
      </c>
      <c r="H501" s="130">
        <v>31.06</v>
      </c>
      <c r="I501" s="130">
        <f t="shared" si="5"/>
        <v>0</v>
      </c>
      <c r="J501" s="81"/>
      <c r="K501" s="79"/>
    </row>
    <row r="502" spans="1:11" s="87" customFormat="1" ht="36" customHeight="1" x14ac:dyDescent="0.2">
      <c r="A502" s="95">
        <v>51</v>
      </c>
      <c r="B502" s="99" t="s">
        <v>929</v>
      </c>
      <c r="C502" s="85">
        <v>1</v>
      </c>
      <c r="D502" s="97" t="s">
        <v>930</v>
      </c>
      <c r="E502" s="160" t="s">
        <v>3191</v>
      </c>
      <c r="F502" s="85">
        <v>15.015015015015015</v>
      </c>
      <c r="G502" s="131">
        <v>12300</v>
      </c>
      <c r="H502" s="131">
        <v>12300</v>
      </c>
      <c r="I502" s="130">
        <f t="shared" si="5"/>
        <v>0</v>
      </c>
      <c r="J502" s="86"/>
      <c r="K502" s="84"/>
    </row>
    <row r="503" spans="1:11" s="83" customFormat="1" ht="22.5" x14ac:dyDescent="0.2">
      <c r="A503" s="93">
        <v>52</v>
      </c>
      <c r="B503" s="98" t="s">
        <v>931</v>
      </c>
      <c r="C503" s="80">
        <v>1</v>
      </c>
      <c r="D503" s="96" t="s">
        <v>932</v>
      </c>
      <c r="E503" s="159" t="s">
        <v>2979</v>
      </c>
      <c r="F503" s="80">
        <v>10</v>
      </c>
      <c r="G503" s="130">
        <v>18.8</v>
      </c>
      <c r="H503" s="130">
        <v>18.8</v>
      </c>
      <c r="I503" s="130">
        <f t="shared" si="5"/>
        <v>0</v>
      </c>
      <c r="J503" s="81"/>
      <c r="K503" s="79"/>
    </row>
    <row r="504" spans="1:11" s="83" customFormat="1" ht="22.5" x14ac:dyDescent="0.2">
      <c r="A504" s="93">
        <v>53</v>
      </c>
      <c r="B504" s="98" t="s">
        <v>933</v>
      </c>
      <c r="C504" s="80">
        <v>1</v>
      </c>
      <c r="D504" s="96" t="s">
        <v>934</v>
      </c>
      <c r="E504" s="159" t="s">
        <v>2979</v>
      </c>
      <c r="F504" s="80">
        <v>12.004801920768307</v>
      </c>
      <c r="G504" s="130">
        <v>4351.0200000000004</v>
      </c>
      <c r="H504" s="130">
        <v>4351.0200000000004</v>
      </c>
      <c r="I504" s="130">
        <f t="shared" si="5"/>
        <v>0</v>
      </c>
      <c r="J504" s="81"/>
      <c r="K504" s="79"/>
    </row>
    <row r="505" spans="1:11" s="83" customFormat="1" ht="22.5" x14ac:dyDescent="0.2">
      <c r="A505" s="93">
        <v>54</v>
      </c>
      <c r="B505" s="98" t="s">
        <v>935</v>
      </c>
      <c r="C505" s="80">
        <v>6</v>
      </c>
      <c r="D505" s="96" t="s">
        <v>936</v>
      </c>
      <c r="E505" s="159" t="s">
        <v>2979</v>
      </c>
      <c r="F505" s="80">
        <v>8</v>
      </c>
      <c r="G505" s="130">
        <v>960</v>
      </c>
      <c r="H505" s="130">
        <v>960</v>
      </c>
      <c r="I505" s="130">
        <f t="shared" si="5"/>
        <v>0</v>
      </c>
      <c r="J505" s="81"/>
      <c r="K505" s="79"/>
    </row>
    <row r="506" spans="1:11" s="83" customFormat="1" ht="22.5" x14ac:dyDescent="0.2">
      <c r="A506" s="93">
        <v>55</v>
      </c>
      <c r="B506" s="98" t="s">
        <v>937</v>
      </c>
      <c r="C506" s="80">
        <v>1</v>
      </c>
      <c r="D506" s="96" t="s">
        <v>938</v>
      </c>
      <c r="E506" s="159" t="s">
        <v>2979</v>
      </c>
      <c r="F506" s="80">
        <v>8</v>
      </c>
      <c r="G506" s="130">
        <v>189.23</v>
      </c>
      <c r="H506" s="130">
        <v>189.23</v>
      </c>
      <c r="I506" s="130">
        <f t="shared" si="5"/>
        <v>0</v>
      </c>
      <c r="J506" s="81"/>
      <c r="K506" s="79"/>
    </row>
    <row r="507" spans="1:11" s="83" customFormat="1" ht="22.5" x14ac:dyDescent="0.2">
      <c r="A507" s="93">
        <v>56</v>
      </c>
      <c r="B507" s="98" t="s">
        <v>939</v>
      </c>
      <c r="C507" s="80">
        <v>1</v>
      </c>
      <c r="D507" s="96" t="s">
        <v>940</v>
      </c>
      <c r="E507" s="159" t="s">
        <v>2979</v>
      </c>
      <c r="F507" s="80">
        <v>8</v>
      </c>
      <c r="G507" s="130">
        <v>75</v>
      </c>
      <c r="H507" s="130">
        <v>75</v>
      </c>
      <c r="I507" s="130">
        <f t="shared" si="5"/>
        <v>0</v>
      </c>
      <c r="J507" s="81"/>
      <c r="K507" s="79"/>
    </row>
    <row r="508" spans="1:11" s="83" customFormat="1" ht="22.5" x14ac:dyDescent="0.2">
      <c r="A508" s="93">
        <v>57</v>
      </c>
      <c r="B508" s="98" t="s">
        <v>941</v>
      </c>
      <c r="C508" s="80">
        <v>1</v>
      </c>
      <c r="D508" s="96" t="s">
        <v>942</v>
      </c>
      <c r="E508" s="159" t="s">
        <v>2979</v>
      </c>
      <c r="F508" s="80">
        <v>8</v>
      </c>
      <c r="G508" s="130">
        <v>107.69</v>
      </c>
      <c r="H508" s="130">
        <v>107.69</v>
      </c>
      <c r="I508" s="130">
        <f t="shared" si="5"/>
        <v>0</v>
      </c>
      <c r="J508" s="81"/>
      <c r="K508" s="79"/>
    </row>
    <row r="509" spans="1:11" s="83" customFormat="1" ht="22.5" x14ac:dyDescent="0.2">
      <c r="A509" s="93">
        <v>58</v>
      </c>
      <c r="B509" s="98" t="s">
        <v>943</v>
      </c>
      <c r="C509" s="80">
        <v>1</v>
      </c>
      <c r="D509" s="96" t="s">
        <v>944</v>
      </c>
      <c r="E509" s="159" t="s">
        <v>2979</v>
      </c>
      <c r="F509" s="80">
        <v>8</v>
      </c>
      <c r="G509" s="130">
        <v>72.650000000000006</v>
      </c>
      <c r="H509" s="130">
        <v>72.650000000000006</v>
      </c>
      <c r="I509" s="130">
        <f t="shared" si="5"/>
        <v>0</v>
      </c>
      <c r="J509" s="81"/>
      <c r="K509" s="79"/>
    </row>
    <row r="510" spans="1:11" s="83" customFormat="1" ht="27" customHeight="1" x14ac:dyDescent="0.2">
      <c r="A510" s="93">
        <v>59</v>
      </c>
      <c r="B510" s="98" t="s">
        <v>945</v>
      </c>
      <c r="C510" s="80">
        <v>1</v>
      </c>
      <c r="D510" s="96" t="s">
        <v>946</v>
      </c>
      <c r="E510" s="159" t="s">
        <v>2979</v>
      </c>
      <c r="F510" s="80">
        <v>8</v>
      </c>
      <c r="G510" s="130">
        <v>461.54</v>
      </c>
      <c r="H510" s="130">
        <v>461.54</v>
      </c>
      <c r="I510" s="130">
        <f t="shared" si="5"/>
        <v>0</v>
      </c>
      <c r="J510" s="81"/>
      <c r="K510" s="82"/>
    </row>
    <row r="511" spans="1:11" s="83" customFormat="1" ht="22.5" x14ac:dyDescent="0.2">
      <c r="A511" s="93">
        <v>60</v>
      </c>
      <c r="B511" s="98" t="s">
        <v>947</v>
      </c>
      <c r="C511" s="80">
        <v>1</v>
      </c>
      <c r="D511" s="96" t="s">
        <v>948</v>
      </c>
      <c r="E511" s="159" t="s">
        <v>2979</v>
      </c>
      <c r="F511" s="80">
        <v>10</v>
      </c>
      <c r="G511" s="130">
        <v>2272.9</v>
      </c>
      <c r="H511" s="130">
        <v>2272.9</v>
      </c>
      <c r="I511" s="130">
        <f t="shared" si="5"/>
        <v>0</v>
      </c>
      <c r="J511" s="81"/>
      <c r="K511" s="79"/>
    </row>
    <row r="512" spans="1:11" s="83" customFormat="1" ht="22.5" x14ac:dyDescent="0.2">
      <c r="A512" s="93">
        <v>61</v>
      </c>
      <c r="B512" s="98" t="s">
        <v>949</v>
      </c>
      <c r="C512" s="80">
        <v>2</v>
      </c>
      <c r="D512" s="96" t="s">
        <v>950</v>
      </c>
      <c r="E512" s="159" t="s">
        <v>2979</v>
      </c>
      <c r="F512" s="80">
        <v>10</v>
      </c>
      <c r="G512" s="130">
        <v>430.76</v>
      </c>
      <c r="H512" s="130">
        <v>430.76</v>
      </c>
      <c r="I512" s="130">
        <f t="shared" si="5"/>
        <v>0</v>
      </c>
      <c r="J512" s="81"/>
      <c r="K512" s="79"/>
    </row>
    <row r="513" spans="1:11" s="83" customFormat="1" ht="22.5" x14ac:dyDescent="0.2">
      <c r="A513" s="93">
        <v>62</v>
      </c>
      <c r="B513" s="98" t="s">
        <v>951</v>
      </c>
      <c r="C513" s="80">
        <v>13</v>
      </c>
      <c r="D513" s="96" t="s">
        <v>952</v>
      </c>
      <c r="E513" s="159" t="s">
        <v>19</v>
      </c>
      <c r="F513" s="80">
        <v>5</v>
      </c>
      <c r="G513" s="130">
        <v>3874</v>
      </c>
      <c r="H513" s="130">
        <v>3874</v>
      </c>
      <c r="I513" s="130">
        <f t="shared" si="5"/>
        <v>0</v>
      </c>
      <c r="J513" s="81"/>
      <c r="K513" s="79"/>
    </row>
    <row r="514" spans="1:11" s="83" customFormat="1" ht="22.5" x14ac:dyDescent="0.2">
      <c r="A514" s="93">
        <v>63</v>
      </c>
      <c r="B514" s="98" t="s">
        <v>953</v>
      </c>
      <c r="C514" s="80">
        <v>3</v>
      </c>
      <c r="D514" s="96" t="s">
        <v>954</v>
      </c>
      <c r="E514" s="159" t="s">
        <v>2979</v>
      </c>
      <c r="F514" s="80">
        <v>6.0606060606060606</v>
      </c>
      <c r="G514" s="130">
        <v>638.46</v>
      </c>
      <c r="H514" s="130">
        <v>638.46</v>
      </c>
      <c r="I514" s="130">
        <f t="shared" si="5"/>
        <v>0</v>
      </c>
      <c r="J514" s="81"/>
      <c r="K514" s="79"/>
    </row>
    <row r="515" spans="1:11" s="83" customFormat="1" ht="22.5" x14ac:dyDescent="0.2">
      <c r="A515" s="93">
        <v>64</v>
      </c>
      <c r="B515" s="98" t="s">
        <v>955</v>
      </c>
      <c r="C515" s="80">
        <v>1</v>
      </c>
      <c r="D515" s="96" t="s">
        <v>956</v>
      </c>
      <c r="E515" s="159" t="s">
        <v>2979</v>
      </c>
      <c r="F515" s="80">
        <v>5</v>
      </c>
      <c r="G515" s="130">
        <v>160.68</v>
      </c>
      <c r="H515" s="130">
        <v>160.68</v>
      </c>
      <c r="I515" s="130">
        <f t="shared" si="5"/>
        <v>0</v>
      </c>
      <c r="J515" s="81"/>
      <c r="K515" s="79"/>
    </row>
    <row r="516" spans="1:11" s="83" customFormat="1" ht="22.5" x14ac:dyDescent="0.2">
      <c r="A516" s="93">
        <v>65</v>
      </c>
      <c r="B516" s="98" t="s">
        <v>957</v>
      </c>
      <c r="C516" s="80">
        <v>1</v>
      </c>
      <c r="D516" s="96" t="s">
        <v>958</v>
      </c>
      <c r="E516" s="159" t="s">
        <v>2979</v>
      </c>
      <c r="F516" s="80">
        <v>6.0606060606060606</v>
      </c>
      <c r="G516" s="130">
        <v>221.36</v>
      </c>
      <c r="H516" s="130">
        <v>221.36</v>
      </c>
      <c r="I516" s="130">
        <f t="shared" si="5"/>
        <v>0</v>
      </c>
      <c r="J516" s="81"/>
      <c r="K516" s="79"/>
    </row>
    <row r="517" spans="1:11" s="83" customFormat="1" ht="22.5" x14ac:dyDescent="0.2">
      <c r="A517" s="93">
        <v>66</v>
      </c>
      <c r="B517" s="98" t="s">
        <v>959</v>
      </c>
      <c r="C517" s="80">
        <v>1</v>
      </c>
      <c r="D517" s="96" t="s">
        <v>960</v>
      </c>
      <c r="E517" s="159" t="s">
        <v>2979</v>
      </c>
      <c r="F517" s="80">
        <v>5</v>
      </c>
      <c r="G517" s="130">
        <v>284.07</v>
      </c>
      <c r="H517" s="130">
        <v>284.07</v>
      </c>
      <c r="I517" s="130">
        <f t="shared" ref="I517:I582" si="6">+G517-H517</f>
        <v>0</v>
      </c>
      <c r="J517" s="81"/>
      <c r="K517" s="79"/>
    </row>
    <row r="518" spans="1:11" s="83" customFormat="1" ht="22.5" x14ac:dyDescent="0.2">
      <c r="A518" s="93">
        <v>67</v>
      </c>
      <c r="B518" s="98" t="s">
        <v>961</v>
      </c>
      <c r="C518" s="80">
        <v>1</v>
      </c>
      <c r="D518" s="96" t="s">
        <v>962</v>
      </c>
      <c r="E518" s="159" t="s">
        <v>2979</v>
      </c>
      <c r="F518" s="80">
        <v>3.0030030030030033</v>
      </c>
      <c r="G518" s="130">
        <v>423.36</v>
      </c>
      <c r="H518" s="130">
        <v>423.36</v>
      </c>
      <c r="I518" s="130">
        <f t="shared" si="6"/>
        <v>0</v>
      </c>
      <c r="J518" s="81"/>
      <c r="K518" s="79"/>
    </row>
    <row r="519" spans="1:11" s="83" customFormat="1" ht="22.5" x14ac:dyDescent="0.2">
      <c r="A519" s="93">
        <v>68</v>
      </c>
      <c r="B519" s="98" t="s">
        <v>963</v>
      </c>
      <c r="C519" s="80">
        <v>1</v>
      </c>
      <c r="D519" s="96" t="s">
        <v>964</v>
      </c>
      <c r="E519" s="159" t="s">
        <v>2979</v>
      </c>
      <c r="F519" s="80">
        <v>5</v>
      </c>
      <c r="G519" s="130">
        <v>64.92</v>
      </c>
      <c r="H519" s="130">
        <v>64.92</v>
      </c>
      <c r="I519" s="130">
        <f t="shared" si="6"/>
        <v>0</v>
      </c>
      <c r="J519" s="81"/>
      <c r="K519" s="79"/>
    </row>
    <row r="520" spans="1:11" ht="84" x14ac:dyDescent="0.25">
      <c r="A520" s="33" t="s">
        <v>5</v>
      </c>
      <c r="B520" s="29" t="s">
        <v>6</v>
      </c>
      <c r="C520" s="29" t="s">
        <v>7</v>
      </c>
      <c r="D520" s="29" t="s">
        <v>8</v>
      </c>
      <c r="E520" s="29" t="s">
        <v>15</v>
      </c>
      <c r="F520" s="29" t="s">
        <v>9</v>
      </c>
      <c r="G520" s="29" t="s">
        <v>10</v>
      </c>
      <c r="H520" s="29" t="s">
        <v>11</v>
      </c>
      <c r="I520" s="29" t="s">
        <v>518</v>
      </c>
      <c r="J520" s="29" t="s">
        <v>12</v>
      </c>
      <c r="K520" s="30" t="s">
        <v>13</v>
      </c>
    </row>
    <row r="521" spans="1:11" s="83" customFormat="1" ht="22.5" x14ac:dyDescent="0.2">
      <c r="A521" s="93">
        <v>69</v>
      </c>
      <c r="B521" s="98" t="s">
        <v>965</v>
      </c>
      <c r="C521" s="80">
        <v>3</v>
      </c>
      <c r="D521" s="96" t="s">
        <v>966</v>
      </c>
      <c r="E521" s="159" t="s">
        <v>2979</v>
      </c>
      <c r="F521" s="80">
        <v>5</v>
      </c>
      <c r="G521" s="130">
        <v>70</v>
      </c>
      <c r="H521" s="130">
        <v>70</v>
      </c>
      <c r="I521" s="130">
        <f t="shared" si="6"/>
        <v>0</v>
      </c>
      <c r="J521" s="81"/>
      <c r="K521" s="79"/>
    </row>
    <row r="522" spans="1:11" s="83" customFormat="1" ht="22.5" x14ac:dyDescent="0.2">
      <c r="A522" s="93">
        <v>70</v>
      </c>
      <c r="B522" s="98" t="s">
        <v>967</v>
      </c>
      <c r="C522" s="80">
        <v>1</v>
      </c>
      <c r="D522" s="96" t="s">
        <v>968</v>
      </c>
      <c r="E522" s="159" t="s">
        <v>2979</v>
      </c>
      <c r="F522" s="80">
        <v>3.0030030030030033</v>
      </c>
      <c r="G522" s="130">
        <v>50</v>
      </c>
      <c r="H522" s="130">
        <v>50</v>
      </c>
      <c r="I522" s="130">
        <f t="shared" si="6"/>
        <v>0</v>
      </c>
      <c r="J522" s="81"/>
      <c r="K522" s="79"/>
    </row>
    <row r="523" spans="1:11" s="83" customFormat="1" ht="22.5" x14ac:dyDescent="0.2">
      <c r="A523" s="93">
        <v>71</v>
      </c>
      <c r="B523" s="98" t="s">
        <v>969</v>
      </c>
      <c r="C523" s="80">
        <v>1</v>
      </c>
      <c r="D523" s="96" t="s">
        <v>970</v>
      </c>
      <c r="E523" s="159" t="s">
        <v>2979</v>
      </c>
      <c r="F523" s="80">
        <v>8</v>
      </c>
      <c r="G523" s="130">
        <v>47.09</v>
      </c>
      <c r="H523" s="130">
        <v>47.09</v>
      </c>
      <c r="I523" s="130">
        <f t="shared" si="6"/>
        <v>0</v>
      </c>
      <c r="J523" s="81"/>
      <c r="K523" s="79"/>
    </row>
    <row r="524" spans="1:11" s="83" customFormat="1" ht="22.5" x14ac:dyDescent="0.2">
      <c r="A524" s="93">
        <v>72</v>
      </c>
      <c r="B524" s="98" t="s">
        <v>971</v>
      </c>
      <c r="C524" s="80">
        <v>4</v>
      </c>
      <c r="D524" s="96" t="s">
        <v>972</v>
      </c>
      <c r="E524" s="159" t="s">
        <v>2979</v>
      </c>
      <c r="F524" s="80">
        <v>5</v>
      </c>
      <c r="G524" s="130">
        <v>99</v>
      </c>
      <c r="H524" s="130">
        <v>99</v>
      </c>
      <c r="I524" s="130">
        <f t="shared" si="6"/>
        <v>0</v>
      </c>
      <c r="J524" s="81"/>
      <c r="K524" s="79"/>
    </row>
    <row r="525" spans="1:11" s="83" customFormat="1" ht="22.5" x14ac:dyDescent="0.2">
      <c r="A525" s="93">
        <v>73</v>
      </c>
      <c r="B525" s="98" t="s">
        <v>973</v>
      </c>
      <c r="C525" s="80">
        <v>2</v>
      </c>
      <c r="D525" s="96" t="s">
        <v>974</v>
      </c>
      <c r="E525" s="159" t="s">
        <v>2979</v>
      </c>
      <c r="F525" s="80">
        <v>10</v>
      </c>
      <c r="G525" s="130">
        <v>350</v>
      </c>
      <c r="H525" s="130">
        <v>350</v>
      </c>
      <c r="I525" s="130">
        <f t="shared" si="6"/>
        <v>0</v>
      </c>
      <c r="J525" s="81"/>
      <c r="K525" s="79"/>
    </row>
    <row r="526" spans="1:11" s="83" customFormat="1" ht="22.5" x14ac:dyDescent="0.2">
      <c r="A526" s="93">
        <v>74</v>
      </c>
      <c r="B526" s="98" t="s">
        <v>975</v>
      </c>
      <c r="C526" s="80">
        <v>1</v>
      </c>
      <c r="D526" s="96" t="s">
        <v>976</v>
      </c>
      <c r="E526" s="159" t="s">
        <v>2979</v>
      </c>
      <c r="F526" s="80">
        <v>10</v>
      </c>
      <c r="G526" s="130">
        <v>640</v>
      </c>
      <c r="H526" s="130">
        <v>640</v>
      </c>
      <c r="I526" s="130">
        <f t="shared" si="6"/>
        <v>0</v>
      </c>
      <c r="J526" s="81"/>
      <c r="K526" s="79"/>
    </row>
    <row r="527" spans="1:11" s="83" customFormat="1" ht="12.75" x14ac:dyDescent="0.2">
      <c r="A527" s="93">
        <v>75</v>
      </c>
      <c r="B527" s="98" t="s">
        <v>977</v>
      </c>
      <c r="C527" s="80">
        <v>3</v>
      </c>
      <c r="D527" s="96" t="s">
        <v>978</v>
      </c>
      <c r="E527" s="159" t="s">
        <v>2979</v>
      </c>
      <c r="F527" s="80">
        <v>8</v>
      </c>
      <c r="G527" s="130">
        <v>1.46</v>
      </c>
      <c r="H527" s="130">
        <v>1.46</v>
      </c>
      <c r="I527" s="130">
        <f t="shared" si="6"/>
        <v>0</v>
      </c>
      <c r="J527" s="81"/>
      <c r="K527" s="79"/>
    </row>
    <row r="528" spans="1:11" s="83" customFormat="1" ht="12.75" x14ac:dyDescent="0.2">
      <c r="A528" s="93">
        <v>76</v>
      </c>
      <c r="B528" s="98" t="s">
        <v>979</v>
      </c>
      <c r="C528" s="80">
        <v>1</v>
      </c>
      <c r="D528" s="96" t="s">
        <v>980</v>
      </c>
      <c r="E528" s="159" t="s">
        <v>2979</v>
      </c>
      <c r="F528" s="80">
        <v>6.9930069930069925</v>
      </c>
      <c r="G528" s="130">
        <v>1.46</v>
      </c>
      <c r="H528" s="130">
        <v>1.46</v>
      </c>
      <c r="I528" s="130">
        <f t="shared" si="6"/>
        <v>0</v>
      </c>
      <c r="J528" s="81"/>
      <c r="K528" s="79"/>
    </row>
    <row r="529" spans="1:11" s="83" customFormat="1" ht="12.75" x14ac:dyDescent="0.2">
      <c r="A529" s="93">
        <v>77</v>
      </c>
      <c r="B529" s="98" t="s">
        <v>981</v>
      </c>
      <c r="C529" s="80">
        <v>1</v>
      </c>
      <c r="D529" s="96" t="s">
        <v>982</v>
      </c>
      <c r="E529" s="159" t="s">
        <v>2979</v>
      </c>
      <c r="F529" s="80">
        <v>6.9930069930069925</v>
      </c>
      <c r="G529" s="130">
        <v>46.22</v>
      </c>
      <c r="H529" s="130">
        <v>46.22</v>
      </c>
      <c r="I529" s="130">
        <f t="shared" si="6"/>
        <v>0</v>
      </c>
      <c r="J529" s="81"/>
      <c r="K529" s="79"/>
    </row>
    <row r="530" spans="1:11" s="83" customFormat="1" ht="12.75" x14ac:dyDescent="0.2">
      <c r="A530" s="93">
        <v>78</v>
      </c>
      <c r="B530" s="98" t="s">
        <v>983</v>
      </c>
      <c r="C530" s="80">
        <v>1</v>
      </c>
      <c r="D530" s="96" t="s">
        <v>984</v>
      </c>
      <c r="E530" s="159" t="s">
        <v>2979</v>
      </c>
      <c r="F530" s="80">
        <v>8</v>
      </c>
      <c r="G530" s="130">
        <v>1.46</v>
      </c>
      <c r="H530" s="130">
        <v>1.46</v>
      </c>
      <c r="I530" s="130">
        <f t="shared" si="6"/>
        <v>0</v>
      </c>
      <c r="J530" s="81"/>
      <c r="K530" s="79"/>
    </row>
    <row r="531" spans="1:11" s="83" customFormat="1" ht="12.75" x14ac:dyDescent="0.2">
      <c r="A531" s="93">
        <v>79</v>
      </c>
      <c r="B531" s="98" t="s">
        <v>985</v>
      </c>
      <c r="C531" s="80">
        <v>1</v>
      </c>
      <c r="D531" s="96" t="s">
        <v>570</v>
      </c>
      <c r="E531" s="159" t="s">
        <v>2979</v>
      </c>
      <c r="F531" s="80">
        <v>6.9930069930069925</v>
      </c>
      <c r="G531" s="130">
        <v>1.46</v>
      </c>
      <c r="H531" s="130">
        <v>1.46</v>
      </c>
      <c r="I531" s="130">
        <f t="shared" si="6"/>
        <v>0</v>
      </c>
      <c r="J531" s="81"/>
      <c r="K531" s="79"/>
    </row>
    <row r="532" spans="1:11" s="83" customFormat="1" ht="12.75" x14ac:dyDescent="0.2">
      <c r="A532" s="93">
        <v>80</v>
      </c>
      <c r="B532" s="98" t="s">
        <v>986</v>
      </c>
      <c r="C532" s="80">
        <v>2</v>
      </c>
      <c r="D532" s="96" t="s">
        <v>987</v>
      </c>
      <c r="E532" s="159" t="s">
        <v>2979</v>
      </c>
      <c r="F532" s="80">
        <v>8</v>
      </c>
      <c r="G532" s="130">
        <v>12.9</v>
      </c>
      <c r="H532" s="130">
        <v>12.9</v>
      </c>
      <c r="I532" s="130">
        <f t="shared" si="6"/>
        <v>0</v>
      </c>
      <c r="J532" s="81"/>
      <c r="K532" s="79"/>
    </row>
    <row r="533" spans="1:11" s="83" customFormat="1" ht="12.75" x14ac:dyDescent="0.2">
      <c r="A533" s="93">
        <v>81</v>
      </c>
      <c r="B533" s="98" t="s">
        <v>988</v>
      </c>
      <c r="C533" s="80">
        <v>1</v>
      </c>
      <c r="D533" s="96" t="s">
        <v>989</v>
      </c>
      <c r="E533" s="159" t="s">
        <v>2979</v>
      </c>
      <c r="F533" s="80">
        <v>8</v>
      </c>
      <c r="G533" s="130">
        <v>1.46</v>
      </c>
      <c r="H533" s="130">
        <v>1.46</v>
      </c>
      <c r="I533" s="130">
        <f t="shared" si="6"/>
        <v>0</v>
      </c>
      <c r="J533" s="81"/>
      <c r="K533" s="79"/>
    </row>
    <row r="534" spans="1:11" s="83" customFormat="1" ht="12.75" x14ac:dyDescent="0.2">
      <c r="A534" s="93">
        <v>82</v>
      </c>
      <c r="B534" s="98" t="s">
        <v>990</v>
      </c>
      <c r="C534" s="80">
        <v>1</v>
      </c>
      <c r="D534" s="96" t="s">
        <v>991</v>
      </c>
      <c r="E534" s="159" t="s">
        <v>2979</v>
      </c>
      <c r="F534" s="80">
        <v>8</v>
      </c>
      <c r="G534" s="130">
        <v>1.46</v>
      </c>
      <c r="H534" s="130">
        <v>1.46</v>
      </c>
      <c r="I534" s="130">
        <f t="shared" si="6"/>
        <v>0</v>
      </c>
      <c r="J534" s="81"/>
      <c r="K534" s="79"/>
    </row>
    <row r="535" spans="1:11" s="83" customFormat="1" ht="12.75" x14ac:dyDescent="0.2">
      <c r="A535" s="93">
        <v>83</v>
      </c>
      <c r="B535" s="98" t="s">
        <v>992</v>
      </c>
      <c r="C535" s="80">
        <v>1</v>
      </c>
      <c r="D535" s="96" t="s">
        <v>993</v>
      </c>
      <c r="E535" s="159" t="s">
        <v>2979</v>
      </c>
      <c r="F535" s="80">
        <v>8</v>
      </c>
      <c r="G535" s="130">
        <v>1.46</v>
      </c>
      <c r="H535" s="130">
        <v>1.46</v>
      </c>
      <c r="I535" s="130">
        <f t="shared" si="6"/>
        <v>0</v>
      </c>
      <c r="J535" s="81"/>
      <c r="K535" s="79"/>
    </row>
    <row r="536" spans="1:11" s="83" customFormat="1" ht="22.5" x14ac:dyDescent="0.2">
      <c r="A536" s="93">
        <v>84</v>
      </c>
      <c r="B536" s="98" t="s">
        <v>994</v>
      </c>
      <c r="C536" s="80">
        <v>1</v>
      </c>
      <c r="D536" s="96" t="s">
        <v>995</v>
      </c>
      <c r="E536" s="159" t="s">
        <v>3192</v>
      </c>
      <c r="F536" s="80">
        <v>3.3333333333333335</v>
      </c>
      <c r="G536" s="130">
        <v>2.0499999999999998</v>
      </c>
      <c r="H536" s="130">
        <v>2.0499999999999998</v>
      </c>
      <c r="I536" s="130">
        <f t="shared" si="6"/>
        <v>0</v>
      </c>
      <c r="J536" s="81"/>
      <c r="K536" s="79"/>
    </row>
    <row r="537" spans="1:11" s="83" customFormat="1" ht="12.75" x14ac:dyDescent="0.2">
      <c r="A537" s="93">
        <v>85</v>
      </c>
      <c r="B537" s="98" t="s">
        <v>996</v>
      </c>
      <c r="C537" s="80">
        <v>1</v>
      </c>
      <c r="D537" s="96" t="s">
        <v>997</v>
      </c>
      <c r="E537" s="159" t="s">
        <v>3193</v>
      </c>
      <c r="F537" s="80">
        <v>3.3333333333333335</v>
      </c>
      <c r="G537" s="130">
        <v>27078.52</v>
      </c>
      <c r="H537" s="130">
        <v>27078.52</v>
      </c>
      <c r="I537" s="130">
        <f t="shared" si="6"/>
        <v>0</v>
      </c>
      <c r="J537" s="81"/>
      <c r="K537" s="79"/>
    </row>
    <row r="538" spans="1:11" s="83" customFormat="1" ht="12.75" x14ac:dyDescent="0.2">
      <c r="A538" s="93">
        <v>86</v>
      </c>
      <c r="B538" s="98" t="s">
        <v>998</v>
      </c>
      <c r="C538" s="80">
        <v>1</v>
      </c>
      <c r="D538" s="96" t="s">
        <v>999</v>
      </c>
      <c r="E538" s="159" t="s">
        <v>3193</v>
      </c>
      <c r="F538" s="80">
        <v>3.3333333333333335</v>
      </c>
      <c r="G538" s="130">
        <v>28155.599999999999</v>
      </c>
      <c r="H538" s="130">
        <v>28155.599999999999</v>
      </c>
      <c r="I538" s="130">
        <f t="shared" si="6"/>
        <v>0</v>
      </c>
      <c r="J538" s="81"/>
      <c r="K538" s="79"/>
    </row>
    <row r="539" spans="1:11" s="83" customFormat="1" ht="22.5" x14ac:dyDescent="0.2">
      <c r="A539" s="93">
        <v>87</v>
      </c>
      <c r="B539" s="98" t="s">
        <v>1000</v>
      </c>
      <c r="C539" s="80">
        <v>1</v>
      </c>
      <c r="D539" s="96" t="s">
        <v>1001</v>
      </c>
      <c r="E539" s="159" t="s">
        <v>3193</v>
      </c>
      <c r="F539" s="80">
        <v>3.3333333333333335</v>
      </c>
      <c r="G539" s="130">
        <v>7798.65</v>
      </c>
      <c r="H539" s="130">
        <v>7798.65</v>
      </c>
      <c r="I539" s="130">
        <f t="shared" si="6"/>
        <v>0</v>
      </c>
      <c r="J539" s="81"/>
      <c r="K539" s="79"/>
    </row>
    <row r="540" spans="1:11" s="83" customFormat="1" ht="12.75" x14ac:dyDescent="0.2">
      <c r="A540" s="93">
        <v>88</v>
      </c>
      <c r="B540" s="98" t="s">
        <v>1002</v>
      </c>
      <c r="C540" s="80">
        <v>5</v>
      </c>
      <c r="D540" s="96" t="s">
        <v>1003</v>
      </c>
      <c r="E540" s="159" t="s">
        <v>2979</v>
      </c>
      <c r="F540" s="80">
        <v>10</v>
      </c>
      <c r="G540" s="130">
        <v>8.57</v>
      </c>
      <c r="H540" s="130">
        <v>8.57</v>
      </c>
      <c r="I540" s="130">
        <f t="shared" si="6"/>
        <v>0</v>
      </c>
      <c r="J540" s="81"/>
      <c r="K540" s="79"/>
    </row>
    <row r="541" spans="1:11" s="83" customFormat="1" ht="12.75" x14ac:dyDescent="0.2">
      <c r="A541" s="93">
        <v>89</v>
      </c>
      <c r="B541" s="98" t="s">
        <v>1004</v>
      </c>
      <c r="C541" s="80">
        <v>1</v>
      </c>
      <c r="D541" s="96" t="s">
        <v>1005</v>
      </c>
      <c r="E541" s="159" t="s">
        <v>2979</v>
      </c>
      <c r="F541" s="80">
        <v>8</v>
      </c>
      <c r="G541" s="130">
        <v>1.46</v>
      </c>
      <c r="H541" s="130">
        <v>1.46</v>
      </c>
      <c r="I541" s="130">
        <f t="shared" si="6"/>
        <v>0</v>
      </c>
      <c r="J541" s="81"/>
      <c r="K541" s="79"/>
    </row>
    <row r="542" spans="1:11" s="83" customFormat="1" ht="12.75" x14ac:dyDescent="0.2">
      <c r="A542" s="93">
        <v>90</v>
      </c>
      <c r="B542" s="98" t="s">
        <v>1006</v>
      </c>
      <c r="C542" s="80">
        <v>1</v>
      </c>
      <c r="D542" s="96" t="s">
        <v>1007</v>
      </c>
      <c r="E542" s="159" t="s">
        <v>2979</v>
      </c>
      <c r="F542" s="80">
        <v>6.0606060606060606</v>
      </c>
      <c r="G542" s="130">
        <v>1.46</v>
      </c>
      <c r="H542" s="130">
        <v>1.46</v>
      </c>
      <c r="I542" s="130">
        <f t="shared" si="6"/>
        <v>0</v>
      </c>
      <c r="J542" s="81"/>
      <c r="K542" s="79"/>
    </row>
    <row r="543" spans="1:11" s="83" customFormat="1" ht="12.75" x14ac:dyDescent="0.2">
      <c r="A543" s="93">
        <v>91</v>
      </c>
      <c r="B543" s="98" t="s">
        <v>1008</v>
      </c>
      <c r="C543" s="80">
        <v>1</v>
      </c>
      <c r="D543" s="96" t="s">
        <v>1009</v>
      </c>
      <c r="E543" s="159" t="s">
        <v>2979</v>
      </c>
      <c r="F543" s="80">
        <v>8</v>
      </c>
      <c r="G543" s="130">
        <v>1.46</v>
      </c>
      <c r="H543" s="130">
        <v>1.46</v>
      </c>
      <c r="I543" s="130">
        <f t="shared" si="6"/>
        <v>0</v>
      </c>
      <c r="J543" s="81"/>
      <c r="K543" s="79"/>
    </row>
    <row r="544" spans="1:11" s="83" customFormat="1" ht="12.75" x14ac:dyDescent="0.2">
      <c r="A544" s="93">
        <v>92</v>
      </c>
      <c r="B544" s="98" t="s">
        <v>1010</v>
      </c>
      <c r="C544" s="80">
        <v>1</v>
      </c>
      <c r="D544" s="96" t="s">
        <v>1011</v>
      </c>
      <c r="E544" s="159" t="s">
        <v>2979</v>
      </c>
      <c r="F544" s="80">
        <v>8</v>
      </c>
      <c r="G544" s="130">
        <v>83.23</v>
      </c>
      <c r="H544" s="130">
        <v>83.23</v>
      </c>
      <c r="I544" s="130">
        <f t="shared" si="6"/>
        <v>0</v>
      </c>
      <c r="J544" s="81"/>
      <c r="K544" s="79"/>
    </row>
    <row r="545" spans="1:11" s="83" customFormat="1" ht="12.75" x14ac:dyDescent="0.2">
      <c r="A545" s="93">
        <v>93</v>
      </c>
      <c r="B545" s="98" t="s">
        <v>1012</v>
      </c>
      <c r="C545" s="80">
        <v>1</v>
      </c>
      <c r="D545" s="96" t="s">
        <v>1013</v>
      </c>
      <c r="E545" s="159" t="s">
        <v>2979</v>
      </c>
      <c r="F545" s="80">
        <v>8</v>
      </c>
      <c r="G545" s="130">
        <v>1.46</v>
      </c>
      <c r="H545" s="130">
        <v>1.46</v>
      </c>
      <c r="I545" s="130">
        <f t="shared" si="6"/>
        <v>0</v>
      </c>
      <c r="J545" s="81"/>
      <c r="K545" s="79"/>
    </row>
    <row r="546" spans="1:11" s="83" customFormat="1" ht="12.75" x14ac:dyDescent="0.2">
      <c r="A546" s="93">
        <v>94</v>
      </c>
      <c r="B546" s="98" t="s">
        <v>1014</v>
      </c>
      <c r="C546" s="80">
        <v>1</v>
      </c>
      <c r="D546" s="96" t="s">
        <v>1015</v>
      </c>
      <c r="E546" s="159" t="s">
        <v>2979</v>
      </c>
      <c r="F546" s="80">
        <v>10</v>
      </c>
      <c r="G546" s="130">
        <v>10.68</v>
      </c>
      <c r="H546" s="130">
        <v>10.68</v>
      </c>
      <c r="I546" s="130">
        <f t="shared" si="6"/>
        <v>0</v>
      </c>
      <c r="J546" s="81"/>
      <c r="K546" s="79"/>
    </row>
    <row r="547" spans="1:11" s="83" customFormat="1" ht="12.75" x14ac:dyDescent="0.2">
      <c r="A547" s="93">
        <v>95</v>
      </c>
      <c r="B547" s="98" t="s">
        <v>1016</v>
      </c>
      <c r="C547" s="80">
        <v>1</v>
      </c>
      <c r="D547" s="96" t="s">
        <v>1017</v>
      </c>
      <c r="E547" s="159" t="s">
        <v>2979</v>
      </c>
      <c r="F547" s="80">
        <v>6.9930069930069925</v>
      </c>
      <c r="G547" s="130">
        <v>1.46</v>
      </c>
      <c r="H547" s="130">
        <v>1.46</v>
      </c>
      <c r="I547" s="130">
        <f t="shared" si="6"/>
        <v>0</v>
      </c>
      <c r="J547" s="81"/>
      <c r="K547" s="79"/>
    </row>
    <row r="548" spans="1:11" s="83" customFormat="1" ht="12.75" x14ac:dyDescent="0.2">
      <c r="A548" s="93">
        <v>96</v>
      </c>
      <c r="B548" s="98" t="s">
        <v>1018</v>
      </c>
      <c r="C548" s="80">
        <v>1</v>
      </c>
      <c r="D548" s="96" t="s">
        <v>1019</v>
      </c>
      <c r="E548" s="159" t="s">
        <v>2979</v>
      </c>
      <c r="F548" s="80">
        <v>10</v>
      </c>
      <c r="G548" s="130">
        <v>15.65</v>
      </c>
      <c r="H548" s="130">
        <v>15.65</v>
      </c>
      <c r="I548" s="130">
        <f t="shared" si="6"/>
        <v>0</v>
      </c>
      <c r="J548" s="81"/>
      <c r="K548" s="82"/>
    </row>
    <row r="549" spans="1:11" s="83" customFormat="1" ht="12.75" x14ac:dyDescent="0.2">
      <c r="A549" s="93">
        <v>97</v>
      </c>
      <c r="B549" s="98" t="s">
        <v>1012</v>
      </c>
      <c r="C549" s="80">
        <v>1</v>
      </c>
      <c r="D549" s="96" t="s">
        <v>1020</v>
      </c>
      <c r="E549" s="159" t="s">
        <v>2979</v>
      </c>
      <c r="F549" s="80">
        <v>8</v>
      </c>
      <c r="G549" s="130">
        <v>1.46</v>
      </c>
      <c r="H549" s="130">
        <v>1.46</v>
      </c>
      <c r="I549" s="130">
        <f t="shared" si="6"/>
        <v>0</v>
      </c>
      <c r="J549" s="81"/>
      <c r="K549" s="82"/>
    </row>
    <row r="550" spans="1:11" s="83" customFormat="1" ht="12.75" x14ac:dyDescent="0.2">
      <c r="A550" s="93">
        <v>98</v>
      </c>
      <c r="B550" s="98" t="s">
        <v>1021</v>
      </c>
      <c r="C550" s="80">
        <v>1</v>
      </c>
      <c r="D550" s="96" t="s">
        <v>1022</v>
      </c>
      <c r="E550" s="159" t="s">
        <v>2979</v>
      </c>
      <c r="F550" s="80">
        <v>10</v>
      </c>
      <c r="G550" s="130">
        <v>1.46</v>
      </c>
      <c r="H550" s="130">
        <v>1.46</v>
      </c>
      <c r="I550" s="130">
        <f t="shared" si="6"/>
        <v>0</v>
      </c>
      <c r="J550" s="81"/>
      <c r="K550" s="82"/>
    </row>
    <row r="551" spans="1:11" ht="84" x14ac:dyDescent="0.25">
      <c r="A551" s="33" t="s">
        <v>5</v>
      </c>
      <c r="B551" s="29" t="s">
        <v>6</v>
      </c>
      <c r="C551" s="29" t="s">
        <v>7</v>
      </c>
      <c r="D551" s="29" t="s">
        <v>8</v>
      </c>
      <c r="E551" s="29" t="s">
        <v>15</v>
      </c>
      <c r="F551" s="29" t="s">
        <v>9</v>
      </c>
      <c r="G551" s="29" t="s">
        <v>10</v>
      </c>
      <c r="H551" s="29" t="s">
        <v>11</v>
      </c>
      <c r="I551" s="29" t="s">
        <v>518</v>
      </c>
      <c r="J551" s="29" t="s">
        <v>12</v>
      </c>
      <c r="K551" s="30" t="s">
        <v>13</v>
      </c>
    </row>
    <row r="552" spans="1:11" s="83" customFormat="1" ht="12.75" x14ac:dyDescent="0.2">
      <c r="A552" s="93">
        <v>99</v>
      </c>
      <c r="B552" s="98" t="s">
        <v>1002</v>
      </c>
      <c r="C552" s="80">
        <v>1</v>
      </c>
      <c r="D552" s="96" t="s">
        <v>1023</v>
      </c>
      <c r="E552" s="156" t="s">
        <v>2979</v>
      </c>
      <c r="F552" s="80">
        <v>10</v>
      </c>
      <c r="G552" s="130">
        <v>1.46</v>
      </c>
      <c r="H552" s="130">
        <v>1.46</v>
      </c>
      <c r="I552" s="130">
        <f t="shared" si="6"/>
        <v>0</v>
      </c>
      <c r="J552" s="81"/>
      <c r="K552" s="82"/>
    </row>
    <row r="553" spans="1:11" s="83" customFormat="1" ht="12.75" x14ac:dyDescent="0.2">
      <c r="A553" s="93">
        <v>100</v>
      </c>
      <c r="B553" s="98" t="s">
        <v>1024</v>
      </c>
      <c r="C553" s="80">
        <v>5</v>
      </c>
      <c r="D553" s="96" t="s">
        <v>1025</v>
      </c>
      <c r="E553" s="156" t="s">
        <v>2979</v>
      </c>
      <c r="F553" s="80">
        <v>10</v>
      </c>
      <c r="G553" s="130">
        <v>9.2200000000000006</v>
      </c>
      <c r="H553" s="130">
        <v>9.2200000000000006</v>
      </c>
      <c r="I553" s="130">
        <f t="shared" si="6"/>
        <v>0</v>
      </c>
      <c r="J553" s="81"/>
      <c r="K553" s="79"/>
    </row>
    <row r="554" spans="1:11" s="83" customFormat="1" ht="12.75" x14ac:dyDescent="0.2">
      <c r="A554" s="93">
        <v>101</v>
      </c>
      <c r="B554" s="98" t="s">
        <v>1026</v>
      </c>
      <c r="C554" s="80">
        <v>1</v>
      </c>
      <c r="D554" s="96" t="s">
        <v>1027</v>
      </c>
      <c r="E554" s="156" t="s">
        <v>2979</v>
      </c>
      <c r="F554" s="80">
        <v>10</v>
      </c>
      <c r="G554" s="130">
        <v>1.46</v>
      </c>
      <c r="H554" s="130">
        <v>1.46</v>
      </c>
      <c r="I554" s="130">
        <f t="shared" si="6"/>
        <v>0</v>
      </c>
      <c r="J554" s="81"/>
      <c r="K554" s="79"/>
    </row>
    <row r="555" spans="1:11" s="83" customFormat="1" ht="12.75" x14ac:dyDescent="0.2">
      <c r="A555" s="93">
        <v>102</v>
      </c>
      <c r="B555" s="98" t="s">
        <v>1028</v>
      </c>
      <c r="C555" s="80">
        <v>5</v>
      </c>
      <c r="D555" s="96" t="s">
        <v>1029</v>
      </c>
      <c r="E555" s="156" t="s">
        <v>2979</v>
      </c>
      <c r="F555" s="80">
        <v>8</v>
      </c>
      <c r="G555" s="130">
        <v>69.83</v>
      </c>
      <c r="H555" s="130">
        <v>69.83</v>
      </c>
      <c r="I555" s="130">
        <f t="shared" si="6"/>
        <v>0</v>
      </c>
      <c r="J555" s="81"/>
      <c r="K555" s="79"/>
    </row>
    <row r="556" spans="1:11" s="83" customFormat="1" ht="12.75" x14ac:dyDescent="0.2">
      <c r="A556" s="93">
        <v>103</v>
      </c>
      <c r="B556" s="98" t="s">
        <v>992</v>
      </c>
      <c r="C556" s="80">
        <v>1</v>
      </c>
      <c r="D556" s="96" t="s">
        <v>1030</v>
      </c>
      <c r="E556" s="156" t="s">
        <v>2979</v>
      </c>
      <c r="F556" s="80">
        <v>8</v>
      </c>
      <c r="G556" s="130">
        <v>1.46</v>
      </c>
      <c r="H556" s="130">
        <v>1.46</v>
      </c>
      <c r="I556" s="130">
        <f t="shared" si="6"/>
        <v>0</v>
      </c>
      <c r="J556" s="81"/>
      <c r="K556" s="79"/>
    </row>
    <row r="557" spans="1:11" s="83" customFormat="1" ht="12.75" x14ac:dyDescent="0.2">
      <c r="A557" s="93">
        <v>104</v>
      </c>
      <c r="B557" s="98" t="s">
        <v>870</v>
      </c>
      <c r="C557" s="80">
        <v>1</v>
      </c>
      <c r="D557" s="96" t="s">
        <v>1031</v>
      </c>
      <c r="E557" s="156" t="s">
        <v>2979</v>
      </c>
      <c r="F557" s="80">
        <v>8</v>
      </c>
      <c r="G557" s="130">
        <v>2.77</v>
      </c>
      <c r="H557" s="130">
        <v>2.77</v>
      </c>
      <c r="I557" s="130">
        <f t="shared" si="6"/>
        <v>0</v>
      </c>
      <c r="J557" s="81"/>
      <c r="K557" s="79"/>
    </row>
    <row r="558" spans="1:11" s="83" customFormat="1" ht="12.75" x14ac:dyDescent="0.2">
      <c r="A558" s="93">
        <v>105</v>
      </c>
      <c r="B558" s="98" t="s">
        <v>1032</v>
      </c>
      <c r="C558" s="80">
        <v>1</v>
      </c>
      <c r="D558" s="96" t="s">
        <v>1033</v>
      </c>
      <c r="E558" s="156" t="s">
        <v>2979</v>
      </c>
      <c r="F558" s="80">
        <v>8</v>
      </c>
      <c r="G558" s="130">
        <v>202.88</v>
      </c>
      <c r="H558" s="130">
        <v>202.88</v>
      </c>
      <c r="I558" s="130">
        <f t="shared" si="6"/>
        <v>0</v>
      </c>
      <c r="J558" s="81"/>
      <c r="K558" s="79"/>
    </row>
    <row r="559" spans="1:11" s="83" customFormat="1" ht="12.75" x14ac:dyDescent="0.2">
      <c r="A559" s="93">
        <v>106</v>
      </c>
      <c r="B559" s="98" t="s">
        <v>1034</v>
      </c>
      <c r="C559" s="80">
        <v>1</v>
      </c>
      <c r="D559" s="96" t="s">
        <v>1035</v>
      </c>
      <c r="E559" s="156" t="s">
        <v>2979</v>
      </c>
      <c r="F559" s="80">
        <v>8</v>
      </c>
      <c r="G559" s="130">
        <v>13.31</v>
      </c>
      <c r="H559" s="130">
        <v>13.31</v>
      </c>
      <c r="I559" s="130">
        <f t="shared" si="6"/>
        <v>0</v>
      </c>
      <c r="J559" s="81"/>
      <c r="K559" s="79"/>
    </row>
    <row r="560" spans="1:11" s="83" customFormat="1" ht="12.75" x14ac:dyDescent="0.2">
      <c r="A560" s="93">
        <v>107</v>
      </c>
      <c r="B560" s="98" t="s">
        <v>1036</v>
      </c>
      <c r="C560" s="80">
        <v>1</v>
      </c>
      <c r="D560" s="96" t="s">
        <v>1037</v>
      </c>
      <c r="E560" s="156" t="s">
        <v>2979</v>
      </c>
      <c r="F560" s="80">
        <v>8</v>
      </c>
      <c r="G560" s="130">
        <v>40.950000000000003</v>
      </c>
      <c r="H560" s="130">
        <v>40.950000000000003</v>
      </c>
      <c r="I560" s="130">
        <f t="shared" si="6"/>
        <v>0</v>
      </c>
      <c r="J560" s="81"/>
      <c r="K560" s="79"/>
    </row>
    <row r="561" spans="1:11" s="83" customFormat="1" ht="12.75" x14ac:dyDescent="0.2">
      <c r="A561" s="93">
        <v>108</v>
      </c>
      <c r="B561" s="98" t="s">
        <v>1038</v>
      </c>
      <c r="C561" s="80">
        <v>1</v>
      </c>
      <c r="D561" s="96" t="s">
        <v>1039</v>
      </c>
      <c r="E561" s="156" t="s">
        <v>2979</v>
      </c>
      <c r="F561" s="80">
        <v>8</v>
      </c>
      <c r="G561" s="130">
        <v>0.73</v>
      </c>
      <c r="H561" s="130">
        <v>0.73</v>
      </c>
      <c r="I561" s="130">
        <f t="shared" si="6"/>
        <v>0</v>
      </c>
      <c r="J561" s="81"/>
      <c r="K561" s="79"/>
    </row>
    <row r="562" spans="1:11" s="83" customFormat="1" ht="12.75" x14ac:dyDescent="0.2">
      <c r="A562" s="93">
        <v>109</v>
      </c>
      <c r="B562" s="98" t="s">
        <v>1040</v>
      </c>
      <c r="C562" s="80">
        <v>1</v>
      </c>
      <c r="D562" s="96" t="s">
        <v>1041</v>
      </c>
      <c r="E562" s="156" t="s">
        <v>2979</v>
      </c>
      <c r="F562" s="80">
        <v>6.0606060606060606</v>
      </c>
      <c r="G562" s="130">
        <v>18.43</v>
      </c>
      <c r="H562" s="130">
        <v>18.43</v>
      </c>
      <c r="I562" s="130">
        <f t="shared" si="6"/>
        <v>0</v>
      </c>
      <c r="J562" s="81"/>
      <c r="K562" s="79"/>
    </row>
    <row r="563" spans="1:11" s="83" customFormat="1" ht="12.75" x14ac:dyDescent="0.2">
      <c r="A563" s="93">
        <v>110</v>
      </c>
      <c r="B563" s="98" t="s">
        <v>1042</v>
      </c>
      <c r="C563" s="80">
        <v>1</v>
      </c>
      <c r="D563" s="96" t="s">
        <v>1043</v>
      </c>
      <c r="E563" s="156" t="s">
        <v>2979</v>
      </c>
      <c r="F563" s="80">
        <v>8</v>
      </c>
      <c r="G563" s="130">
        <v>1.46</v>
      </c>
      <c r="H563" s="130">
        <v>1.46</v>
      </c>
      <c r="I563" s="130">
        <f t="shared" si="6"/>
        <v>0</v>
      </c>
      <c r="J563" s="81"/>
      <c r="K563" s="79"/>
    </row>
    <row r="564" spans="1:11" s="83" customFormat="1" ht="12.75" x14ac:dyDescent="0.2">
      <c r="A564" s="93">
        <v>111</v>
      </c>
      <c r="B564" s="98" t="s">
        <v>1044</v>
      </c>
      <c r="C564" s="80">
        <v>3</v>
      </c>
      <c r="D564" s="96" t="s">
        <v>1045</v>
      </c>
      <c r="E564" s="156" t="s">
        <v>2979</v>
      </c>
      <c r="F564" s="80">
        <v>8</v>
      </c>
      <c r="G564" s="130">
        <v>41.14</v>
      </c>
      <c r="H564" s="130">
        <v>41.14</v>
      </c>
      <c r="I564" s="130">
        <f t="shared" si="6"/>
        <v>0</v>
      </c>
      <c r="J564" s="81"/>
      <c r="K564" s="79"/>
    </row>
    <row r="565" spans="1:11" s="83" customFormat="1" ht="12.75" x14ac:dyDescent="0.2">
      <c r="A565" s="93">
        <v>112</v>
      </c>
      <c r="B565" s="98" t="s">
        <v>1046</v>
      </c>
      <c r="C565" s="80">
        <v>1</v>
      </c>
      <c r="D565" s="96" t="s">
        <v>1047</v>
      </c>
      <c r="E565" s="156" t="s">
        <v>2979</v>
      </c>
      <c r="F565" s="80">
        <v>8</v>
      </c>
      <c r="G565" s="130">
        <v>1.46</v>
      </c>
      <c r="H565" s="130">
        <v>1.46</v>
      </c>
      <c r="I565" s="130">
        <f t="shared" si="6"/>
        <v>0</v>
      </c>
      <c r="J565" s="81"/>
      <c r="K565" s="79"/>
    </row>
    <row r="566" spans="1:11" s="83" customFormat="1" ht="12.75" x14ac:dyDescent="0.2">
      <c r="A566" s="93">
        <v>113</v>
      </c>
      <c r="B566" s="98" t="s">
        <v>1048</v>
      </c>
      <c r="C566" s="80">
        <v>1</v>
      </c>
      <c r="D566" s="96" t="s">
        <v>1049</v>
      </c>
      <c r="E566" s="156" t="s">
        <v>2979</v>
      </c>
      <c r="F566" s="80">
        <v>8</v>
      </c>
      <c r="G566" s="130">
        <v>303.51</v>
      </c>
      <c r="H566" s="130">
        <v>303.51</v>
      </c>
      <c r="I566" s="130">
        <f t="shared" si="6"/>
        <v>0</v>
      </c>
      <c r="J566" s="81"/>
      <c r="K566" s="79"/>
    </row>
    <row r="567" spans="1:11" s="83" customFormat="1" ht="12.75" x14ac:dyDescent="0.2">
      <c r="A567" s="93">
        <v>114</v>
      </c>
      <c r="B567" s="98" t="s">
        <v>1050</v>
      </c>
      <c r="C567" s="80">
        <v>1</v>
      </c>
      <c r="D567" s="96" t="s">
        <v>1051</v>
      </c>
      <c r="E567" s="156" t="s">
        <v>2979</v>
      </c>
      <c r="F567" s="80">
        <v>10</v>
      </c>
      <c r="G567" s="130">
        <v>103.33</v>
      </c>
      <c r="H567" s="130">
        <v>103.33</v>
      </c>
      <c r="I567" s="130">
        <f t="shared" si="6"/>
        <v>0</v>
      </c>
      <c r="J567" s="81"/>
      <c r="K567" s="79"/>
    </row>
    <row r="568" spans="1:11" s="83" customFormat="1" ht="12.75" x14ac:dyDescent="0.2">
      <c r="A568" s="93">
        <v>115</v>
      </c>
      <c r="B568" s="98" t="s">
        <v>1052</v>
      </c>
      <c r="C568" s="80">
        <v>1</v>
      </c>
      <c r="D568" s="96" t="s">
        <v>1053</v>
      </c>
      <c r="E568" s="156" t="s">
        <v>2979</v>
      </c>
      <c r="F568" s="80">
        <v>8</v>
      </c>
      <c r="G568" s="130">
        <v>1.46</v>
      </c>
      <c r="H568" s="130">
        <v>1.46</v>
      </c>
      <c r="I568" s="130">
        <f t="shared" si="6"/>
        <v>0</v>
      </c>
      <c r="J568" s="81"/>
      <c r="K568" s="79"/>
    </row>
    <row r="569" spans="1:11" s="83" customFormat="1" ht="12.75" x14ac:dyDescent="0.2">
      <c r="A569" s="93">
        <v>116</v>
      </c>
      <c r="B569" s="98" t="s">
        <v>1054</v>
      </c>
      <c r="C569" s="80">
        <v>1</v>
      </c>
      <c r="D569" s="96" t="s">
        <v>1055</v>
      </c>
      <c r="E569" s="156" t="s">
        <v>2979</v>
      </c>
      <c r="F569" s="80">
        <v>10</v>
      </c>
      <c r="G569" s="130">
        <v>253.59</v>
      </c>
      <c r="H569" s="130">
        <v>253.59</v>
      </c>
      <c r="I569" s="130">
        <f t="shared" si="6"/>
        <v>0</v>
      </c>
      <c r="J569" s="81"/>
      <c r="K569" s="79"/>
    </row>
    <row r="570" spans="1:11" s="83" customFormat="1" ht="12.75" x14ac:dyDescent="0.2">
      <c r="A570" s="93">
        <v>117</v>
      </c>
      <c r="B570" s="98" t="s">
        <v>1056</v>
      </c>
      <c r="C570" s="80">
        <v>1</v>
      </c>
      <c r="D570" s="96" t="s">
        <v>1057</v>
      </c>
      <c r="E570" s="156" t="s">
        <v>2979</v>
      </c>
      <c r="F570" s="80">
        <v>8</v>
      </c>
      <c r="G570" s="130">
        <v>1.46</v>
      </c>
      <c r="H570" s="130">
        <v>1.46</v>
      </c>
      <c r="I570" s="130">
        <f t="shared" si="6"/>
        <v>0</v>
      </c>
      <c r="J570" s="81"/>
      <c r="K570" s="79"/>
    </row>
    <row r="571" spans="1:11" s="83" customFormat="1" ht="12.75" x14ac:dyDescent="0.2">
      <c r="A571" s="93">
        <v>118</v>
      </c>
      <c r="B571" s="98" t="s">
        <v>1058</v>
      </c>
      <c r="C571" s="80">
        <v>1</v>
      </c>
      <c r="D571" s="96" t="s">
        <v>1059</v>
      </c>
      <c r="E571" s="156" t="s">
        <v>2979</v>
      </c>
      <c r="F571" s="80">
        <v>9.0909090909090917</v>
      </c>
      <c r="G571" s="130">
        <v>1.46</v>
      </c>
      <c r="H571" s="130">
        <v>1.46</v>
      </c>
      <c r="I571" s="130">
        <f t="shared" si="6"/>
        <v>0</v>
      </c>
      <c r="J571" s="81"/>
      <c r="K571" s="79"/>
    </row>
    <row r="572" spans="1:11" s="83" customFormat="1" ht="12.75" x14ac:dyDescent="0.2">
      <c r="A572" s="93">
        <v>119</v>
      </c>
      <c r="B572" s="98" t="s">
        <v>1060</v>
      </c>
      <c r="C572" s="80">
        <v>1</v>
      </c>
      <c r="D572" s="96" t="s">
        <v>1061</v>
      </c>
      <c r="E572" s="156" t="s">
        <v>2979</v>
      </c>
      <c r="F572" s="80">
        <v>9.0909090909090917</v>
      </c>
      <c r="G572" s="130">
        <v>1.46</v>
      </c>
      <c r="H572" s="130">
        <v>1.46</v>
      </c>
      <c r="I572" s="130">
        <f t="shared" si="6"/>
        <v>0</v>
      </c>
      <c r="J572" s="81"/>
      <c r="K572" s="79"/>
    </row>
    <row r="573" spans="1:11" s="83" customFormat="1" ht="12.75" x14ac:dyDescent="0.2">
      <c r="A573" s="93">
        <v>120</v>
      </c>
      <c r="B573" s="98" t="s">
        <v>870</v>
      </c>
      <c r="C573" s="80">
        <v>2</v>
      </c>
      <c r="D573" s="96" t="s">
        <v>1062</v>
      </c>
      <c r="E573" s="156" t="s">
        <v>2979</v>
      </c>
      <c r="F573" s="80">
        <v>8</v>
      </c>
      <c r="G573" s="130">
        <v>9.2100000000000009</v>
      </c>
      <c r="H573" s="130">
        <v>9.2100000000000009</v>
      </c>
      <c r="I573" s="130">
        <f t="shared" si="6"/>
        <v>0</v>
      </c>
      <c r="J573" s="81"/>
      <c r="K573" s="79"/>
    </row>
    <row r="574" spans="1:11" s="83" customFormat="1" ht="12.75" x14ac:dyDescent="0.2">
      <c r="A574" s="93">
        <v>121</v>
      </c>
      <c r="B574" s="98" t="s">
        <v>1063</v>
      </c>
      <c r="C574" s="80">
        <v>1</v>
      </c>
      <c r="D574" s="96" t="s">
        <v>1064</v>
      </c>
      <c r="E574" s="156" t="s">
        <v>2979</v>
      </c>
      <c r="F574" s="80">
        <v>10</v>
      </c>
      <c r="G574" s="130">
        <v>1.46</v>
      </c>
      <c r="H574" s="130">
        <v>1.46</v>
      </c>
      <c r="I574" s="130">
        <f t="shared" si="6"/>
        <v>0</v>
      </c>
      <c r="J574" s="81"/>
      <c r="K574" s="79"/>
    </row>
    <row r="575" spans="1:11" s="83" customFormat="1" ht="12.75" x14ac:dyDescent="0.2">
      <c r="A575" s="93">
        <v>122</v>
      </c>
      <c r="B575" s="98" t="s">
        <v>1065</v>
      </c>
      <c r="C575" s="80">
        <v>1</v>
      </c>
      <c r="D575" s="96" t="s">
        <v>1066</v>
      </c>
      <c r="E575" s="156" t="s">
        <v>2979</v>
      </c>
      <c r="F575" s="80">
        <v>8</v>
      </c>
      <c r="G575" s="130">
        <v>1.46</v>
      </c>
      <c r="H575" s="130">
        <v>1.46</v>
      </c>
      <c r="I575" s="130">
        <f t="shared" si="6"/>
        <v>0</v>
      </c>
      <c r="J575" s="81"/>
      <c r="K575" s="79"/>
    </row>
    <row r="576" spans="1:11" s="83" customFormat="1" ht="12.75" x14ac:dyDescent="0.2">
      <c r="A576" s="93">
        <v>123</v>
      </c>
      <c r="B576" s="98" t="s">
        <v>1067</v>
      </c>
      <c r="C576" s="80">
        <v>2</v>
      </c>
      <c r="D576" s="96" t="s">
        <v>1068</v>
      </c>
      <c r="E576" s="156" t="s">
        <v>2979</v>
      </c>
      <c r="F576" s="80">
        <v>3.0030030030030033</v>
      </c>
      <c r="G576" s="130">
        <v>438.66</v>
      </c>
      <c r="H576" s="130">
        <v>438.66</v>
      </c>
      <c r="I576" s="130">
        <f t="shared" si="6"/>
        <v>0</v>
      </c>
      <c r="J576" s="81"/>
      <c r="K576" s="79"/>
    </row>
    <row r="577" spans="1:11" s="83" customFormat="1" ht="12.75" x14ac:dyDescent="0.2">
      <c r="A577" s="93">
        <v>124</v>
      </c>
      <c r="B577" s="98" t="s">
        <v>1065</v>
      </c>
      <c r="C577" s="80">
        <v>1</v>
      </c>
      <c r="D577" s="96" t="s">
        <v>1069</v>
      </c>
      <c r="E577" s="156" t="s">
        <v>2979</v>
      </c>
      <c r="F577" s="80">
        <v>8</v>
      </c>
      <c r="G577" s="130">
        <v>1.46</v>
      </c>
      <c r="H577" s="130">
        <v>1.46</v>
      </c>
      <c r="I577" s="130">
        <f t="shared" si="6"/>
        <v>0</v>
      </c>
      <c r="J577" s="81"/>
      <c r="K577" s="79"/>
    </row>
    <row r="578" spans="1:11" s="83" customFormat="1" ht="12.75" x14ac:dyDescent="0.2">
      <c r="A578" s="93">
        <v>125</v>
      </c>
      <c r="B578" s="98" t="s">
        <v>1070</v>
      </c>
      <c r="C578" s="80">
        <v>1</v>
      </c>
      <c r="D578" s="96" t="s">
        <v>1071</v>
      </c>
      <c r="E578" s="156" t="s">
        <v>2979</v>
      </c>
      <c r="F578" s="80">
        <v>8</v>
      </c>
      <c r="G578" s="130">
        <v>1.46</v>
      </c>
      <c r="H578" s="130">
        <v>1.46</v>
      </c>
      <c r="I578" s="130">
        <f t="shared" si="6"/>
        <v>0</v>
      </c>
      <c r="J578" s="81"/>
      <c r="K578" s="79"/>
    </row>
    <row r="579" spans="1:11" s="83" customFormat="1" ht="12.75" x14ac:dyDescent="0.2">
      <c r="A579" s="93">
        <v>126</v>
      </c>
      <c r="B579" s="98" t="s">
        <v>1072</v>
      </c>
      <c r="C579" s="80">
        <v>1</v>
      </c>
      <c r="D579" s="96" t="s">
        <v>1073</v>
      </c>
      <c r="E579" s="156" t="s">
        <v>2979</v>
      </c>
      <c r="F579" s="80">
        <v>9.0909090909090917</v>
      </c>
      <c r="G579" s="130">
        <v>1.46</v>
      </c>
      <c r="H579" s="130">
        <v>1.46</v>
      </c>
      <c r="I579" s="130">
        <f t="shared" si="6"/>
        <v>0</v>
      </c>
      <c r="J579" s="81"/>
      <c r="K579" s="79"/>
    </row>
    <row r="580" spans="1:11" s="83" customFormat="1" ht="12.75" x14ac:dyDescent="0.2">
      <c r="A580" s="93">
        <v>127</v>
      </c>
      <c r="B580" s="98" t="s">
        <v>1074</v>
      </c>
      <c r="C580" s="80">
        <v>1</v>
      </c>
      <c r="D580" s="96" t="s">
        <v>1075</v>
      </c>
      <c r="E580" s="156" t="s">
        <v>2979</v>
      </c>
      <c r="F580" s="80">
        <v>8</v>
      </c>
      <c r="G580" s="130">
        <v>1.46</v>
      </c>
      <c r="H580" s="130">
        <v>1.46</v>
      </c>
      <c r="I580" s="130">
        <f t="shared" si="6"/>
        <v>0</v>
      </c>
      <c r="J580" s="81"/>
      <c r="K580" s="79"/>
    </row>
    <row r="581" spans="1:11" s="83" customFormat="1" ht="12.75" x14ac:dyDescent="0.2">
      <c r="A581" s="93">
        <v>128</v>
      </c>
      <c r="B581" s="98" t="s">
        <v>1076</v>
      </c>
      <c r="C581" s="80">
        <v>1</v>
      </c>
      <c r="D581" s="96" t="s">
        <v>1077</v>
      </c>
      <c r="E581" s="156" t="s">
        <v>2979</v>
      </c>
      <c r="F581" s="80">
        <v>10</v>
      </c>
      <c r="G581" s="130">
        <v>17.7</v>
      </c>
      <c r="H581" s="130">
        <v>17.7</v>
      </c>
      <c r="I581" s="130">
        <f t="shared" si="6"/>
        <v>0</v>
      </c>
      <c r="J581" s="81"/>
      <c r="K581" s="79"/>
    </row>
    <row r="582" spans="1:11" s="83" customFormat="1" ht="12.75" x14ac:dyDescent="0.2">
      <c r="A582" s="93">
        <v>129</v>
      </c>
      <c r="B582" s="98" t="s">
        <v>1008</v>
      </c>
      <c r="C582" s="80">
        <v>3</v>
      </c>
      <c r="D582" s="96" t="s">
        <v>1078</v>
      </c>
      <c r="E582" s="156" t="s">
        <v>2979</v>
      </c>
      <c r="F582" s="80">
        <v>8</v>
      </c>
      <c r="G582" s="130">
        <v>30.42</v>
      </c>
      <c r="H582" s="130">
        <v>30.42</v>
      </c>
      <c r="I582" s="130">
        <f t="shared" si="6"/>
        <v>0</v>
      </c>
      <c r="J582" s="81"/>
      <c r="K582" s="79"/>
    </row>
    <row r="583" spans="1:11" s="83" customFormat="1" ht="12.75" x14ac:dyDescent="0.2">
      <c r="A583" s="93">
        <v>130</v>
      </c>
      <c r="B583" s="98" t="s">
        <v>1079</v>
      </c>
      <c r="C583" s="80">
        <v>1</v>
      </c>
      <c r="D583" s="96" t="s">
        <v>1080</v>
      </c>
      <c r="E583" s="156" t="s">
        <v>2979</v>
      </c>
      <c r="F583" s="80">
        <v>10</v>
      </c>
      <c r="G583" s="130">
        <v>159.84</v>
      </c>
      <c r="H583" s="130">
        <v>159.84</v>
      </c>
      <c r="I583" s="130">
        <f t="shared" ref="I583:I649" si="7">+G583-H583</f>
        <v>0</v>
      </c>
      <c r="J583" s="81"/>
      <c r="K583" s="79"/>
    </row>
    <row r="584" spans="1:11" s="83" customFormat="1" ht="12.75" x14ac:dyDescent="0.2">
      <c r="A584" s="93">
        <v>131</v>
      </c>
      <c r="B584" s="98" t="s">
        <v>1002</v>
      </c>
      <c r="C584" s="80">
        <v>1</v>
      </c>
      <c r="D584" s="96" t="s">
        <v>1081</v>
      </c>
      <c r="E584" s="156" t="s">
        <v>2979</v>
      </c>
      <c r="F584" s="80">
        <v>10</v>
      </c>
      <c r="G584" s="130">
        <v>1.46</v>
      </c>
      <c r="H584" s="130">
        <v>1.46</v>
      </c>
      <c r="I584" s="130">
        <f t="shared" si="7"/>
        <v>0</v>
      </c>
      <c r="J584" s="81"/>
      <c r="K584" s="79"/>
    </row>
    <row r="585" spans="1:11" s="83" customFormat="1" ht="12.75" x14ac:dyDescent="0.2">
      <c r="A585" s="93">
        <v>132</v>
      </c>
      <c r="B585" s="98" t="s">
        <v>1082</v>
      </c>
      <c r="C585" s="80">
        <v>1</v>
      </c>
      <c r="D585" s="96" t="s">
        <v>1083</v>
      </c>
      <c r="E585" s="156" t="s">
        <v>2979</v>
      </c>
      <c r="F585" s="80">
        <v>8</v>
      </c>
      <c r="G585" s="130">
        <v>1.46</v>
      </c>
      <c r="H585" s="130">
        <v>1.46</v>
      </c>
      <c r="I585" s="130">
        <f t="shared" si="7"/>
        <v>0</v>
      </c>
      <c r="J585" s="81"/>
      <c r="K585" s="79"/>
    </row>
    <row r="586" spans="1:11" s="83" customFormat="1" ht="12.75" x14ac:dyDescent="0.2">
      <c r="A586" s="93">
        <v>133</v>
      </c>
      <c r="B586" s="98" t="s">
        <v>1002</v>
      </c>
      <c r="C586" s="80">
        <v>1</v>
      </c>
      <c r="D586" s="96" t="s">
        <v>1084</v>
      </c>
      <c r="E586" s="156" t="s">
        <v>2979</v>
      </c>
      <c r="F586" s="80">
        <v>10</v>
      </c>
      <c r="G586" s="130">
        <v>1.46</v>
      </c>
      <c r="H586" s="130">
        <v>1.46</v>
      </c>
      <c r="I586" s="130">
        <f t="shared" si="7"/>
        <v>0</v>
      </c>
      <c r="J586" s="81"/>
      <c r="K586" s="79"/>
    </row>
    <row r="587" spans="1:11" s="83" customFormat="1" ht="12.75" x14ac:dyDescent="0.2">
      <c r="A587" s="93">
        <v>134</v>
      </c>
      <c r="B587" s="98" t="s">
        <v>1085</v>
      </c>
      <c r="C587" s="80">
        <v>1</v>
      </c>
      <c r="D587" s="96" t="s">
        <v>1086</v>
      </c>
      <c r="E587" s="156" t="s">
        <v>2979</v>
      </c>
      <c r="F587" s="80">
        <v>8</v>
      </c>
      <c r="G587" s="130">
        <v>1.46</v>
      </c>
      <c r="H587" s="130">
        <v>1.46</v>
      </c>
      <c r="I587" s="130">
        <f t="shared" si="7"/>
        <v>0</v>
      </c>
      <c r="J587" s="81"/>
      <c r="K587" s="79"/>
    </row>
    <row r="588" spans="1:11" ht="84" x14ac:dyDescent="0.25">
      <c r="A588" s="33" t="s">
        <v>5</v>
      </c>
      <c r="B588" s="29" t="s">
        <v>6</v>
      </c>
      <c r="C588" s="29" t="s">
        <v>7</v>
      </c>
      <c r="D588" s="29" t="s">
        <v>8</v>
      </c>
      <c r="E588" s="29" t="s">
        <v>15</v>
      </c>
      <c r="F588" s="29" t="s">
        <v>9</v>
      </c>
      <c r="G588" s="29" t="s">
        <v>10</v>
      </c>
      <c r="H588" s="29" t="s">
        <v>11</v>
      </c>
      <c r="I588" s="29" t="s">
        <v>518</v>
      </c>
      <c r="J588" s="29" t="s">
        <v>12</v>
      </c>
      <c r="K588" s="30" t="s">
        <v>13</v>
      </c>
    </row>
    <row r="589" spans="1:11" s="83" customFormat="1" ht="12.75" x14ac:dyDescent="0.2">
      <c r="A589" s="93">
        <v>135</v>
      </c>
      <c r="B589" s="98" t="s">
        <v>1067</v>
      </c>
      <c r="C589" s="80">
        <v>3</v>
      </c>
      <c r="D589" s="96" t="s">
        <v>1087</v>
      </c>
      <c r="E589" s="159" t="s">
        <v>2979</v>
      </c>
      <c r="F589" s="80">
        <v>3.0030030030030033</v>
      </c>
      <c r="G589" s="130">
        <v>541.49</v>
      </c>
      <c r="H589" s="130">
        <v>541.49</v>
      </c>
      <c r="I589" s="130">
        <f t="shared" si="7"/>
        <v>0</v>
      </c>
      <c r="J589" s="81"/>
      <c r="K589" s="79"/>
    </row>
    <row r="590" spans="1:11" s="83" customFormat="1" ht="12.75" x14ac:dyDescent="0.2">
      <c r="A590" s="93">
        <v>136</v>
      </c>
      <c r="B590" s="98" t="s">
        <v>971</v>
      </c>
      <c r="C590" s="80">
        <v>1</v>
      </c>
      <c r="D590" s="96" t="s">
        <v>1088</v>
      </c>
      <c r="E590" s="159" t="s">
        <v>2979</v>
      </c>
      <c r="F590" s="80">
        <v>8</v>
      </c>
      <c r="G590" s="130">
        <v>1.46</v>
      </c>
      <c r="H590" s="130">
        <v>1.46</v>
      </c>
      <c r="I590" s="130">
        <f t="shared" si="7"/>
        <v>0</v>
      </c>
      <c r="J590" s="81"/>
      <c r="K590" s="79"/>
    </row>
    <row r="591" spans="1:11" s="83" customFormat="1" ht="12.75" x14ac:dyDescent="0.2">
      <c r="A591" s="93">
        <v>137</v>
      </c>
      <c r="B591" s="98" t="s">
        <v>971</v>
      </c>
      <c r="C591" s="80">
        <v>1</v>
      </c>
      <c r="D591" s="96" t="s">
        <v>1089</v>
      </c>
      <c r="E591" s="159" t="s">
        <v>2979</v>
      </c>
      <c r="F591" s="80">
        <v>8</v>
      </c>
      <c r="G591" s="130">
        <v>1.46</v>
      </c>
      <c r="H591" s="130">
        <v>1.46</v>
      </c>
      <c r="I591" s="130">
        <f t="shared" si="7"/>
        <v>0</v>
      </c>
      <c r="J591" s="81"/>
      <c r="K591" s="79"/>
    </row>
    <row r="592" spans="1:11" s="83" customFormat="1" ht="12.75" x14ac:dyDescent="0.2">
      <c r="A592" s="93">
        <v>138</v>
      </c>
      <c r="B592" s="98" t="s">
        <v>1063</v>
      </c>
      <c r="C592" s="80">
        <v>1</v>
      </c>
      <c r="D592" s="96" t="s">
        <v>1090</v>
      </c>
      <c r="E592" s="159" t="s">
        <v>2979</v>
      </c>
      <c r="F592" s="80">
        <v>10</v>
      </c>
      <c r="G592" s="130">
        <v>1.46</v>
      </c>
      <c r="H592" s="130">
        <v>1.46</v>
      </c>
      <c r="I592" s="130">
        <f t="shared" si="7"/>
        <v>0</v>
      </c>
      <c r="J592" s="81"/>
      <c r="K592" s="79"/>
    </row>
    <row r="593" spans="1:11" s="83" customFormat="1" ht="12.75" x14ac:dyDescent="0.2">
      <c r="A593" s="93">
        <v>139</v>
      </c>
      <c r="B593" s="98" t="s">
        <v>1091</v>
      </c>
      <c r="C593" s="80">
        <v>1</v>
      </c>
      <c r="D593" s="96" t="s">
        <v>1092</v>
      </c>
      <c r="E593" s="159" t="s">
        <v>2979</v>
      </c>
      <c r="F593" s="80">
        <v>9.0909090909090917</v>
      </c>
      <c r="G593" s="130">
        <v>1.46</v>
      </c>
      <c r="H593" s="130">
        <v>1.46</v>
      </c>
      <c r="I593" s="130">
        <f t="shared" si="7"/>
        <v>0</v>
      </c>
      <c r="J593" s="81"/>
      <c r="K593" s="79"/>
    </row>
    <row r="594" spans="1:11" s="83" customFormat="1" ht="12.75" x14ac:dyDescent="0.2">
      <c r="A594" s="93">
        <v>140</v>
      </c>
      <c r="B594" s="98" t="s">
        <v>870</v>
      </c>
      <c r="C594" s="80">
        <v>3</v>
      </c>
      <c r="D594" s="96" t="s">
        <v>1093</v>
      </c>
      <c r="E594" s="159" t="s">
        <v>2979</v>
      </c>
      <c r="F594" s="80">
        <v>8</v>
      </c>
      <c r="G594" s="130">
        <v>13.82</v>
      </c>
      <c r="H594" s="130">
        <v>13.82</v>
      </c>
      <c r="I594" s="130">
        <f t="shared" si="7"/>
        <v>0</v>
      </c>
      <c r="J594" s="81"/>
      <c r="K594" s="79"/>
    </row>
    <row r="595" spans="1:11" s="83" customFormat="1" ht="12.75" x14ac:dyDescent="0.2">
      <c r="A595" s="93">
        <v>141</v>
      </c>
      <c r="B595" s="98" t="s">
        <v>870</v>
      </c>
      <c r="C595" s="80">
        <v>1</v>
      </c>
      <c r="D595" s="96" t="s">
        <v>1094</v>
      </c>
      <c r="E595" s="159" t="s">
        <v>2979</v>
      </c>
      <c r="F595" s="80">
        <v>8</v>
      </c>
      <c r="G595" s="130">
        <v>4.6100000000000003</v>
      </c>
      <c r="H595" s="130">
        <v>4.6100000000000003</v>
      </c>
      <c r="I595" s="130">
        <f t="shared" si="7"/>
        <v>0</v>
      </c>
      <c r="J595" s="81"/>
      <c r="K595" s="79"/>
    </row>
    <row r="596" spans="1:11" s="83" customFormat="1" ht="12.75" x14ac:dyDescent="0.2">
      <c r="A596" s="93">
        <v>142</v>
      </c>
      <c r="B596" s="98" t="s">
        <v>1095</v>
      </c>
      <c r="C596" s="80">
        <v>2</v>
      </c>
      <c r="D596" s="96" t="s">
        <v>1096</v>
      </c>
      <c r="E596" s="159" t="s">
        <v>2979</v>
      </c>
      <c r="F596" s="80">
        <v>8</v>
      </c>
      <c r="G596" s="130">
        <v>142.94999999999999</v>
      </c>
      <c r="H596" s="130">
        <v>142.94999999999999</v>
      </c>
      <c r="I596" s="130">
        <f t="shared" si="7"/>
        <v>0</v>
      </c>
      <c r="J596" s="81"/>
      <c r="K596" s="79"/>
    </row>
    <row r="597" spans="1:11" s="83" customFormat="1" ht="12.75" x14ac:dyDescent="0.2">
      <c r="A597" s="93">
        <v>143</v>
      </c>
      <c r="B597" s="98" t="s">
        <v>870</v>
      </c>
      <c r="C597" s="80">
        <v>1</v>
      </c>
      <c r="D597" s="96" t="s">
        <v>1097</v>
      </c>
      <c r="E597" s="159" t="s">
        <v>2979</v>
      </c>
      <c r="F597" s="80">
        <v>8</v>
      </c>
      <c r="G597" s="130">
        <v>4.6100000000000003</v>
      </c>
      <c r="H597" s="130">
        <v>4.6100000000000003</v>
      </c>
      <c r="I597" s="130">
        <f t="shared" si="7"/>
        <v>0</v>
      </c>
      <c r="J597" s="81"/>
      <c r="K597" s="79"/>
    </row>
    <row r="598" spans="1:11" s="83" customFormat="1" ht="12.75" x14ac:dyDescent="0.2">
      <c r="A598" s="93">
        <v>144</v>
      </c>
      <c r="B598" s="98" t="s">
        <v>1098</v>
      </c>
      <c r="C598" s="80">
        <v>1</v>
      </c>
      <c r="D598" s="96" t="s">
        <v>1099</v>
      </c>
      <c r="E598" s="159" t="s">
        <v>2979</v>
      </c>
      <c r="F598" s="80">
        <v>6.666666666666667</v>
      </c>
      <c r="G598" s="130">
        <v>153.22999999999999</v>
      </c>
      <c r="H598" s="130">
        <v>153.22999999999999</v>
      </c>
      <c r="I598" s="130">
        <f t="shared" si="7"/>
        <v>0</v>
      </c>
      <c r="J598" s="81"/>
      <c r="K598" s="79"/>
    </row>
    <row r="599" spans="1:11" s="83" customFormat="1" ht="12.75" x14ac:dyDescent="0.2">
      <c r="A599" s="93">
        <v>145</v>
      </c>
      <c r="B599" s="98" t="s">
        <v>1100</v>
      </c>
      <c r="C599" s="80">
        <v>1</v>
      </c>
      <c r="D599" s="96" t="s">
        <v>1101</v>
      </c>
      <c r="E599" s="159" t="s">
        <v>2979</v>
      </c>
      <c r="F599" s="80">
        <v>6.4516129032258061</v>
      </c>
      <c r="G599" s="130">
        <v>0</v>
      </c>
      <c r="H599" s="130">
        <v>0</v>
      </c>
      <c r="I599" s="130">
        <f t="shared" si="7"/>
        <v>0</v>
      </c>
      <c r="J599" s="81"/>
      <c r="K599" s="79"/>
    </row>
    <row r="600" spans="1:11" s="83" customFormat="1" ht="12.75" x14ac:dyDescent="0.2">
      <c r="A600" s="93">
        <v>146</v>
      </c>
      <c r="B600" s="98" t="s">
        <v>1100</v>
      </c>
      <c r="C600" s="80">
        <v>1</v>
      </c>
      <c r="D600" s="96" t="s">
        <v>1102</v>
      </c>
      <c r="E600" s="159" t="s">
        <v>2979</v>
      </c>
      <c r="F600" s="80">
        <v>6.4516129032258061</v>
      </c>
      <c r="G600" s="130">
        <v>35.92</v>
      </c>
      <c r="H600" s="130">
        <v>35.92</v>
      </c>
      <c r="I600" s="130">
        <f t="shared" si="7"/>
        <v>0</v>
      </c>
      <c r="J600" s="81"/>
      <c r="K600" s="79"/>
    </row>
    <row r="601" spans="1:11" s="83" customFormat="1" ht="12.75" x14ac:dyDescent="0.2">
      <c r="A601" s="93">
        <v>147</v>
      </c>
      <c r="B601" s="98" t="s">
        <v>1103</v>
      </c>
      <c r="C601" s="80">
        <v>1</v>
      </c>
      <c r="D601" s="96" t="s">
        <v>1104</v>
      </c>
      <c r="E601" s="159" t="s">
        <v>2979</v>
      </c>
      <c r="F601" s="80">
        <v>8</v>
      </c>
      <c r="G601" s="130">
        <v>9.9700000000000006</v>
      </c>
      <c r="H601" s="130">
        <v>9.9700000000000006</v>
      </c>
      <c r="I601" s="130">
        <f t="shared" si="7"/>
        <v>0</v>
      </c>
      <c r="J601" s="81"/>
      <c r="K601" s="79"/>
    </row>
    <row r="602" spans="1:11" s="83" customFormat="1" ht="12.75" x14ac:dyDescent="0.2">
      <c r="A602" s="93">
        <v>148</v>
      </c>
      <c r="B602" s="98" t="s">
        <v>1105</v>
      </c>
      <c r="C602" s="80">
        <v>1</v>
      </c>
      <c r="D602" s="96" t="s">
        <v>1106</v>
      </c>
      <c r="E602" s="159" t="s">
        <v>2979</v>
      </c>
      <c r="F602" s="80">
        <v>8</v>
      </c>
      <c r="G602" s="130">
        <v>0</v>
      </c>
      <c r="H602" s="130">
        <v>0</v>
      </c>
      <c r="I602" s="130">
        <f t="shared" si="7"/>
        <v>0</v>
      </c>
      <c r="J602" s="81"/>
      <c r="K602" s="79"/>
    </row>
    <row r="603" spans="1:11" s="83" customFormat="1" ht="12.75" x14ac:dyDescent="0.2">
      <c r="A603" s="93">
        <v>149</v>
      </c>
      <c r="B603" s="98" t="s">
        <v>1002</v>
      </c>
      <c r="C603" s="80">
        <v>1</v>
      </c>
      <c r="D603" s="96" t="s">
        <v>1107</v>
      </c>
      <c r="E603" s="159" t="s">
        <v>2979</v>
      </c>
      <c r="F603" s="80">
        <v>10</v>
      </c>
      <c r="G603" s="130">
        <v>3.75</v>
      </c>
      <c r="H603" s="130">
        <v>3.75</v>
      </c>
      <c r="I603" s="130">
        <f t="shared" si="7"/>
        <v>0</v>
      </c>
      <c r="J603" s="81"/>
      <c r="K603" s="79"/>
    </row>
    <row r="604" spans="1:11" s="83" customFormat="1" ht="12.75" x14ac:dyDescent="0.2">
      <c r="A604" s="93">
        <v>150</v>
      </c>
      <c r="B604" s="98" t="s">
        <v>1108</v>
      </c>
      <c r="C604" s="80">
        <v>1</v>
      </c>
      <c r="D604" s="96" t="s">
        <v>1109</v>
      </c>
      <c r="E604" s="159" t="s">
        <v>2979</v>
      </c>
      <c r="F604" s="80">
        <v>8</v>
      </c>
      <c r="G604" s="130">
        <v>25.91</v>
      </c>
      <c r="H604" s="130">
        <v>25.91</v>
      </c>
      <c r="I604" s="130">
        <f t="shared" si="7"/>
        <v>0</v>
      </c>
      <c r="J604" s="81"/>
      <c r="K604" s="79"/>
    </row>
    <row r="605" spans="1:11" s="83" customFormat="1" ht="12.75" x14ac:dyDescent="0.2">
      <c r="A605" s="93">
        <v>151</v>
      </c>
      <c r="B605" s="98" t="s">
        <v>1110</v>
      </c>
      <c r="C605" s="80">
        <v>1</v>
      </c>
      <c r="D605" s="96" t="s">
        <v>1111</v>
      </c>
      <c r="E605" s="159" t="s">
        <v>2979</v>
      </c>
      <c r="F605" s="80">
        <v>8</v>
      </c>
      <c r="G605" s="130">
        <v>36.19</v>
      </c>
      <c r="H605" s="130">
        <v>36.19</v>
      </c>
      <c r="I605" s="130">
        <f t="shared" si="7"/>
        <v>0</v>
      </c>
      <c r="J605" s="81"/>
      <c r="K605" s="79"/>
    </row>
    <row r="606" spans="1:11" s="83" customFormat="1" ht="12.75" x14ac:dyDescent="0.2">
      <c r="A606" s="93">
        <v>152</v>
      </c>
      <c r="B606" s="98" t="s">
        <v>1112</v>
      </c>
      <c r="C606" s="80">
        <v>1</v>
      </c>
      <c r="D606" s="96" t="s">
        <v>1113</v>
      </c>
      <c r="E606" s="159" t="s">
        <v>2979</v>
      </c>
      <c r="F606" s="80">
        <v>8</v>
      </c>
      <c r="G606" s="130">
        <v>278.94</v>
      </c>
      <c r="H606" s="130">
        <v>278.94</v>
      </c>
      <c r="I606" s="130">
        <f t="shared" si="7"/>
        <v>0</v>
      </c>
      <c r="J606" s="81"/>
      <c r="K606" s="79"/>
    </row>
    <row r="607" spans="1:11" s="83" customFormat="1" ht="12.75" x14ac:dyDescent="0.2">
      <c r="A607" s="93">
        <v>153</v>
      </c>
      <c r="B607" s="98" t="s">
        <v>1002</v>
      </c>
      <c r="C607" s="80">
        <v>1</v>
      </c>
      <c r="D607" s="96" t="s">
        <v>1114</v>
      </c>
      <c r="E607" s="159" t="s">
        <v>2979</v>
      </c>
      <c r="F607" s="80">
        <v>10</v>
      </c>
      <c r="G607" s="130">
        <v>3.75</v>
      </c>
      <c r="H607" s="130">
        <v>3.75</v>
      </c>
      <c r="I607" s="130">
        <f t="shared" si="7"/>
        <v>0</v>
      </c>
      <c r="J607" s="81"/>
      <c r="K607" s="79"/>
    </row>
    <row r="608" spans="1:11" s="83" customFormat="1" ht="12.75" x14ac:dyDescent="0.2">
      <c r="A608" s="93">
        <v>154</v>
      </c>
      <c r="B608" s="98" t="s">
        <v>1115</v>
      </c>
      <c r="C608" s="80">
        <v>1</v>
      </c>
      <c r="D608" s="96" t="s">
        <v>1116</v>
      </c>
      <c r="E608" s="159" t="s">
        <v>2979</v>
      </c>
      <c r="F608" s="80">
        <v>6.0240963855421681</v>
      </c>
      <c r="G608" s="130">
        <v>252.04</v>
      </c>
      <c r="H608" s="130">
        <v>252.04</v>
      </c>
      <c r="I608" s="130">
        <f t="shared" si="7"/>
        <v>0</v>
      </c>
      <c r="J608" s="81"/>
      <c r="K608" s="79"/>
    </row>
    <row r="609" spans="1:11" s="83" customFormat="1" ht="12.75" x14ac:dyDescent="0.2">
      <c r="A609" s="93">
        <v>155</v>
      </c>
      <c r="B609" s="98" t="s">
        <v>1117</v>
      </c>
      <c r="C609" s="80">
        <v>1</v>
      </c>
      <c r="D609" s="96" t="s">
        <v>1118</v>
      </c>
      <c r="E609" s="159" t="s">
        <v>2979</v>
      </c>
      <c r="F609" s="80">
        <v>6.0240963855421681</v>
      </c>
      <c r="G609" s="130">
        <v>145.13</v>
      </c>
      <c r="H609" s="130">
        <v>145.13</v>
      </c>
      <c r="I609" s="130">
        <f t="shared" si="7"/>
        <v>0</v>
      </c>
      <c r="J609" s="81"/>
      <c r="K609" s="79"/>
    </row>
    <row r="610" spans="1:11" s="83" customFormat="1" ht="12.75" x14ac:dyDescent="0.2">
      <c r="A610" s="93">
        <v>156</v>
      </c>
      <c r="B610" s="98" t="s">
        <v>1119</v>
      </c>
      <c r="C610" s="80">
        <v>2</v>
      </c>
      <c r="D610" s="96" t="s">
        <v>1120</v>
      </c>
      <c r="E610" s="159" t="s">
        <v>2979</v>
      </c>
      <c r="F610" s="80">
        <v>3.0030030030030033</v>
      </c>
      <c r="G610" s="130">
        <v>98.01</v>
      </c>
      <c r="H610" s="130">
        <v>98.01</v>
      </c>
      <c r="I610" s="130">
        <f t="shared" si="7"/>
        <v>0</v>
      </c>
      <c r="J610" s="81"/>
      <c r="K610" s="79"/>
    </row>
    <row r="611" spans="1:11" s="83" customFormat="1" ht="12.75" x14ac:dyDescent="0.2">
      <c r="A611" s="93">
        <v>157</v>
      </c>
      <c r="B611" s="98" t="s">
        <v>1121</v>
      </c>
      <c r="C611" s="80">
        <v>1</v>
      </c>
      <c r="D611" s="96" t="s">
        <v>1122</v>
      </c>
      <c r="E611" s="159" t="s">
        <v>2979</v>
      </c>
      <c r="F611" s="80">
        <v>10</v>
      </c>
      <c r="G611" s="130">
        <v>27.28</v>
      </c>
      <c r="H611" s="130">
        <v>27.28</v>
      </c>
      <c r="I611" s="130">
        <f t="shared" si="7"/>
        <v>0</v>
      </c>
      <c r="J611" s="81"/>
      <c r="K611" s="79"/>
    </row>
    <row r="612" spans="1:11" s="83" customFormat="1" ht="12.75" x14ac:dyDescent="0.2">
      <c r="A612" s="93">
        <v>158</v>
      </c>
      <c r="B612" s="98" t="s">
        <v>971</v>
      </c>
      <c r="C612" s="80">
        <v>1</v>
      </c>
      <c r="D612" s="96" t="s">
        <v>1123</v>
      </c>
      <c r="E612" s="159" t="s">
        <v>2979</v>
      </c>
      <c r="F612" s="80">
        <v>8</v>
      </c>
      <c r="G612" s="130">
        <v>46.2</v>
      </c>
      <c r="H612" s="130">
        <v>46.2</v>
      </c>
      <c r="I612" s="130">
        <f t="shared" si="7"/>
        <v>0</v>
      </c>
      <c r="J612" s="81"/>
      <c r="K612" s="79"/>
    </row>
    <row r="613" spans="1:11" s="83" customFormat="1" ht="22.5" x14ac:dyDescent="0.2">
      <c r="A613" s="93">
        <v>159</v>
      </c>
      <c r="B613" s="98" t="s">
        <v>1124</v>
      </c>
      <c r="C613" s="80">
        <v>1</v>
      </c>
      <c r="D613" s="96" t="s">
        <v>1125</v>
      </c>
      <c r="E613" s="159" t="s">
        <v>2979</v>
      </c>
      <c r="F613" s="80">
        <v>8</v>
      </c>
      <c r="G613" s="130">
        <v>231.02</v>
      </c>
      <c r="H613" s="130">
        <v>231.02</v>
      </c>
      <c r="I613" s="130">
        <f t="shared" si="7"/>
        <v>0</v>
      </c>
      <c r="J613" s="81"/>
      <c r="K613" s="79"/>
    </row>
    <row r="614" spans="1:11" s="83" customFormat="1" ht="22.5" x14ac:dyDescent="0.2">
      <c r="A614" s="93">
        <v>160</v>
      </c>
      <c r="B614" s="98" t="s">
        <v>1126</v>
      </c>
      <c r="C614" s="80">
        <v>1</v>
      </c>
      <c r="D614" s="96" t="s">
        <v>1127</v>
      </c>
      <c r="E614" s="159" t="s">
        <v>2979</v>
      </c>
      <c r="F614" s="80">
        <v>6.4516129032258061</v>
      </c>
      <c r="G614" s="130">
        <v>130.12</v>
      </c>
      <c r="H614" s="130">
        <v>130.12</v>
      </c>
      <c r="I614" s="130">
        <f t="shared" si="7"/>
        <v>0</v>
      </c>
      <c r="J614" s="81"/>
      <c r="K614" s="79"/>
    </row>
    <row r="615" spans="1:11" s="83" customFormat="1" ht="22.5" x14ac:dyDescent="0.2">
      <c r="A615" s="93">
        <v>161</v>
      </c>
      <c r="B615" s="98" t="s">
        <v>1128</v>
      </c>
      <c r="C615" s="80">
        <v>1</v>
      </c>
      <c r="D615" s="96" t="s">
        <v>1129</v>
      </c>
      <c r="E615" s="159" t="s">
        <v>2979</v>
      </c>
      <c r="F615" s="80">
        <v>3.0030030030030033</v>
      </c>
      <c r="G615" s="130">
        <v>46.4</v>
      </c>
      <c r="H615" s="130">
        <v>46.4</v>
      </c>
      <c r="I615" s="130">
        <f t="shared" si="7"/>
        <v>0</v>
      </c>
      <c r="J615" s="81"/>
      <c r="K615" s="79"/>
    </row>
    <row r="616" spans="1:11" s="83" customFormat="1" ht="22.5" x14ac:dyDescent="0.2">
      <c r="A616" s="93">
        <v>162</v>
      </c>
      <c r="B616" s="98" t="s">
        <v>1130</v>
      </c>
      <c r="C616" s="80">
        <v>2</v>
      </c>
      <c r="D616" s="96" t="s">
        <v>1131</v>
      </c>
      <c r="E616" s="159" t="s">
        <v>2979</v>
      </c>
      <c r="F616" s="80">
        <v>10</v>
      </c>
      <c r="G616" s="130">
        <v>386.69</v>
      </c>
      <c r="H616" s="130">
        <v>386.69</v>
      </c>
      <c r="I616" s="130">
        <f t="shared" si="7"/>
        <v>0</v>
      </c>
      <c r="J616" s="81"/>
      <c r="K616" s="79"/>
    </row>
    <row r="617" spans="1:11" s="83" customFormat="1" ht="22.5" x14ac:dyDescent="0.2">
      <c r="A617" s="93">
        <v>163</v>
      </c>
      <c r="B617" s="98" t="s">
        <v>1132</v>
      </c>
      <c r="C617" s="80">
        <v>10</v>
      </c>
      <c r="D617" s="96" t="s">
        <v>1133</v>
      </c>
      <c r="E617" s="159" t="s">
        <v>19</v>
      </c>
      <c r="F617" s="80">
        <v>5</v>
      </c>
      <c r="G617" s="130">
        <v>2838.9</v>
      </c>
      <c r="H617" s="130">
        <v>2838.9</v>
      </c>
      <c r="I617" s="130">
        <f t="shared" si="7"/>
        <v>0</v>
      </c>
      <c r="J617" s="81"/>
      <c r="K617" s="79"/>
    </row>
    <row r="618" spans="1:11" s="83" customFormat="1" ht="22.5" x14ac:dyDescent="0.2">
      <c r="A618" s="93">
        <v>164</v>
      </c>
      <c r="B618" s="98" t="s">
        <v>1134</v>
      </c>
      <c r="C618" s="80">
        <v>10</v>
      </c>
      <c r="D618" s="96" t="s">
        <v>1135</v>
      </c>
      <c r="E618" s="159" t="s">
        <v>19</v>
      </c>
      <c r="F618" s="80">
        <v>10</v>
      </c>
      <c r="G618" s="130">
        <v>8483.7000000000007</v>
      </c>
      <c r="H618" s="130">
        <v>8483.7000000000007</v>
      </c>
      <c r="I618" s="130">
        <f t="shared" si="7"/>
        <v>0</v>
      </c>
      <c r="J618" s="81"/>
      <c r="K618" s="79"/>
    </row>
    <row r="619" spans="1:11" ht="84" x14ac:dyDescent="0.25">
      <c r="A619" s="33" t="s">
        <v>5</v>
      </c>
      <c r="B619" s="29" t="s">
        <v>6</v>
      </c>
      <c r="C619" s="29" t="s">
        <v>7</v>
      </c>
      <c r="D619" s="29" t="s">
        <v>8</v>
      </c>
      <c r="E619" s="29" t="s">
        <v>15</v>
      </c>
      <c r="F619" s="29" t="s">
        <v>9</v>
      </c>
      <c r="G619" s="29" t="s">
        <v>10</v>
      </c>
      <c r="H619" s="29" t="s">
        <v>11</v>
      </c>
      <c r="I619" s="29" t="s">
        <v>518</v>
      </c>
      <c r="J619" s="29" t="s">
        <v>12</v>
      </c>
      <c r="K619" s="30" t="s">
        <v>13</v>
      </c>
    </row>
    <row r="620" spans="1:11" s="83" customFormat="1" ht="22.5" x14ac:dyDescent="0.2">
      <c r="A620" s="93">
        <v>165</v>
      </c>
      <c r="B620" s="98" t="s">
        <v>1136</v>
      </c>
      <c r="C620" s="80">
        <v>1</v>
      </c>
      <c r="D620" s="96" t="s">
        <v>1137</v>
      </c>
      <c r="E620" s="159" t="s">
        <v>2979</v>
      </c>
      <c r="F620" s="80">
        <v>5</v>
      </c>
      <c r="G620" s="130">
        <v>454.7</v>
      </c>
      <c r="H620" s="130">
        <v>454.7</v>
      </c>
      <c r="I620" s="130">
        <f t="shared" si="7"/>
        <v>0</v>
      </c>
      <c r="J620" s="81"/>
      <c r="K620" s="79"/>
    </row>
    <row r="621" spans="1:11" s="83" customFormat="1" ht="22.5" x14ac:dyDescent="0.2">
      <c r="A621" s="93">
        <v>166</v>
      </c>
      <c r="B621" s="98" t="s">
        <v>1138</v>
      </c>
      <c r="C621" s="80">
        <v>1</v>
      </c>
      <c r="D621" s="96" t="s">
        <v>1139</v>
      </c>
      <c r="E621" s="159" t="s">
        <v>2979</v>
      </c>
      <c r="F621" s="80">
        <v>6.9930069930069925</v>
      </c>
      <c r="G621" s="130">
        <v>33.42</v>
      </c>
      <c r="H621" s="130">
        <v>33.42</v>
      </c>
      <c r="I621" s="130">
        <f t="shared" si="7"/>
        <v>0</v>
      </c>
      <c r="J621" s="81"/>
      <c r="K621" s="79"/>
    </row>
    <row r="622" spans="1:11" s="83" customFormat="1" ht="22.5" x14ac:dyDescent="0.2">
      <c r="A622" s="93">
        <v>167</v>
      </c>
      <c r="B622" s="98" t="s">
        <v>1140</v>
      </c>
      <c r="C622" s="80">
        <v>2</v>
      </c>
      <c r="D622" s="96" t="s">
        <v>1141</v>
      </c>
      <c r="E622" s="159" t="s">
        <v>2979</v>
      </c>
      <c r="F622" s="80">
        <v>8</v>
      </c>
      <c r="G622" s="130">
        <v>70.08</v>
      </c>
      <c r="H622" s="130">
        <v>70.08</v>
      </c>
      <c r="I622" s="130">
        <f t="shared" si="7"/>
        <v>0</v>
      </c>
      <c r="J622" s="81"/>
      <c r="K622" s="79"/>
    </row>
    <row r="623" spans="1:11" s="83" customFormat="1" ht="22.5" x14ac:dyDescent="0.2">
      <c r="A623" s="93">
        <v>168</v>
      </c>
      <c r="B623" s="98" t="s">
        <v>1142</v>
      </c>
      <c r="C623" s="80">
        <v>2</v>
      </c>
      <c r="D623" s="96" t="s">
        <v>1143</v>
      </c>
      <c r="E623" s="159" t="s">
        <v>2979</v>
      </c>
      <c r="F623" s="80">
        <v>8</v>
      </c>
      <c r="G623" s="130">
        <v>128.21</v>
      </c>
      <c r="H623" s="130">
        <v>128.21</v>
      </c>
      <c r="I623" s="130">
        <f t="shared" si="7"/>
        <v>0</v>
      </c>
      <c r="J623" s="81"/>
      <c r="K623" s="79"/>
    </row>
    <row r="624" spans="1:11" s="83" customFormat="1" ht="22.5" x14ac:dyDescent="0.2">
      <c r="A624" s="93">
        <v>169</v>
      </c>
      <c r="B624" s="98" t="s">
        <v>1144</v>
      </c>
      <c r="C624" s="80">
        <v>2</v>
      </c>
      <c r="D624" s="96" t="s">
        <v>1145</v>
      </c>
      <c r="E624" s="159" t="s">
        <v>2979</v>
      </c>
      <c r="F624" s="80">
        <v>3.0030030030030033</v>
      </c>
      <c r="G624" s="130">
        <v>224.3</v>
      </c>
      <c r="H624" s="130">
        <v>224.3</v>
      </c>
      <c r="I624" s="130">
        <f t="shared" si="7"/>
        <v>0</v>
      </c>
      <c r="J624" s="81"/>
      <c r="K624" s="79"/>
    </row>
    <row r="625" spans="1:11" s="83" customFormat="1" ht="22.5" x14ac:dyDescent="0.2">
      <c r="A625" s="93">
        <v>170</v>
      </c>
      <c r="B625" s="98" t="s">
        <v>1146</v>
      </c>
      <c r="C625" s="80">
        <v>1</v>
      </c>
      <c r="D625" s="96" t="s">
        <v>1147</v>
      </c>
      <c r="E625" s="159" t="s">
        <v>2979</v>
      </c>
      <c r="F625" s="80">
        <v>3.0030030030030033</v>
      </c>
      <c r="G625" s="130">
        <v>178.63</v>
      </c>
      <c r="H625" s="130">
        <v>178.63</v>
      </c>
      <c r="I625" s="130">
        <f t="shared" si="7"/>
        <v>0</v>
      </c>
      <c r="J625" s="81"/>
      <c r="K625" s="79"/>
    </row>
    <row r="626" spans="1:11" s="83" customFormat="1" ht="22.5" x14ac:dyDescent="0.2">
      <c r="A626" s="93">
        <v>171</v>
      </c>
      <c r="B626" s="98" t="s">
        <v>1148</v>
      </c>
      <c r="C626" s="80">
        <v>1</v>
      </c>
      <c r="D626" s="96" t="s">
        <v>1149</v>
      </c>
      <c r="E626" s="159" t="s">
        <v>2979</v>
      </c>
      <c r="F626" s="80">
        <v>3.0030030030030033</v>
      </c>
      <c r="G626" s="130">
        <v>178.63</v>
      </c>
      <c r="H626" s="130">
        <v>178.63</v>
      </c>
      <c r="I626" s="130">
        <f t="shared" si="7"/>
        <v>0</v>
      </c>
      <c r="J626" s="81"/>
      <c r="K626" s="79"/>
    </row>
    <row r="627" spans="1:11" s="83" customFormat="1" ht="22.5" x14ac:dyDescent="0.2">
      <c r="A627" s="93">
        <v>172</v>
      </c>
      <c r="B627" s="98" t="s">
        <v>1150</v>
      </c>
      <c r="C627" s="80">
        <v>1</v>
      </c>
      <c r="D627" s="96" t="s">
        <v>1151</v>
      </c>
      <c r="E627" s="159" t="s">
        <v>2979</v>
      </c>
      <c r="F627" s="80">
        <v>8</v>
      </c>
      <c r="G627" s="130">
        <v>75</v>
      </c>
      <c r="H627" s="130">
        <v>75</v>
      </c>
      <c r="I627" s="130">
        <f t="shared" si="7"/>
        <v>0</v>
      </c>
      <c r="J627" s="81"/>
      <c r="K627" s="79"/>
    </row>
    <row r="628" spans="1:11" s="83" customFormat="1" ht="22.5" x14ac:dyDescent="0.2">
      <c r="A628" s="93">
        <v>173</v>
      </c>
      <c r="B628" s="98" t="s">
        <v>1152</v>
      </c>
      <c r="C628" s="80">
        <v>1</v>
      </c>
      <c r="D628" s="96" t="s">
        <v>1153</v>
      </c>
      <c r="E628" s="159" t="s">
        <v>2979</v>
      </c>
      <c r="F628" s="80">
        <v>8</v>
      </c>
      <c r="G628" s="130">
        <v>30</v>
      </c>
      <c r="H628" s="130">
        <v>30</v>
      </c>
      <c r="I628" s="130">
        <f t="shared" si="7"/>
        <v>0</v>
      </c>
      <c r="J628" s="81"/>
      <c r="K628" s="79"/>
    </row>
    <row r="629" spans="1:11" s="83" customFormat="1" ht="22.5" x14ac:dyDescent="0.2">
      <c r="A629" s="93">
        <v>174</v>
      </c>
      <c r="B629" s="98" t="s">
        <v>1154</v>
      </c>
      <c r="C629" s="80">
        <v>1</v>
      </c>
      <c r="D629" s="96" t="s">
        <v>1155</v>
      </c>
      <c r="E629" s="159" t="s">
        <v>2979</v>
      </c>
      <c r="F629" s="80">
        <v>8</v>
      </c>
      <c r="G629" s="130">
        <v>30</v>
      </c>
      <c r="H629" s="130">
        <v>30</v>
      </c>
      <c r="I629" s="130">
        <f t="shared" si="7"/>
        <v>0</v>
      </c>
      <c r="J629" s="81"/>
      <c r="K629" s="79"/>
    </row>
    <row r="630" spans="1:11" s="83" customFormat="1" ht="22.5" x14ac:dyDescent="0.2">
      <c r="A630" s="93">
        <v>175</v>
      </c>
      <c r="B630" s="98" t="s">
        <v>1156</v>
      </c>
      <c r="C630" s="80">
        <v>1</v>
      </c>
      <c r="D630" s="96" t="s">
        <v>1157</v>
      </c>
      <c r="E630" s="159" t="s">
        <v>2979</v>
      </c>
      <c r="F630" s="80">
        <v>8</v>
      </c>
      <c r="G630" s="130">
        <v>150</v>
      </c>
      <c r="H630" s="130">
        <v>150</v>
      </c>
      <c r="I630" s="130">
        <f t="shared" si="7"/>
        <v>0</v>
      </c>
      <c r="J630" s="81"/>
      <c r="K630" s="79"/>
    </row>
    <row r="631" spans="1:11" s="83" customFormat="1" ht="22.5" x14ac:dyDescent="0.2">
      <c r="A631" s="93">
        <v>176</v>
      </c>
      <c r="B631" s="98" t="s">
        <v>1158</v>
      </c>
      <c r="C631" s="80">
        <v>1</v>
      </c>
      <c r="D631" s="96" t="s">
        <v>1159</v>
      </c>
      <c r="E631" s="159" t="s">
        <v>2979</v>
      </c>
      <c r="F631" s="80">
        <v>8</v>
      </c>
      <c r="G631" s="130">
        <v>160</v>
      </c>
      <c r="H631" s="130">
        <v>160</v>
      </c>
      <c r="I631" s="130">
        <f t="shared" si="7"/>
        <v>0</v>
      </c>
      <c r="J631" s="81"/>
      <c r="K631" s="79"/>
    </row>
    <row r="632" spans="1:11" s="83" customFormat="1" ht="22.5" x14ac:dyDescent="0.2">
      <c r="A632" s="93">
        <v>177</v>
      </c>
      <c r="B632" s="98" t="s">
        <v>1160</v>
      </c>
      <c r="C632" s="80">
        <v>1</v>
      </c>
      <c r="D632" s="96" t="s">
        <v>1161</v>
      </c>
      <c r="E632" s="159" t="s">
        <v>2979</v>
      </c>
      <c r="F632" s="80">
        <v>3.0030030030030033</v>
      </c>
      <c r="G632" s="130">
        <v>11.54</v>
      </c>
      <c r="H632" s="130">
        <v>11.54</v>
      </c>
      <c r="I632" s="130">
        <f t="shared" si="7"/>
        <v>0</v>
      </c>
      <c r="J632" s="81"/>
      <c r="K632" s="79"/>
    </row>
    <row r="633" spans="1:11" s="83" customFormat="1" ht="22.5" x14ac:dyDescent="0.2">
      <c r="A633" s="93">
        <v>178</v>
      </c>
      <c r="B633" s="98" t="s">
        <v>1162</v>
      </c>
      <c r="C633" s="80">
        <v>1</v>
      </c>
      <c r="D633" s="96" t="s">
        <v>1163</v>
      </c>
      <c r="E633" s="159" t="s">
        <v>2979</v>
      </c>
      <c r="F633" s="80">
        <v>10</v>
      </c>
      <c r="G633" s="130">
        <v>2202</v>
      </c>
      <c r="H633" s="130">
        <v>2202</v>
      </c>
      <c r="I633" s="130">
        <f t="shared" si="7"/>
        <v>0</v>
      </c>
      <c r="J633" s="81"/>
      <c r="K633" s="79"/>
    </row>
    <row r="634" spans="1:11" s="83" customFormat="1" ht="22.5" x14ac:dyDescent="0.2">
      <c r="A634" s="93">
        <v>179</v>
      </c>
      <c r="B634" s="98" t="s">
        <v>1164</v>
      </c>
      <c r="C634" s="80">
        <v>10</v>
      </c>
      <c r="D634" s="96" t="s">
        <v>1165</v>
      </c>
      <c r="E634" s="159" t="s">
        <v>2979</v>
      </c>
      <c r="F634" s="80">
        <v>10</v>
      </c>
      <c r="G634" s="130">
        <v>2565</v>
      </c>
      <c r="H634" s="130">
        <v>2565</v>
      </c>
      <c r="I634" s="130">
        <f t="shared" si="7"/>
        <v>0</v>
      </c>
      <c r="J634" s="81"/>
      <c r="K634" s="79"/>
    </row>
    <row r="635" spans="1:11" s="83" customFormat="1" ht="22.5" x14ac:dyDescent="0.2">
      <c r="A635" s="93">
        <v>180</v>
      </c>
      <c r="B635" s="98" t="s">
        <v>1166</v>
      </c>
      <c r="C635" s="80">
        <v>1</v>
      </c>
      <c r="D635" s="96" t="s">
        <v>1167</v>
      </c>
      <c r="E635" s="159" t="s">
        <v>2979</v>
      </c>
      <c r="F635" s="80">
        <v>5</v>
      </c>
      <c r="G635" s="130">
        <v>223.85</v>
      </c>
      <c r="H635" s="130">
        <v>223.85</v>
      </c>
      <c r="I635" s="130">
        <f t="shared" si="7"/>
        <v>0</v>
      </c>
      <c r="J635" s="81"/>
      <c r="K635" s="79"/>
    </row>
    <row r="636" spans="1:11" s="83" customFormat="1" ht="22.5" x14ac:dyDescent="0.2">
      <c r="A636" s="93">
        <v>181</v>
      </c>
      <c r="B636" s="98" t="s">
        <v>1168</v>
      </c>
      <c r="C636" s="80">
        <v>1</v>
      </c>
      <c r="D636" s="96" t="s">
        <v>1169</v>
      </c>
      <c r="E636" s="159" t="s">
        <v>2979</v>
      </c>
      <c r="F636" s="80">
        <v>5</v>
      </c>
      <c r="G636" s="130">
        <v>452.91</v>
      </c>
      <c r="H636" s="130">
        <v>452.91</v>
      </c>
      <c r="I636" s="130">
        <f t="shared" si="7"/>
        <v>0</v>
      </c>
      <c r="J636" s="81"/>
      <c r="K636" s="79"/>
    </row>
    <row r="637" spans="1:11" s="83" customFormat="1" ht="22.5" x14ac:dyDescent="0.2">
      <c r="A637" s="93">
        <v>182</v>
      </c>
      <c r="B637" s="98" t="s">
        <v>1170</v>
      </c>
      <c r="C637" s="80">
        <v>1</v>
      </c>
      <c r="D637" s="96" t="s">
        <v>1171</v>
      </c>
      <c r="E637" s="159" t="s">
        <v>2979</v>
      </c>
      <c r="F637" s="80">
        <v>6.9930069930069925</v>
      </c>
      <c r="G637" s="130">
        <v>400.84</v>
      </c>
      <c r="H637" s="130">
        <v>400.84</v>
      </c>
      <c r="I637" s="130">
        <f t="shared" si="7"/>
        <v>0</v>
      </c>
      <c r="J637" s="81"/>
      <c r="K637" s="79"/>
    </row>
    <row r="638" spans="1:11" s="83" customFormat="1" ht="22.5" x14ac:dyDescent="0.2">
      <c r="A638" s="93">
        <v>183</v>
      </c>
      <c r="B638" s="98" t="s">
        <v>1172</v>
      </c>
      <c r="C638" s="80">
        <v>1</v>
      </c>
      <c r="D638" s="96" t="s">
        <v>1173</v>
      </c>
      <c r="E638" s="159" t="s">
        <v>2979</v>
      </c>
      <c r="F638" s="80">
        <v>3.0030030030030033</v>
      </c>
      <c r="G638" s="130">
        <v>140.19</v>
      </c>
      <c r="H638" s="130">
        <v>140.19</v>
      </c>
      <c r="I638" s="130">
        <f t="shared" si="7"/>
        <v>0</v>
      </c>
      <c r="J638" s="81"/>
      <c r="K638" s="79"/>
    </row>
    <row r="639" spans="1:11" s="83" customFormat="1" ht="22.5" x14ac:dyDescent="0.2">
      <c r="A639" s="93">
        <v>184</v>
      </c>
      <c r="B639" s="98" t="s">
        <v>1174</v>
      </c>
      <c r="C639" s="80">
        <v>1</v>
      </c>
      <c r="D639" s="96" t="s">
        <v>1175</v>
      </c>
      <c r="E639" s="159" t="s">
        <v>2979</v>
      </c>
      <c r="F639" s="80">
        <v>3.0030030030030033</v>
      </c>
      <c r="G639" s="130">
        <v>75.209999999999994</v>
      </c>
      <c r="H639" s="130">
        <v>75.209999999999994</v>
      </c>
      <c r="I639" s="130">
        <f t="shared" si="7"/>
        <v>0</v>
      </c>
      <c r="J639" s="81"/>
      <c r="K639" s="79"/>
    </row>
    <row r="640" spans="1:11" ht="84" x14ac:dyDescent="0.25">
      <c r="A640" s="33" t="s">
        <v>5</v>
      </c>
      <c r="B640" s="29" t="s">
        <v>6</v>
      </c>
      <c r="C640" s="29" t="s">
        <v>7</v>
      </c>
      <c r="D640" s="29" t="s">
        <v>8</v>
      </c>
      <c r="E640" s="29" t="s">
        <v>15</v>
      </c>
      <c r="F640" s="29" t="s">
        <v>9</v>
      </c>
      <c r="G640" s="29" t="s">
        <v>10</v>
      </c>
      <c r="H640" s="29" t="s">
        <v>11</v>
      </c>
      <c r="I640" s="29" t="s">
        <v>518</v>
      </c>
      <c r="J640" s="29" t="s">
        <v>12</v>
      </c>
      <c r="K640" s="30" t="s">
        <v>13</v>
      </c>
    </row>
    <row r="641" spans="1:11" s="83" customFormat="1" ht="22.5" x14ac:dyDescent="0.2">
      <c r="A641" s="93">
        <v>185</v>
      </c>
      <c r="B641" s="98" t="s">
        <v>1176</v>
      </c>
      <c r="C641" s="80">
        <v>1</v>
      </c>
      <c r="D641" s="96" t="s">
        <v>1177</v>
      </c>
      <c r="E641" s="159" t="s">
        <v>2979</v>
      </c>
      <c r="F641" s="80">
        <v>10</v>
      </c>
      <c r="G641" s="130">
        <v>394</v>
      </c>
      <c r="H641" s="130">
        <v>394</v>
      </c>
      <c r="I641" s="130">
        <f t="shared" si="7"/>
        <v>0</v>
      </c>
      <c r="J641" s="81"/>
      <c r="K641" s="79"/>
    </row>
    <row r="642" spans="1:11" s="83" customFormat="1" ht="22.5" x14ac:dyDescent="0.2">
      <c r="A642" s="93">
        <v>186</v>
      </c>
      <c r="B642" s="98" t="s">
        <v>1178</v>
      </c>
      <c r="C642" s="80">
        <v>1</v>
      </c>
      <c r="D642" s="96" t="s">
        <v>1179</v>
      </c>
      <c r="E642" s="159" t="s">
        <v>2979</v>
      </c>
      <c r="F642" s="80">
        <v>10</v>
      </c>
      <c r="G642" s="130">
        <v>185</v>
      </c>
      <c r="H642" s="130">
        <v>185</v>
      </c>
      <c r="I642" s="130">
        <f t="shared" si="7"/>
        <v>0</v>
      </c>
      <c r="J642" s="81"/>
      <c r="K642" s="79"/>
    </row>
    <row r="643" spans="1:11" s="83" customFormat="1" ht="22.5" x14ac:dyDescent="0.2">
      <c r="A643" s="93">
        <v>187</v>
      </c>
      <c r="B643" s="98" t="s">
        <v>1180</v>
      </c>
      <c r="C643" s="80">
        <v>2</v>
      </c>
      <c r="D643" s="96" t="s">
        <v>1181</v>
      </c>
      <c r="E643" s="159" t="s">
        <v>2979</v>
      </c>
      <c r="F643" s="80">
        <v>8</v>
      </c>
      <c r="G643" s="130">
        <v>2300</v>
      </c>
      <c r="H643" s="130">
        <v>2300</v>
      </c>
      <c r="I643" s="130">
        <f t="shared" si="7"/>
        <v>0</v>
      </c>
      <c r="J643" s="81"/>
      <c r="K643" s="79"/>
    </row>
    <row r="644" spans="1:11" s="83" customFormat="1" ht="22.5" x14ac:dyDescent="0.2">
      <c r="A644" s="93">
        <v>188</v>
      </c>
      <c r="B644" s="98" t="s">
        <v>1182</v>
      </c>
      <c r="C644" s="80">
        <v>3</v>
      </c>
      <c r="D644" s="96" t="s">
        <v>1183</v>
      </c>
      <c r="E644" s="159" t="s">
        <v>2979</v>
      </c>
      <c r="F644" s="80">
        <v>6.666666666666667</v>
      </c>
      <c r="G644" s="130">
        <v>1800</v>
      </c>
      <c r="H644" s="130">
        <v>1800</v>
      </c>
      <c r="I644" s="130">
        <f t="shared" si="7"/>
        <v>0</v>
      </c>
      <c r="J644" s="81"/>
      <c r="K644" s="79"/>
    </row>
    <row r="645" spans="1:11" s="83" customFormat="1" ht="22.5" x14ac:dyDescent="0.2">
      <c r="A645" s="93">
        <v>189</v>
      </c>
      <c r="B645" s="98" t="s">
        <v>897</v>
      </c>
      <c r="C645" s="80">
        <v>10</v>
      </c>
      <c r="D645" s="96" t="s">
        <v>1184</v>
      </c>
      <c r="E645" s="159" t="s">
        <v>19</v>
      </c>
      <c r="F645" s="80">
        <v>5</v>
      </c>
      <c r="G645" s="130">
        <v>2529.9</v>
      </c>
      <c r="H645" s="130">
        <v>2529.9</v>
      </c>
      <c r="I645" s="130">
        <f t="shared" si="7"/>
        <v>0</v>
      </c>
      <c r="J645" s="81"/>
      <c r="K645" s="79"/>
    </row>
    <row r="646" spans="1:11" s="83" customFormat="1" ht="22.5" x14ac:dyDescent="0.2">
      <c r="A646" s="93">
        <v>190</v>
      </c>
      <c r="B646" s="98" t="s">
        <v>1185</v>
      </c>
      <c r="C646" s="80">
        <v>1</v>
      </c>
      <c r="D646" s="96" t="s">
        <v>1186</v>
      </c>
      <c r="E646" s="159" t="s">
        <v>2979</v>
      </c>
      <c r="F646" s="80">
        <v>6.0606060606060606</v>
      </c>
      <c r="G646" s="130">
        <v>210</v>
      </c>
      <c r="H646" s="130">
        <v>210</v>
      </c>
      <c r="I646" s="130">
        <f t="shared" si="7"/>
        <v>0</v>
      </c>
      <c r="J646" s="81"/>
      <c r="K646" s="79"/>
    </row>
    <row r="647" spans="1:11" s="83" customFormat="1" ht="22.5" x14ac:dyDescent="0.2">
      <c r="A647" s="93">
        <v>191</v>
      </c>
      <c r="B647" s="98" t="s">
        <v>1187</v>
      </c>
      <c r="C647" s="80">
        <v>50</v>
      </c>
      <c r="D647" s="96" t="s">
        <v>1188</v>
      </c>
      <c r="E647" s="159" t="s">
        <v>2979</v>
      </c>
      <c r="F647" s="80">
        <v>8</v>
      </c>
      <c r="G647" s="130">
        <v>586.35</v>
      </c>
      <c r="H647" s="130">
        <v>586.35</v>
      </c>
      <c r="I647" s="130">
        <f t="shared" si="7"/>
        <v>0</v>
      </c>
      <c r="J647" s="81"/>
      <c r="K647" s="79"/>
    </row>
    <row r="648" spans="1:11" s="83" customFormat="1" ht="22.5" x14ac:dyDescent="0.2">
      <c r="A648" s="93">
        <v>192</v>
      </c>
      <c r="B648" s="98" t="s">
        <v>1189</v>
      </c>
      <c r="C648" s="80">
        <v>1</v>
      </c>
      <c r="D648" s="96" t="s">
        <v>1190</v>
      </c>
      <c r="E648" s="159" t="s">
        <v>2979</v>
      </c>
      <c r="F648" s="80">
        <v>8</v>
      </c>
      <c r="G648" s="130">
        <v>360.77</v>
      </c>
      <c r="H648" s="130">
        <v>360.77</v>
      </c>
      <c r="I648" s="130">
        <f t="shared" si="7"/>
        <v>0</v>
      </c>
      <c r="J648" s="81"/>
      <c r="K648" s="79"/>
    </row>
    <row r="649" spans="1:11" s="83" customFormat="1" ht="22.5" x14ac:dyDescent="0.2">
      <c r="A649" s="93">
        <v>193</v>
      </c>
      <c r="B649" s="98" t="s">
        <v>1191</v>
      </c>
      <c r="C649" s="80">
        <v>1</v>
      </c>
      <c r="D649" s="96" t="s">
        <v>1192</v>
      </c>
      <c r="E649" s="159" t="s">
        <v>2979</v>
      </c>
      <c r="F649" s="80">
        <v>8</v>
      </c>
      <c r="G649" s="130">
        <v>83.85</v>
      </c>
      <c r="H649" s="130">
        <v>83.85</v>
      </c>
      <c r="I649" s="130">
        <f t="shared" si="7"/>
        <v>0</v>
      </c>
      <c r="J649" s="81"/>
      <c r="K649" s="79"/>
    </row>
    <row r="650" spans="1:11" s="83" customFormat="1" ht="22.5" x14ac:dyDescent="0.2">
      <c r="A650" s="93">
        <v>194</v>
      </c>
      <c r="B650" s="98" t="s">
        <v>1193</v>
      </c>
      <c r="C650" s="80">
        <v>1</v>
      </c>
      <c r="D650" s="96" t="s">
        <v>1194</v>
      </c>
      <c r="E650" s="159" t="s">
        <v>2979</v>
      </c>
      <c r="F650" s="80">
        <v>8</v>
      </c>
      <c r="G650" s="130">
        <v>410.04</v>
      </c>
      <c r="H650" s="130">
        <v>410.04</v>
      </c>
      <c r="I650" s="130">
        <f t="shared" ref="I650:I716" si="8">+G650-H650</f>
        <v>0</v>
      </c>
      <c r="J650" s="81"/>
      <c r="K650" s="79"/>
    </row>
    <row r="651" spans="1:11" s="83" customFormat="1" ht="22.5" x14ac:dyDescent="0.2">
      <c r="A651" s="93">
        <v>195</v>
      </c>
      <c r="B651" s="98" t="s">
        <v>838</v>
      </c>
      <c r="C651" s="80">
        <v>1</v>
      </c>
      <c r="D651" s="96" t="s">
        <v>1195</v>
      </c>
      <c r="E651" s="159" t="s">
        <v>2979</v>
      </c>
      <c r="F651" s="80">
        <v>8</v>
      </c>
      <c r="G651" s="130">
        <v>294.87</v>
      </c>
      <c r="H651" s="130">
        <v>294.87</v>
      </c>
      <c r="I651" s="130">
        <f t="shared" si="8"/>
        <v>0</v>
      </c>
      <c r="J651" s="81"/>
      <c r="K651" s="79"/>
    </row>
    <row r="652" spans="1:11" s="83" customFormat="1" ht="22.5" x14ac:dyDescent="0.2">
      <c r="A652" s="93">
        <v>196</v>
      </c>
      <c r="B652" s="98" t="s">
        <v>1196</v>
      </c>
      <c r="C652" s="80">
        <v>1</v>
      </c>
      <c r="D652" s="96" t="s">
        <v>1197</v>
      </c>
      <c r="E652" s="159" t="s">
        <v>2979</v>
      </c>
      <c r="F652" s="80">
        <v>6.0606060606060606</v>
      </c>
      <c r="G652" s="130">
        <v>2382.9499999999998</v>
      </c>
      <c r="H652" s="130">
        <v>2382.9499999999998</v>
      </c>
      <c r="I652" s="130">
        <f t="shared" si="8"/>
        <v>0</v>
      </c>
      <c r="J652" s="81"/>
      <c r="K652" s="79"/>
    </row>
    <row r="653" spans="1:11" s="83" customFormat="1" ht="22.5" x14ac:dyDescent="0.2">
      <c r="A653" s="93">
        <v>197</v>
      </c>
      <c r="B653" s="98" t="s">
        <v>1198</v>
      </c>
      <c r="C653" s="80">
        <v>1</v>
      </c>
      <c r="D653" s="96" t="s">
        <v>1199</v>
      </c>
      <c r="E653" s="159" t="s">
        <v>2979</v>
      </c>
      <c r="F653" s="80">
        <v>8</v>
      </c>
      <c r="G653" s="130">
        <v>345.13</v>
      </c>
      <c r="H653" s="130">
        <v>345.13</v>
      </c>
      <c r="I653" s="130">
        <f t="shared" si="8"/>
        <v>0</v>
      </c>
      <c r="J653" s="81"/>
      <c r="K653" s="79"/>
    </row>
    <row r="654" spans="1:11" s="83" customFormat="1" ht="22.5" x14ac:dyDescent="0.2">
      <c r="A654" s="93">
        <v>198</v>
      </c>
      <c r="B654" s="98" t="s">
        <v>1200</v>
      </c>
      <c r="C654" s="80">
        <v>1</v>
      </c>
      <c r="D654" s="96" t="s">
        <v>1201</v>
      </c>
      <c r="E654" s="159" t="s">
        <v>2979</v>
      </c>
      <c r="F654" s="80">
        <v>8</v>
      </c>
      <c r="G654" s="130">
        <v>664.72</v>
      </c>
      <c r="H654" s="130">
        <v>664.72</v>
      </c>
      <c r="I654" s="130">
        <f t="shared" si="8"/>
        <v>0</v>
      </c>
      <c r="J654" s="81"/>
      <c r="K654" s="79"/>
    </row>
    <row r="655" spans="1:11" s="83" customFormat="1" ht="22.5" x14ac:dyDescent="0.2">
      <c r="A655" s="93">
        <v>199</v>
      </c>
      <c r="B655" s="98" t="s">
        <v>1202</v>
      </c>
      <c r="C655" s="80">
        <v>1</v>
      </c>
      <c r="D655" s="96" t="s">
        <v>1203</v>
      </c>
      <c r="E655" s="159" t="s">
        <v>2979</v>
      </c>
      <c r="F655" s="80">
        <v>8</v>
      </c>
      <c r="G655" s="130">
        <v>524.62</v>
      </c>
      <c r="H655" s="130">
        <v>524.62</v>
      </c>
      <c r="I655" s="130">
        <f t="shared" si="8"/>
        <v>0</v>
      </c>
      <c r="J655" s="81"/>
      <c r="K655" s="79"/>
    </row>
    <row r="656" spans="1:11" s="83" customFormat="1" ht="22.5" x14ac:dyDescent="0.2">
      <c r="A656" s="93">
        <v>200</v>
      </c>
      <c r="B656" s="98" t="s">
        <v>1204</v>
      </c>
      <c r="C656" s="80">
        <v>1</v>
      </c>
      <c r="D656" s="96" t="s">
        <v>1205</v>
      </c>
      <c r="E656" s="159" t="s">
        <v>2979</v>
      </c>
      <c r="F656" s="80">
        <v>8</v>
      </c>
      <c r="G656" s="130">
        <v>303.32</v>
      </c>
      <c r="H656" s="130">
        <v>303.32</v>
      </c>
      <c r="I656" s="130">
        <f t="shared" si="8"/>
        <v>0</v>
      </c>
      <c r="J656" s="81"/>
      <c r="K656" s="79"/>
    </row>
    <row r="657" spans="1:11" s="83" customFormat="1" ht="22.5" x14ac:dyDescent="0.2">
      <c r="A657" s="93">
        <v>201</v>
      </c>
      <c r="B657" s="98" t="s">
        <v>1206</v>
      </c>
      <c r="C657" s="80">
        <v>1</v>
      </c>
      <c r="D657" s="96" t="s">
        <v>1207</v>
      </c>
      <c r="E657" s="159" t="s">
        <v>2979</v>
      </c>
      <c r="F657" s="80">
        <v>6.25</v>
      </c>
      <c r="G657" s="130">
        <v>11000</v>
      </c>
      <c r="H657" s="130">
        <v>11000</v>
      </c>
      <c r="I657" s="130">
        <f t="shared" si="8"/>
        <v>0</v>
      </c>
      <c r="J657" s="81"/>
      <c r="K657" s="79"/>
    </row>
    <row r="658" spans="1:11" s="83" customFormat="1" ht="22.5" x14ac:dyDescent="0.2">
      <c r="A658" s="93">
        <v>202</v>
      </c>
      <c r="B658" s="98" t="s">
        <v>1208</v>
      </c>
      <c r="C658" s="80">
        <v>1</v>
      </c>
      <c r="D658" s="96" t="s">
        <v>1209</v>
      </c>
      <c r="E658" s="159" t="s">
        <v>2979</v>
      </c>
      <c r="F658" s="80">
        <v>3.0030030030030033</v>
      </c>
      <c r="G658" s="130">
        <v>0.85</v>
      </c>
      <c r="H658" s="130">
        <v>0.85</v>
      </c>
      <c r="I658" s="130">
        <f t="shared" si="8"/>
        <v>0</v>
      </c>
      <c r="J658" s="81"/>
      <c r="K658" s="79"/>
    </row>
    <row r="659" spans="1:11" s="83" customFormat="1" ht="22.5" x14ac:dyDescent="0.2">
      <c r="A659" s="93">
        <v>203</v>
      </c>
      <c r="B659" s="98" t="s">
        <v>1210</v>
      </c>
      <c r="C659" s="80">
        <v>1</v>
      </c>
      <c r="D659" s="96" t="s">
        <v>1211</v>
      </c>
      <c r="E659" s="159" t="s">
        <v>2979</v>
      </c>
      <c r="F659" s="80">
        <v>8</v>
      </c>
      <c r="G659" s="130">
        <v>329.91</v>
      </c>
      <c r="H659" s="130">
        <v>329.91</v>
      </c>
      <c r="I659" s="130">
        <f t="shared" si="8"/>
        <v>0</v>
      </c>
      <c r="J659" s="81"/>
      <c r="K659" s="79"/>
    </row>
    <row r="660" spans="1:11" s="83" customFormat="1" ht="22.5" x14ac:dyDescent="0.2">
      <c r="A660" s="93">
        <v>204</v>
      </c>
      <c r="B660" s="98" t="s">
        <v>1212</v>
      </c>
      <c r="C660" s="80">
        <v>1</v>
      </c>
      <c r="D660" s="96" t="s">
        <v>1213</v>
      </c>
      <c r="E660" s="159" t="s">
        <v>19</v>
      </c>
      <c r="F660" s="80">
        <v>5</v>
      </c>
      <c r="G660" s="130">
        <v>329.06</v>
      </c>
      <c r="H660" s="130">
        <v>329.06</v>
      </c>
      <c r="I660" s="130">
        <f t="shared" si="8"/>
        <v>0</v>
      </c>
      <c r="J660" s="81"/>
      <c r="K660" s="79"/>
    </row>
    <row r="661" spans="1:11" ht="84" x14ac:dyDescent="0.25">
      <c r="A661" s="33" t="s">
        <v>5</v>
      </c>
      <c r="B661" s="29" t="s">
        <v>6</v>
      </c>
      <c r="C661" s="29" t="s">
        <v>7</v>
      </c>
      <c r="D661" s="29" t="s">
        <v>8</v>
      </c>
      <c r="E661" s="29" t="s">
        <v>15</v>
      </c>
      <c r="F661" s="29" t="s">
        <v>9</v>
      </c>
      <c r="G661" s="29" t="s">
        <v>10</v>
      </c>
      <c r="H661" s="29" t="s">
        <v>11</v>
      </c>
      <c r="I661" s="29" t="s">
        <v>518</v>
      </c>
      <c r="J661" s="29" t="s">
        <v>12</v>
      </c>
      <c r="K661" s="30" t="s">
        <v>13</v>
      </c>
    </row>
    <row r="662" spans="1:11" s="83" customFormat="1" ht="22.5" x14ac:dyDescent="0.2">
      <c r="A662" s="93">
        <v>205</v>
      </c>
      <c r="B662" s="98" t="s">
        <v>1214</v>
      </c>
      <c r="C662" s="80">
        <v>1</v>
      </c>
      <c r="D662" s="96" t="s">
        <v>1215</v>
      </c>
      <c r="E662" s="159" t="s">
        <v>2979</v>
      </c>
      <c r="F662" s="80">
        <v>5</v>
      </c>
      <c r="G662" s="130">
        <v>500</v>
      </c>
      <c r="H662" s="130">
        <v>500</v>
      </c>
      <c r="I662" s="130">
        <f t="shared" si="8"/>
        <v>0</v>
      </c>
      <c r="J662" s="81"/>
      <c r="K662" s="79"/>
    </row>
    <row r="663" spans="1:11" s="83" customFormat="1" ht="22.5" x14ac:dyDescent="0.2">
      <c r="A663" s="93">
        <v>206</v>
      </c>
      <c r="B663" s="98" t="s">
        <v>897</v>
      </c>
      <c r="C663" s="80">
        <v>16</v>
      </c>
      <c r="D663" s="96" t="s">
        <v>1216</v>
      </c>
      <c r="E663" s="159" t="s">
        <v>19</v>
      </c>
      <c r="F663" s="80">
        <v>5</v>
      </c>
      <c r="G663" s="130">
        <v>4048</v>
      </c>
      <c r="H663" s="130">
        <v>4048</v>
      </c>
      <c r="I663" s="130">
        <f t="shared" si="8"/>
        <v>0</v>
      </c>
      <c r="J663" s="81"/>
      <c r="K663" s="79"/>
    </row>
    <row r="664" spans="1:11" s="83" customFormat="1" ht="22.5" x14ac:dyDescent="0.2">
      <c r="A664" s="93">
        <v>207</v>
      </c>
      <c r="B664" s="98" t="s">
        <v>897</v>
      </c>
      <c r="C664" s="80">
        <v>11</v>
      </c>
      <c r="D664" s="96" t="s">
        <v>1217</v>
      </c>
      <c r="E664" s="159" t="s">
        <v>19</v>
      </c>
      <c r="F664" s="80">
        <v>5</v>
      </c>
      <c r="G664" s="130">
        <v>2783</v>
      </c>
      <c r="H664" s="130">
        <v>2783</v>
      </c>
      <c r="I664" s="130">
        <f t="shared" si="8"/>
        <v>0</v>
      </c>
      <c r="J664" s="81"/>
      <c r="K664" s="79"/>
    </row>
    <row r="665" spans="1:11" s="83" customFormat="1" ht="22.5" x14ac:dyDescent="0.2">
      <c r="A665" s="93">
        <v>208</v>
      </c>
      <c r="B665" s="98" t="s">
        <v>1218</v>
      </c>
      <c r="C665" s="80">
        <v>1</v>
      </c>
      <c r="D665" s="96" t="s">
        <v>1219</v>
      </c>
      <c r="E665" s="159" t="s">
        <v>2979</v>
      </c>
      <c r="F665" s="80">
        <v>8</v>
      </c>
      <c r="G665" s="130">
        <v>60</v>
      </c>
      <c r="H665" s="130">
        <v>60</v>
      </c>
      <c r="I665" s="130">
        <f t="shared" si="8"/>
        <v>0</v>
      </c>
      <c r="J665" s="81"/>
      <c r="K665" s="79"/>
    </row>
    <row r="666" spans="1:11" s="83" customFormat="1" ht="22.5" x14ac:dyDescent="0.2">
      <c r="A666" s="93">
        <v>209</v>
      </c>
      <c r="B666" s="98" t="s">
        <v>1220</v>
      </c>
      <c r="C666" s="80">
        <v>1</v>
      </c>
      <c r="D666" s="96" t="s">
        <v>1221</v>
      </c>
      <c r="E666" s="159" t="s">
        <v>2979</v>
      </c>
      <c r="F666" s="80">
        <v>8</v>
      </c>
      <c r="G666" s="130">
        <v>424</v>
      </c>
      <c r="H666" s="130">
        <v>424</v>
      </c>
      <c r="I666" s="130">
        <f t="shared" si="8"/>
        <v>0</v>
      </c>
      <c r="J666" s="81"/>
      <c r="K666" s="79"/>
    </row>
    <row r="667" spans="1:11" s="83" customFormat="1" ht="22.5" x14ac:dyDescent="0.2">
      <c r="A667" s="93">
        <v>210</v>
      </c>
      <c r="B667" s="98" t="s">
        <v>1222</v>
      </c>
      <c r="C667" s="80">
        <v>1</v>
      </c>
      <c r="D667" s="96" t="s">
        <v>1223</v>
      </c>
      <c r="E667" s="159" t="s">
        <v>2979</v>
      </c>
      <c r="F667" s="80">
        <v>10</v>
      </c>
      <c r="G667" s="130">
        <v>75.040000000000006</v>
      </c>
      <c r="H667" s="130">
        <v>75.040000000000006</v>
      </c>
      <c r="I667" s="130">
        <f t="shared" si="8"/>
        <v>0</v>
      </c>
      <c r="J667" s="81"/>
      <c r="K667" s="79"/>
    </row>
    <row r="668" spans="1:11" s="83" customFormat="1" ht="22.5" x14ac:dyDescent="0.2">
      <c r="A668" s="93">
        <v>211</v>
      </c>
      <c r="B668" s="98" t="s">
        <v>1218</v>
      </c>
      <c r="C668" s="80">
        <v>5</v>
      </c>
      <c r="D668" s="96" t="s">
        <v>1224</v>
      </c>
      <c r="E668" s="159" t="s">
        <v>2979</v>
      </c>
      <c r="F668" s="80">
        <v>8</v>
      </c>
      <c r="G668" s="130">
        <v>300</v>
      </c>
      <c r="H668" s="130">
        <v>300</v>
      </c>
      <c r="I668" s="130">
        <f t="shared" si="8"/>
        <v>0</v>
      </c>
      <c r="J668" s="81"/>
      <c r="K668" s="79"/>
    </row>
    <row r="669" spans="1:11" s="83" customFormat="1" ht="33.75" x14ac:dyDescent="0.2">
      <c r="A669" s="93">
        <v>212</v>
      </c>
      <c r="B669" s="98" t="s">
        <v>1225</v>
      </c>
      <c r="C669" s="80">
        <v>1</v>
      </c>
      <c r="D669" s="96" t="s">
        <v>1226</v>
      </c>
      <c r="E669" s="159" t="s">
        <v>3194</v>
      </c>
      <c r="F669" s="80">
        <v>11.111111111111111</v>
      </c>
      <c r="G669" s="130">
        <v>12700</v>
      </c>
      <c r="H669" s="130">
        <v>12700</v>
      </c>
      <c r="I669" s="130">
        <f t="shared" si="8"/>
        <v>0</v>
      </c>
      <c r="J669" s="81"/>
      <c r="K669" s="79"/>
    </row>
    <row r="670" spans="1:11" s="83" customFormat="1" ht="22.5" x14ac:dyDescent="0.2">
      <c r="A670" s="93">
        <v>213</v>
      </c>
      <c r="B670" s="98" t="s">
        <v>1227</v>
      </c>
      <c r="C670" s="80">
        <v>2</v>
      </c>
      <c r="D670" s="96" t="s">
        <v>1228</v>
      </c>
      <c r="E670" s="159" t="s">
        <v>2979</v>
      </c>
      <c r="F670" s="80">
        <v>10</v>
      </c>
      <c r="G670" s="130">
        <v>800</v>
      </c>
      <c r="H670" s="130">
        <v>800</v>
      </c>
      <c r="I670" s="130">
        <f t="shared" si="8"/>
        <v>0</v>
      </c>
      <c r="J670" s="81"/>
      <c r="K670" s="79"/>
    </row>
    <row r="671" spans="1:11" s="83" customFormat="1" ht="22.5" x14ac:dyDescent="0.2">
      <c r="A671" s="93">
        <v>214</v>
      </c>
      <c r="B671" s="98" t="s">
        <v>1229</v>
      </c>
      <c r="C671" s="80">
        <v>2</v>
      </c>
      <c r="D671" s="96" t="s">
        <v>1230</v>
      </c>
      <c r="E671" s="159" t="s">
        <v>2979</v>
      </c>
      <c r="F671" s="80">
        <v>10</v>
      </c>
      <c r="G671" s="130">
        <v>1040</v>
      </c>
      <c r="H671" s="130">
        <v>1040</v>
      </c>
      <c r="I671" s="130">
        <f t="shared" si="8"/>
        <v>0</v>
      </c>
      <c r="J671" s="81"/>
      <c r="K671" s="79"/>
    </row>
    <row r="672" spans="1:11" s="83" customFormat="1" ht="22.5" x14ac:dyDescent="0.2">
      <c r="A672" s="93">
        <v>215</v>
      </c>
      <c r="B672" s="98" t="s">
        <v>1231</v>
      </c>
      <c r="C672" s="80">
        <v>1</v>
      </c>
      <c r="D672" s="96" t="s">
        <v>1232</v>
      </c>
      <c r="E672" s="159" t="s">
        <v>2979</v>
      </c>
      <c r="F672" s="80">
        <v>8</v>
      </c>
      <c r="G672" s="130">
        <v>190</v>
      </c>
      <c r="H672" s="130">
        <v>190</v>
      </c>
      <c r="I672" s="130">
        <f t="shared" si="8"/>
        <v>0</v>
      </c>
      <c r="J672" s="81"/>
      <c r="K672" s="79"/>
    </row>
    <row r="673" spans="1:11" s="83" customFormat="1" ht="22.5" x14ac:dyDescent="0.2">
      <c r="A673" s="93">
        <v>216</v>
      </c>
      <c r="B673" s="98" t="s">
        <v>1231</v>
      </c>
      <c r="C673" s="80">
        <v>2</v>
      </c>
      <c r="D673" s="96" t="s">
        <v>1233</v>
      </c>
      <c r="E673" s="159" t="s">
        <v>2979</v>
      </c>
      <c r="F673" s="80">
        <v>8</v>
      </c>
      <c r="G673" s="130">
        <v>400</v>
      </c>
      <c r="H673" s="130">
        <v>400</v>
      </c>
      <c r="I673" s="130">
        <f t="shared" si="8"/>
        <v>0</v>
      </c>
      <c r="J673" s="81"/>
      <c r="K673" s="79"/>
    </row>
    <row r="674" spans="1:11" s="83" customFormat="1" ht="22.5" x14ac:dyDescent="0.2">
      <c r="A674" s="93">
        <v>217</v>
      </c>
      <c r="B674" s="98" t="s">
        <v>1234</v>
      </c>
      <c r="C674" s="80">
        <v>1</v>
      </c>
      <c r="D674" s="96" t="s">
        <v>1235</v>
      </c>
      <c r="E674" s="159" t="s">
        <v>2979</v>
      </c>
      <c r="F674" s="80">
        <v>5.9988002399520086</v>
      </c>
      <c r="G674" s="130">
        <v>1025.6400000000001</v>
      </c>
      <c r="H674" s="130">
        <v>1025.6400000000001</v>
      </c>
      <c r="I674" s="130">
        <f t="shared" si="8"/>
        <v>0</v>
      </c>
      <c r="J674" s="81"/>
      <c r="K674" s="79"/>
    </row>
    <row r="675" spans="1:11" s="83" customFormat="1" ht="22.5" x14ac:dyDescent="0.2">
      <c r="A675" s="93">
        <v>218</v>
      </c>
      <c r="B675" s="98" t="s">
        <v>1236</v>
      </c>
      <c r="C675" s="80">
        <v>8</v>
      </c>
      <c r="D675" s="96" t="s">
        <v>1237</v>
      </c>
      <c r="E675" s="159" t="s">
        <v>2979</v>
      </c>
      <c r="F675" s="80">
        <v>8</v>
      </c>
      <c r="G675" s="130">
        <v>536</v>
      </c>
      <c r="H675" s="130">
        <v>536</v>
      </c>
      <c r="I675" s="130">
        <f t="shared" si="8"/>
        <v>0</v>
      </c>
      <c r="J675" s="81"/>
      <c r="K675" s="79"/>
    </row>
    <row r="676" spans="1:11" s="83" customFormat="1" ht="22.5" x14ac:dyDescent="0.2">
      <c r="A676" s="93">
        <v>219</v>
      </c>
      <c r="B676" s="98" t="s">
        <v>1238</v>
      </c>
      <c r="C676" s="80">
        <v>17</v>
      </c>
      <c r="D676" s="96" t="s">
        <v>1239</v>
      </c>
      <c r="E676" s="159" t="s">
        <v>19</v>
      </c>
      <c r="F676" s="80">
        <v>5</v>
      </c>
      <c r="G676" s="130">
        <v>3777.74</v>
      </c>
      <c r="H676" s="130">
        <v>3777.74</v>
      </c>
      <c r="I676" s="130">
        <f t="shared" si="8"/>
        <v>0</v>
      </c>
      <c r="J676" s="81"/>
      <c r="K676" s="79"/>
    </row>
    <row r="677" spans="1:11" s="83" customFormat="1" ht="22.5" x14ac:dyDescent="0.2">
      <c r="A677" s="93">
        <v>220</v>
      </c>
      <c r="B677" s="98" t="s">
        <v>1240</v>
      </c>
      <c r="C677" s="80">
        <v>1</v>
      </c>
      <c r="D677" s="96" t="s">
        <v>1241</v>
      </c>
      <c r="E677" s="159" t="s">
        <v>2979</v>
      </c>
      <c r="F677" s="80">
        <v>5.9988002399520086</v>
      </c>
      <c r="G677" s="130">
        <v>1354.46</v>
      </c>
      <c r="H677" s="130">
        <v>1354.46</v>
      </c>
      <c r="I677" s="130">
        <f t="shared" si="8"/>
        <v>0</v>
      </c>
      <c r="J677" s="81"/>
      <c r="K677" s="79"/>
    </row>
    <row r="678" spans="1:11" s="83" customFormat="1" ht="22.5" x14ac:dyDescent="0.2">
      <c r="A678" s="93">
        <v>221</v>
      </c>
      <c r="B678" s="98" t="s">
        <v>1242</v>
      </c>
      <c r="C678" s="80">
        <v>1</v>
      </c>
      <c r="D678" s="96" t="s">
        <v>1243</v>
      </c>
      <c r="E678" s="159" t="s">
        <v>2979</v>
      </c>
      <c r="F678" s="80">
        <v>5</v>
      </c>
      <c r="G678" s="130">
        <v>107.69</v>
      </c>
      <c r="H678" s="130">
        <v>107.69</v>
      </c>
      <c r="I678" s="130">
        <f t="shared" si="8"/>
        <v>0</v>
      </c>
      <c r="J678" s="81"/>
      <c r="K678" s="79"/>
    </row>
    <row r="679" spans="1:11" s="83" customFormat="1" ht="22.5" x14ac:dyDescent="0.2">
      <c r="A679" s="93">
        <v>222</v>
      </c>
      <c r="B679" s="98" t="s">
        <v>1244</v>
      </c>
      <c r="C679" s="80">
        <v>1</v>
      </c>
      <c r="D679" s="96" t="s">
        <v>1245</v>
      </c>
      <c r="E679" s="159" t="s">
        <v>2979</v>
      </c>
      <c r="F679" s="80">
        <v>6.0606060606060606</v>
      </c>
      <c r="G679" s="130">
        <v>542.74</v>
      </c>
      <c r="H679" s="130">
        <v>542.74</v>
      </c>
      <c r="I679" s="130">
        <f t="shared" si="8"/>
        <v>0</v>
      </c>
      <c r="J679" s="81"/>
      <c r="K679" s="79"/>
    </row>
    <row r="680" spans="1:11" s="83" customFormat="1" ht="22.5" x14ac:dyDescent="0.2">
      <c r="A680" s="93">
        <v>223</v>
      </c>
      <c r="B680" s="98" t="s">
        <v>1246</v>
      </c>
      <c r="C680" s="80">
        <v>1</v>
      </c>
      <c r="D680" s="96" t="s">
        <v>1247</v>
      </c>
      <c r="E680" s="159" t="s">
        <v>2979</v>
      </c>
      <c r="F680" s="80">
        <v>8</v>
      </c>
      <c r="G680" s="130">
        <v>166.67</v>
      </c>
      <c r="H680" s="130">
        <v>166.67</v>
      </c>
      <c r="I680" s="130">
        <f t="shared" si="8"/>
        <v>0</v>
      </c>
      <c r="J680" s="81"/>
      <c r="K680" s="79"/>
    </row>
    <row r="681" spans="1:11" ht="84" x14ac:dyDescent="0.25">
      <c r="A681" s="33" t="s">
        <v>5</v>
      </c>
      <c r="B681" s="29" t="s">
        <v>6</v>
      </c>
      <c r="C681" s="29" t="s">
        <v>7</v>
      </c>
      <c r="D681" s="29" t="s">
        <v>8</v>
      </c>
      <c r="E681" s="29" t="s">
        <v>15</v>
      </c>
      <c r="F681" s="29" t="s">
        <v>9</v>
      </c>
      <c r="G681" s="29" t="s">
        <v>10</v>
      </c>
      <c r="H681" s="29" t="s">
        <v>11</v>
      </c>
      <c r="I681" s="29" t="s">
        <v>518</v>
      </c>
      <c r="J681" s="29" t="s">
        <v>12</v>
      </c>
      <c r="K681" s="30" t="s">
        <v>13</v>
      </c>
    </row>
    <row r="682" spans="1:11" s="83" customFormat="1" ht="22.5" x14ac:dyDescent="0.2">
      <c r="A682" s="93">
        <v>224</v>
      </c>
      <c r="B682" s="98" t="s">
        <v>1248</v>
      </c>
      <c r="C682" s="80">
        <v>1</v>
      </c>
      <c r="D682" s="96" t="s">
        <v>1249</v>
      </c>
      <c r="E682" s="159" t="s">
        <v>2979</v>
      </c>
      <c r="F682" s="80">
        <v>8</v>
      </c>
      <c r="G682" s="130">
        <v>405</v>
      </c>
      <c r="H682" s="130">
        <v>405</v>
      </c>
      <c r="I682" s="130">
        <f t="shared" si="8"/>
        <v>0</v>
      </c>
      <c r="J682" s="81"/>
      <c r="K682" s="79"/>
    </row>
    <row r="683" spans="1:11" s="83" customFormat="1" ht="22.5" x14ac:dyDescent="0.2">
      <c r="A683" s="93">
        <v>225</v>
      </c>
      <c r="B683" s="98" t="s">
        <v>1250</v>
      </c>
      <c r="C683" s="80">
        <v>1</v>
      </c>
      <c r="D683" s="96" t="s">
        <v>1251</v>
      </c>
      <c r="E683" s="159" t="s">
        <v>2979</v>
      </c>
      <c r="F683" s="80">
        <v>8</v>
      </c>
      <c r="G683" s="130">
        <v>173.21</v>
      </c>
      <c r="H683" s="130">
        <v>173.21</v>
      </c>
      <c r="I683" s="130">
        <f t="shared" si="8"/>
        <v>0</v>
      </c>
      <c r="J683" s="81"/>
      <c r="K683" s="79"/>
    </row>
    <row r="684" spans="1:11" s="83" customFormat="1" ht="22.5" x14ac:dyDescent="0.2">
      <c r="A684" s="93">
        <v>226</v>
      </c>
      <c r="B684" s="98" t="s">
        <v>1252</v>
      </c>
      <c r="C684" s="80">
        <v>1</v>
      </c>
      <c r="D684" s="96" t="s">
        <v>1253</v>
      </c>
      <c r="E684" s="159" t="s">
        <v>2979</v>
      </c>
      <c r="F684" s="80">
        <v>5</v>
      </c>
      <c r="G684" s="130">
        <v>92.03</v>
      </c>
      <c r="H684" s="130">
        <v>92.03</v>
      </c>
      <c r="I684" s="130">
        <f t="shared" si="8"/>
        <v>0</v>
      </c>
      <c r="J684" s="81"/>
      <c r="K684" s="79"/>
    </row>
    <row r="685" spans="1:11" s="83" customFormat="1" ht="22.5" x14ac:dyDescent="0.2">
      <c r="A685" s="93">
        <v>227</v>
      </c>
      <c r="B685" s="98" t="s">
        <v>1254</v>
      </c>
      <c r="C685" s="80">
        <v>1</v>
      </c>
      <c r="D685" s="96" t="s">
        <v>1255</v>
      </c>
      <c r="E685" s="159" t="s">
        <v>2979</v>
      </c>
      <c r="F685" s="80">
        <v>5</v>
      </c>
      <c r="G685" s="130">
        <v>194.5</v>
      </c>
      <c r="H685" s="130">
        <v>194.5</v>
      </c>
      <c r="I685" s="130">
        <f t="shared" si="8"/>
        <v>0</v>
      </c>
      <c r="J685" s="81"/>
      <c r="K685" s="79"/>
    </row>
    <row r="686" spans="1:11" s="83" customFormat="1" ht="22.5" x14ac:dyDescent="0.2">
      <c r="A686" s="93">
        <v>228</v>
      </c>
      <c r="B686" s="98" t="s">
        <v>1256</v>
      </c>
      <c r="C686" s="80">
        <v>1</v>
      </c>
      <c r="D686" s="96" t="s">
        <v>1257</v>
      </c>
      <c r="E686" s="159" t="s">
        <v>2979</v>
      </c>
      <c r="F686" s="80">
        <v>8</v>
      </c>
      <c r="G686" s="130">
        <v>93.16</v>
      </c>
      <c r="H686" s="130">
        <v>93.16</v>
      </c>
      <c r="I686" s="130">
        <f t="shared" si="8"/>
        <v>0</v>
      </c>
      <c r="J686" s="81"/>
      <c r="K686" s="79"/>
    </row>
    <row r="687" spans="1:11" s="83" customFormat="1" ht="22.5" x14ac:dyDescent="0.2">
      <c r="A687" s="93">
        <v>229</v>
      </c>
      <c r="B687" s="98" t="s">
        <v>1258</v>
      </c>
      <c r="C687" s="80">
        <v>2</v>
      </c>
      <c r="D687" s="96" t="s">
        <v>1259</v>
      </c>
      <c r="E687" s="159" t="s">
        <v>2979</v>
      </c>
      <c r="F687" s="80">
        <v>6.9930069930069925</v>
      </c>
      <c r="G687" s="130">
        <v>86.17</v>
      </c>
      <c r="H687" s="130">
        <v>86.17</v>
      </c>
      <c r="I687" s="130">
        <f t="shared" si="8"/>
        <v>0</v>
      </c>
      <c r="J687" s="81"/>
      <c r="K687" s="79"/>
    </row>
    <row r="688" spans="1:11" s="83" customFormat="1" ht="22.5" x14ac:dyDescent="0.2">
      <c r="A688" s="93">
        <v>230</v>
      </c>
      <c r="B688" s="98" t="s">
        <v>1260</v>
      </c>
      <c r="C688" s="80">
        <v>1</v>
      </c>
      <c r="D688" s="96" t="s">
        <v>1261</v>
      </c>
      <c r="E688" s="159" t="s">
        <v>2979</v>
      </c>
      <c r="F688" s="80">
        <v>5</v>
      </c>
      <c r="G688" s="130">
        <v>94.02</v>
      </c>
      <c r="H688" s="130">
        <v>94.02</v>
      </c>
      <c r="I688" s="130">
        <f t="shared" si="8"/>
        <v>0</v>
      </c>
      <c r="J688" s="81"/>
      <c r="K688" s="79"/>
    </row>
    <row r="689" spans="1:11" s="83" customFormat="1" ht="22.5" x14ac:dyDescent="0.2">
      <c r="A689" s="93">
        <v>231</v>
      </c>
      <c r="B689" s="98" t="s">
        <v>1262</v>
      </c>
      <c r="C689" s="80">
        <v>2</v>
      </c>
      <c r="D689" s="96" t="s">
        <v>1263</v>
      </c>
      <c r="E689" s="159" t="s">
        <v>2979</v>
      </c>
      <c r="F689" s="80">
        <v>6.666666666666667</v>
      </c>
      <c r="G689" s="130">
        <v>8500</v>
      </c>
      <c r="H689" s="130">
        <v>8500</v>
      </c>
      <c r="I689" s="130">
        <f t="shared" si="8"/>
        <v>0</v>
      </c>
      <c r="J689" s="81"/>
      <c r="K689" s="79"/>
    </row>
    <row r="690" spans="1:11" s="83" customFormat="1" ht="22.5" x14ac:dyDescent="0.2">
      <c r="A690" s="93">
        <v>232</v>
      </c>
      <c r="B690" s="98" t="s">
        <v>1264</v>
      </c>
      <c r="C690" s="80">
        <v>1</v>
      </c>
      <c r="D690" s="96" t="s">
        <v>1265</v>
      </c>
      <c r="E690" s="16" t="s">
        <v>3195</v>
      </c>
      <c r="F690" s="80">
        <v>10.224948875255624</v>
      </c>
      <c r="G690" s="130">
        <v>85250</v>
      </c>
      <c r="H690" s="130">
        <v>85250</v>
      </c>
      <c r="I690" s="130">
        <f t="shared" si="8"/>
        <v>0</v>
      </c>
      <c r="J690" s="81"/>
      <c r="K690" s="79"/>
    </row>
    <row r="691" spans="1:11" s="83" customFormat="1" ht="22.5" x14ac:dyDescent="0.2">
      <c r="A691" s="93">
        <v>233</v>
      </c>
      <c r="B691" s="98" t="s">
        <v>1266</v>
      </c>
      <c r="C691" s="80">
        <v>1</v>
      </c>
      <c r="D691" s="96" t="s">
        <v>1267</v>
      </c>
      <c r="E691" s="16" t="s">
        <v>3195</v>
      </c>
      <c r="F691" s="80">
        <v>10.224948875255624</v>
      </c>
      <c r="G691" s="130">
        <v>115060</v>
      </c>
      <c r="H691" s="130">
        <v>115060</v>
      </c>
      <c r="I691" s="130">
        <f t="shared" si="8"/>
        <v>0</v>
      </c>
      <c r="J691" s="81"/>
      <c r="K691" s="79"/>
    </row>
    <row r="692" spans="1:11" s="83" customFormat="1" ht="22.5" x14ac:dyDescent="0.2">
      <c r="A692" s="93">
        <v>234</v>
      </c>
      <c r="B692" s="98" t="s">
        <v>1268</v>
      </c>
      <c r="C692" s="80">
        <v>1</v>
      </c>
      <c r="D692" s="96" t="s">
        <v>1269</v>
      </c>
      <c r="E692" s="16" t="s">
        <v>3196</v>
      </c>
      <c r="F692" s="80">
        <v>10.224948875255624</v>
      </c>
      <c r="G692" s="130">
        <v>103840</v>
      </c>
      <c r="H692" s="130">
        <v>103840</v>
      </c>
      <c r="I692" s="130">
        <f t="shared" si="8"/>
        <v>0</v>
      </c>
      <c r="J692" s="81"/>
      <c r="K692" s="79"/>
    </row>
    <row r="693" spans="1:11" s="83" customFormat="1" ht="33" customHeight="1" x14ac:dyDescent="0.2">
      <c r="A693" s="93">
        <v>235</v>
      </c>
      <c r="B693" s="98" t="s">
        <v>1270</v>
      </c>
      <c r="C693" s="80">
        <v>21</v>
      </c>
      <c r="D693" s="96" t="s">
        <v>1271</v>
      </c>
      <c r="E693" s="159" t="s">
        <v>2979</v>
      </c>
      <c r="F693" s="80">
        <v>8</v>
      </c>
      <c r="G693" s="130">
        <v>305.22000000000003</v>
      </c>
      <c r="H693" s="130">
        <v>305.22000000000003</v>
      </c>
      <c r="I693" s="130">
        <f t="shared" si="8"/>
        <v>0</v>
      </c>
      <c r="J693" s="81"/>
      <c r="K693" s="82"/>
    </row>
    <row r="694" spans="1:11" s="83" customFormat="1" ht="22.5" x14ac:dyDescent="0.2">
      <c r="A694" s="93">
        <v>236</v>
      </c>
      <c r="B694" s="98" t="s">
        <v>1272</v>
      </c>
      <c r="C694" s="80">
        <v>1</v>
      </c>
      <c r="D694" s="96" t="s">
        <v>1273</v>
      </c>
      <c r="E694" s="159" t="s">
        <v>2979</v>
      </c>
      <c r="F694" s="80">
        <v>8</v>
      </c>
      <c r="G694" s="130">
        <v>237.6</v>
      </c>
      <c r="H694" s="130">
        <v>237.6</v>
      </c>
      <c r="I694" s="130">
        <f t="shared" si="8"/>
        <v>0</v>
      </c>
      <c r="J694" s="81"/>
      <c r="K694" s="79"/>
    </row>
    <row r="695" spans="1:11" s="83" customFormat="1" ht="33.75" x14ac:dyDescent="0.2">
      <c r="A695" s="93">
        <v>237</v>
      </c>
      <c r="B695" s="98" t="s">
        <v>1274</v>
      </c>
      <c r="C695" s="80">
        <v>21</v>
      </c>
      <c r="D695" s="96" t="s">
        <v>1275</v>
      </c>
      <c r="E695" s="159" t="s">
        <v>2979</v>
      </c>
      <c r="F695" s="80">
        <v>8</v>
      </c>
      <c r="G695" s="130">
        <v>303.92</v>
      </c>
      <c r="H695" s="130">
        <v>303.92</v>
      </c>
      <c r="I695" s="130">
        <f t="shared" si="8"/>
        <v>0</v>
      </c>
      <c r="J695" s="81"/>
      <c r="K695" s="79"/>
    </row>
    <row r="696" spans="1:11" s="83" customFormat="1" ht="22.5" x14ac:dyDescent="0.2">
      <c r="A696" s="93">
        <v>238</v>
      </c>
      <c r="B696" s="98" t="s">
        <v>1276</v>
      </c>
      <c r="C696" s="80">
        <v>2</v>
      </c>
      <c r="D696" s="96" t="s">
        <v>1277</v>
      </c>
      <c r="E696" s="159" t="s">
        <v>2979</v>
      </c>
      <c r="F696" s="80">
        <v>3.0030030030030033</v>
      </c>
      <c r="G696" s="130">
        <v>27.73</v>
      </c>
      <c r="H696" s="130">
        <v>27.73</v>
      </c>
      <c r="I696" s="130">
        <f t="shared" si="8"/>
        <v>0</v>
      </c>
      <c r="J696" s="81"/>
      <c r="K696" s="79"/>
    </row>
    <row r="697" spans="1:11" s="83" customFormat="1" ht="22.5" x14ac:dyDescent="0.2">
      <c r="A697" s="93">
        <v>239</v>
      </c>
      <c r="B697" s="98" t="s">
        <v>1278</v>
      </c>
      <c r="C697" s="80">
        <v>3</v>
      </c>
      <c r="D697" s="96" t="s">
        <v>1279</v>
      </c>
      <c r="E697" s="159" t="s">
        <v>2979</v>
      </c>
      <c r="F697" s="80">
        <v>5</v>
      </c>
      <c r="G697" s="130">
        <v>179.49</v>
      </c>
      <c r="H697" s="130">
        <v>179.49</v>
      </c>
      <c r="I697" s="130">
        <f t="shared" si="8"/>
        <v>0</v>
      </c>
      <c r="J697" s="81"/>
      <c r="K697" s="79"/>
    </row>
    <row r="698" spans="1:11" s="83" customFormat="1" ht="22.5" x14ac:dyDescent="0.2">
      <c r="A698" s="93">
        <v>240</v>
      </c>
      <c r="B698" s="98" t="s">
        <v>1280</v>
      </c>
      <c r="C698" s="80">
        <v>1</v>
      </c>
      <c r="D698" s="96" t="s">
        <v>1281</v>
      </c>
      <c r="E698" s="159" t="s">
        <v>2979</v>
      </c>
      <c r="F698" s="80">
        <v>8</v>
      </c>
      <c r="G698" s="130">
        <v>40</v>
      </c>
      <c r="H698" s="130">
        <v>40</v>
      </c>
      <c r="I698" s="130">
        <f t="shared" si="8"/>
        <v>0</v>
      </c>
      <c r="J698" s="81"/>
      <c r="K698" s="79"/>
    </row>
    <row r="699" spans="1:11" s="83" customFormat="1" ht="22.5" x14ac:dyDescent="0.2">
      <c r="A699" s="93">
        <v>241</v>
      </c>
      <c r="B699" s="98" t="s">
        <v>1282</v>
      </c>
      <c r="C699" s="80">
        <v>6</v>
      </c>
      <c r="D699" s="96" t="s">
        <v>1283</v>
      </c>
      <c r="E699" s="159" t="s">
        <v>2979</v>
      </c>
      <c r="F699" s="80">
        <v>10</v>
      </c>
      <c r="G699" s="130">
        <v>387.72</v>
      </c>
      <c r="H699" s="130">
        <v>387.72</v>
      </c>
      <c r="I699" s="130">
        <f t="shared" si="8"/>
        <v>0</v>
      </c>
      <c r="J699" s="81"/>
      <c r="K699" s="79"/>
    </row>
    <row r="700" spans="1:11" s="83" customFormat="1" ht="22.5" x14ac:dyDescent="0.2">
      <c r="A700" s="93">
        <v>242</v>
      </c>
      <c r="B700" s="98" t="s">
        <v>1284</v>
      </c>
      <c r="C700" s="80">
        <v>1</v>
      </c>
      <c r="D700" s="96" t="s">
        <v>1285</v>
      </c>
      <c r="E700" s="159" t="s">
        <v>2979</v>
      </c>
      <c r="F700" s="80">
        <v>8</v>
      </c>
      <c r="G700" s="130">
        <v>335</v>
      </c>
      <c r="H700" s="130">
        <v>335</v>
      </c>
      <c r="I700" s="130">
        <f t="shared" si="8"/>
        <v>0</v>
      </c>
      <c r="J700" s="81"/>
      <c r="K700" s="79"/>
    </row>
    <row r="701" spans="1:11" ht="84" x14ac:dyDescent="0.25">
      <c r="A701" s="33" t="s">
        <v>5</v>
      </c>
      <c r="B701" s="29" t="s">
        <v>6</v>
      </c>
      <c r="C701" s="29" t="s">
        <v>7</v>
      </c>
      <c r="D701" s="29" t="s">
        <v>8</v>
      </c>
      <c r="E701" s="29" t="s">
        <v>15</v>
      </c>
      <c r="F701" s="29" t="s">
        <v>9</v>
      </c>
      <c r="G701" s="29" t="s">
        <v>10</v>
      </c>
      <c r="H701" s="29" t="s">
        <v>11</v>
      </c>
      <c r="I701" s="29" t="s">
        <v>518</v>
      </c>
      <c r="J701" s="29" t="s">
        <v>12</v>
      </c>
      <c r="K701" s="30" t="s">
        <v>13</v>
      </c>
    </row>
    <row r="702" spans="1:11" s="83" customFormat="1" ht="22.5" x14ac:dyDescent="0.2">
      <c r="A702" s="93">
        <v>243</v>
      </c>
      <c r="B702" s="98" t="s">
        <v>1286</v>
      </c>
      <c r="C702" s="80">
        <v>1</v>
      </c>
      <c r="D702" s="96" t="s">
        <v>1287</v>
      </c>
      <c r="E702" s="159" t="s">
        <v>2979</v>
      </c>
      <c r="F702" s="80">
        <v>3.0030030030030033</v>
      </c>
      <c r="G702" s="130">
        <v>1500</v>
      </c>
      <c r="H702" s="130">
        <v>1500</v>
      </c>
      <c r="I702" s="130">
        <f t="shared" si="8"/>
        <v>0</v>
      </c>
      <c r="J702" s="81"/>
      <c r="K702" s="79"/>
    </row>
    <row r="703" spans="1:11" s="83" customFormat="1" ht="22.5" x14ac:dyDescent="0.2">
      <c r="A703" s="93">
        <v>244</v>
      </c>
      <c r="B703" s="98" t="s">
        <v>1288</v>
      </c>
      <c r="C703" s="80">
        <v>1</v>
      </c>
      <c r="D703" s="96" t="s">
        <v>1289</v>
      </c>
      <c r="E703" s="159" t="s">
        <v>2979</v>
      </c>
      <c r="F703" s="80">
        <v>10</v>
      </c>
      <c r="G703" s="130">
        <v>8804.2199999999993</v>
      </c>
      <c r="H703" s="130">
        <v>8804.2199999999993</v>
      </c>
      <c r="I703" s="130">
        <f t="shared" si="8"/>
        <v>0</v>
      </c>
      <c r="J703" s="81"/>
      <c r="K703" s="79"/>
    </row>
    <row r="704" spans="1:11" s="83" customFormat="1" ht="22.5" x14ac:dyDescent="0.2">
      <c r="A704" s="93">
        <v>245</v>
      </c>
      <c r="B704" s="98" t="s">
        <v>1290</v>
      </c>
      <c r="C704" s="80">
        <v>1</v>
      </c>
      <c r="D704" s="96" t="s">
        <v>1291</v>
      </c>
      <c r="E704" s="159" t="s">
        <v>2979</v>
      </c>
      <c r="F704" s="80">
        <v>5</v>
      </c>
      <c r="G704" s="130">
        <v>354.7</v>
      </c>
      <c r="H704" s="130">
        <v>354.7</v>
      </c>
      <c r="I704" s="130">
        <f t="shared" si="8"/>
        <v>0</v>
      </c>
      <c r="J704" s="81"/>
      <c r="K704" s="79"/>
    </row>
    <row r="705" spans="1:11" s="83" customFormat="1" ht="22.5" x14ac:dyDescent="0.2">
      <c r="A705" s="93">
        <v>246</v>
      </c>
      <c r="B705" s="98" t="s">
        <v>1292</v>
      </c>
      <c r="C705" s="80">
        <v>1</v>
      </c>
      <c r="D705" s="96" t="s">
        <v>1293</v>
      </c>
      <c r="E705" s="159" t="s">
        <v>2979</v>
      </c>
      <c r="F705" s="80">
        <v>6.9930069930069925</v>
      </c>
      <c r="G705" s="130">
        <v>532.19000000000005</v>
      </c>
      <c r="H705" s="130">
        <v>532.19000000000005</v>
      </c>
      <c r="I705" s="130">
        <f t="shared" si="8"/>
        <v>0</v>
      </c>
      <c r="J705" s="81"/>
      <c r="K705" s="79"/>
    </row>
    <row r="706" spans="1:11" s="83" customFormat="1" ht="22.5" x14ac:dyDescent="0.2">
      <c r="A706" s="93">
        <v>247</v>
      </c>
      <c r="B706" s="98" t="s">
        <v>1294</v>
      </c>
      <c r="C706" s="80">
        <v>5</v>
      </c>
      <c r="D706" s="96" t="s">
        <v>1295</v>
      </c>
      <c r="E706" s="159" t="s">
        <v>2979</v>
      </c>
      <c r="F706" s="80">
        <v>5</v>
      </c>
      <c r="G706" s="130">
        <v>140</v>
      </c>
      <c r="H706" s="130">
        <v>140</v>
      </c>
      <c r="I706" s="130">
        <f t="shared" si="8"/>
        <v>0</v>
      </c>
      <c r="J706" s="81"/>
      <c r="K706" s="79"/>
    </row>
    <row r="707" spans="1:11" s="83" customFormat="1" ht="33.75" x14ac:dyDescent="0.2">
      <c r="A707" s="93">
        <v>248</v>
      </c>
      <c r="B707" s="98" t="s">
        <v>1296</v>
      </c>
      <c r="C707" s="80">
        <v>11</v>
      </c>
      <c r="D707" s="96" t="s">
        <v>1297</v>
      </c>
      <c r="E707" s="159" t="s">
        <v>19</v>
      </c>
      <c r="F707" s="80">
        <v>5</v>
      </c>
      <c r="G707" s="130">
        <v>3795</v>
      </c>
      <c r="H707" s="130">
        <v>3795</v>
      </c>
      <c r="I707" s="130">
        <f t="shared" si="8"/>
        <v>0</v>
      </c>
      <c r="J707" s="81"/>
      <c r="K707" s="79"/>
    </row>
    <row r="708" spans="1:11" s="83" customFormat="1" ht="22.5" x14ac:dyDescent="0.2">
      <c r="A708" s="93">
        <v>249</v>
      </c>
      <c r="B708" s="98" t="s">
        <v>1298</v>
      </c>
      <c r="C708" s="80">
        <v>1</v>
      </c>
      <c r="D708" s="96" t="s">
        <v>1299</v>
      </c>
      <c r="E708" s="159" t="s">
        <v>2979</v>
      </c>
      <c r="F708" s="80">
        <v>3.0030030030030033</v>
      </c>
      <c r="G708" s="130">
        <v>287.38</v>
      </c>
      <c r="H708" s="130">
        <v>287.38</v>
      </c>
      <c r="I708" s="130">
        <f t="shared" si="8"/>
        <v>0</v>
      </c>
      <c r="J708" s="81"/>
      <c r="K708" s="79"/>
    </row>
    <row r="709" spans="1:11" s="83" customFormat="1" ht="22.5" x14ac:dyDescent="0.2">
      <c r="A709" s="93">
        <v>250</v>
      </c>
      <c r="B709" s="98" t="s">
        <v>1300</v>
      </c>
      <c r="C709" s="80">
        <v>1</v>
      </c>
      <c r="D709" s="96" t="s">
        <v>1301</v>
      </c>
      <c r="E709" s="159" t="s">
        <v>2979</v>
      </c>
      <c r="F709" s="80">
        <v>8</v>
      </c>
      <c r="G709" s="130">
        <v>720</v>
      </c>
      <c r="H709" s="130">
        <v>720</v>
      </c>
      <c r="I709" s="130">
        <f t="shared" si="8"/>
        <v>0</v>
      </c>
      <c r="J709" s="81"/>
      <c r="K709" s="79"/>
    </row>
    <row r="710" spans="1:11" s="83" customFormat="1" ht="33.75" x14ac:dyDescent="0.2">
      <c r="A710" s="93">
        <v>251</v>
      </c>
      <c r="B710" s="98" t="s">
        <v>1302</v>
      </c>
      <c r="C710" s="80">
        <v>1</v>
      </c>
      <c r="D710" s="96" t="s">
        <v>1303</v>
      </c>
      <c r="E710" s="159" t="s">
        <v>2979</v>
      </c>
      <c r="F710" s="80">
        <v>3.0030030030030033</v>
      </c>
      <c r="G710" s="130">
        <v>279.44</v>
      </c>
      <c r="H710" s="130">
        <v>279.44</v>
      </c>
      <c r="I710" s="130">
        <f t="shared" si="8"/>
        <v>0</v>
      </c>
      <c r="J710" s="81"/>
      <c r="K710" s="79"/>
    </row>
    <row r="711" spans="1:11" s="83" customFormat="1" ht="22.5" x14ac:dyDescent="0.2">
      <c r="A711" s="93">
        <v>252</v>
      </c>
      <c r="B711" s="98" t="s">
        <v>1304</v>
      </c>
      <c r="C711" s="80">
        <v>1</v>
      </c>
      <c r="D711" s="96" t="s">
        <v>1305</v>
      </c>
      <c r="E711" s="159" t="s">
        <v>2979</v>
      </c>
      <c r="F711" s="80">
        <v>5</v>
      </c>
      <c r="G711" s="130">
        <v>75</v>
      </c>
      <c r="H711" s="130">
        <v>75</v>
      </c>
      <c r="I711" s="130">
        <f t="shared" si="8"/>
        <v>0</v>
      </c>
      <c r="J711" s="81"/>
      <c r="K711" s="79"/>
    </row>
    <row r="712" spans="1:11" s="83" customFormat="1" ht="22.5" x14ac:dyDescent="0.2">
      <c r="A712" s="93">
        <v>253</v>
      </c>
      <c r="B712" s="98" t="s">
        <v>1306</v>
      </c>
      <c r="C712" s="80">
        <v>1</v>
      </c>
      <c r="D712" s="96" t="s">
        <v>1307</v>
      </c>
      <c r="E712" s="159" t="s">
        <v>2979</v>
      </c>
      <c r="F712" s="80">
        <v>3.0003000300030003</v>
      </c>
      <c r="G712" s="130">
        <v>50</v>
      </c>
      <c r="H712" s="130">
        <v>50</v>
      </c>
      <c r="I712" s="130">
        <f t="shared" si="8"/>
        <v>0</v>
      </c>
      <c r="J712" s="81"/>
      <c r="K712" s="79"/>
    </row>
    <row r="713" spans="1:11" s="83" customFormat="1" ht="22.5" x14ac:dyDescent="0.2">
      <c r="A713" s="93">
        <v>254</v>
      </c>
      <c r="B713" s="98" t="s">
        <v>1308</v>
      </c>
      <c r="C713" s="80">
        <v>17</v>
      </c>
      <c r="D713" s="96" t="s">
        <v>1309</v>
      </c>
      <c r="E713" s="159" t="s">
        <v>19</v>
      </c>
      <c r="F713" s="80">
        <v>5</v>
      </c>
      <c r="G713" s="130">
        <v>5865</v>
      </c>
      <c r="H713" s="130">
        <v>5865</v>
      </c>
      <c r="I713" s="130">
        <f t="shared" si="8"/>
        <v>0</v>
      </c>
      <c r="J713" s="81"/>
      <c r="K713" s="79"/>
    </row>
    <row r="714" spans="1:11" s="83" customFormat="1" ht="22.5" x14ac:dyDescent="0.2">
      <c r="A714" s="93">
        <v>255</v>
      </c>
      <c r="B714" s="98" t="s">
        <v>1310</v>
      </c>
      <c r="C714" s="80">
        <v>1</v>
      </c>
      <c r="D714" s="96" t="s">
        <v>1311</v>
      </c>
      <c r="E714" s="159" t="s">
        <v>2979</v>
      </c>
      <c r="F714" s="80">
        <v>6.0606060606060606</v>
      </c>
      <c r="G714" s="130">
        <v>220</v>
      </c>
      <c r="H714" s="130">
        <v>220</v>
      </c>
      <c r="I714" s="130">
        <f t="shared" si="8"/>
        <v>0</v>
      </c>
      <c r="J714" s="81"/>
      <c r="K714" s="79"/>
    </row>
    <row r="715" spans="1:11" s="83" customFormat="1" ht="22.5" x14ac:dyDescent="0.2">
      <c r="A715" s="93">
        <v>256</v>
      </c>
      <c r="B715" s="98" t="s">
        <v>1312</v>
      </c>
      <c r="C715" s="80">
        <v>1</v>
      </c>
      <c r="D715" s="96" t="s">
        <v>1313</v>
      </c>
      <c r="E715" s="159" t="s">
        <v>2979</v>
      </c>
      <c r="F715" s="80">
        <v>5</v>
      </c>
      <c r="G715" s="130">
        <v>329.41</v>
      </c>
      <c r="H715" s="130">
        <v>329.41</v>
      </c>
      <c r="I715" s="130">
        <f t="shared" si="8"/>
        <v>0</v>
      </c>
      <c r="J715" s="81"/>
      <c r="K715" s="79"/>
    </row>
    <row r="716" spans="1:11" s="83" customFormat="1" ht="22.5" x14ac:dyDescent="0.2">
      <c r="A716" s="93">
        <v>257</v>
      </c>
      <c r="B716" s="98" t="s">
        <v>1314</v>
      </c>
      <c r="C716" s="80">
        <v>2</v>
      </c>
      <c r="D716" s="96" t="s">
        <v>1315</v>
      </c>
      <c r="E716" s="159" t="s">
        <v>19</v>
      </c>
      <c r="F716" s="80">
        <v>5</v>
      </c>
      <c r="G716" s="130">
        <v>690</v>
      </c>
      <c r="H716" s="130">
        <v>690</v>
      </c>
      <c r="I716" s="130">
        <f t="shared" si="8"/>
        <v>0</v>
      </c>
      <c r="J716" s="81"/>
      <c r="K716" s="79"/>
    </row>
    <row r="717" spans="1:11" s="83" customFormat="1" ht="22.5" x14ac:dyDescent="0.2">
      <c r="A717" s="93">
        <v>258</v>
      </c>
      <c r="B717" s="98" t="s">
        <v>1314</v>
      </c>
      <c r="C717" s="80">
        <v>4</v>
      </c>
      <c r="D717" s="96" t="s">
        <v>1316</v>
      </c>
      <c r="E717" s="159" t="s">
        <v>19</v>
      </c>
      <c r="F717" s="80">
        <v>5</v>
      </c>
      <c r="G717" s="130">
        <v>1380</v>
      </c>
      <c r="H717" s="130">
        <v>1380</v>
      </c>
      <c r="I717" s="130">
        <f t="shared" ref="I717:I784" si="9">+G717-H717</f>
        <v>0</v>
      </c>
      <c r="J717" s="81"/>
      <c r="K717" s="79"/>
    </row>
    <row r="718" spans="1:11" s="83" customFormat="1" ht="22.5" x14ac:dyDescent="0.2">
      <c r="A718" s="93">
        <v>259</v>
      </c>
      <c r="B718" s="98" t="s">
        <v>1317</v>
      </c>
      <c r="C718" s="80">
        <v>2</v>
      </c>
      <c r="D718" s="96" t="s">
        <v>1318</v>
      </c>
      <c r="E718" s="159" t="s">
        <v>19</v>
      </c>
      <c r="F718" s="80">
        <v>5</v>
      </c>
      <c r="G718" s="130">
        <v>690</v>
      </c>
      <c r="H718" s="130">
        <v>690</v>
      </c>
      <c r="I718" s="130">
        <f t="shared" si="9"/>
        <v>0</v>
      </c>
      <c r="J718" s="81"/>
      <c r="K718" s="79"/>
    </row>
    <row r="719" spans="1:11" s="83" customFormat="1" ht="28.5" customHeight="1" x14ac:dyDescent="0.2">
      <c r="A719" s="93">
        <v>260</v>
      </c>
      <c r="B719" s="98" t="s">
        <v>1314</v>
      </c>
      <c r="C719" s="80">
        <v>1</v>
      </c>
      <c r="D719" s="96" t="s">
        <v>1319</v>
      </c>
      <c r="E719" s="159" t="s">
        <v>19</v>
      </c>
      <c r="F719" s="80">
        <v>5</v>
      </c>
      <c r="G719" s="130">
        <v>345</v>
      </c>
      <c r="H719" s="130">
        <v>345</v>
      </c>
      <c r="I719" s="130">
        <f t="shared" si="9"/>
        <v>0</v>
      </c>
      <c r="J719" s="81"/>
      <c r="K719" s="82"/>
    </row>
    <row r="720" spans="1:11" ht="84" x14ac:dyDescent="0.25">
      <c r="A720" s="33" t="s">
        <v>5</v>
      </c>
      <c r="B720" s="29" t="s">
        <v>6</v>
      </c>
      <c r="C720" s="29" t="s">
        <v>7</v>
      </c>
      <c r="D720" s="29" t="s">
        <v>8</v>
      </c>
      <c r="E720" s="29" t="s">
        <v>15</v>
      </c>
      <c r="F720" s="29" t="s">
        <v>9</v>
      </c>
      <c r="G720" s="29" t="s">
        <v>10</v>
      </c>
      <c r="H720" s="29" t="s">
        <v>11</v>
      </c>
      <c r="I720" s="29" t="s">
        <v>518</v>
      </c>
      <c r="J720" s="29" t="s">
        <v>12</v>
      </c>
      <c r="K720" s="30" t="s">
        <v>13</v>
      </c>
    </row>
    <row r="721" spans="1:11" s="83" customFormat="1" ht="27.75" customHeight="1" x14ac:dyDescent="0.2">
      <c r="A721" s="93">
        <v>261</v>
      </c>
      <c r="B721" s="98" t="s">
        <v>1314</v>
      </c>
      <c r="C721" s="80">
        <v>2</v>
      </c>
      <c r="D721" s="96" t="s">
        <v>1320</v>
      </c>
      <c r="E721" s="159" t="s">
        <v>19</v>
      </c>
      <c r="F721" s="80">
        <v>5</v>
      </c>
      <c r="G721" s="130">
        <v>690</v>
      </c>
      <c r="H721" s="130">
        <v>690</v>
      </c>
      <c r="I721" s="130">
        <f t="shared" si="9"/>
        <v>0</v>
      </c>
      <c r="J721" s="81"/>
      <c r="K721" s="82"/>
    </row>
    <row r="722" spans="1:11" s="83" customFormat="1" ht="28.5" customHeight="1" x14ac:dyDescent="0.2">
      <c r="A722" s="93">
        <v>262</v>
      </c>
      <c r="B722" s="98" t="s">
        <v>1321</v>
      </c>
      <c r="C722" s="80">
        <v>1</v>
      </c>
      <c r="D722" s="96" t="s">
        <v>1322</v>
      </c>
      <c r="E722" s="159" t="s">
        <v>2979</v>
      </c>
      <c r="F722" s="80">
        <v>10</v>
      </c>
      <c r="G722" s="130">
        <v>139.32</v>
      </c>
      <c r="H722" s="130">
        <v>139.32</v>
      </c>
      <c r="I722" s="130">
        <f t="shared" si="9"/>
        <v>0</v>
      </c>
      <c r="J722" s="81"/>
      <c r="K722" s="82"/>
    </row>
    <row r="723" spans="1:11" s="83" customFormat="1" ht="33.75" x14ac:dyDescent="0.2">
      <c r="A723" s="93">
        <v>263</v>
      </c>
      <c r="B723" s="98" t="s">
        <v>1323</v>
      </c>
      <c r="C723" s="80">
        <v>1</v>
      </c>
      <c r="D723" s="96" t="s">
        <v>1324</v>
      </c>
      <c r="E723" s="16" t="s">
        <v>3197</v>
      </c>
      <c r="F723" s="80">
        <v>11.111111111111111</v>
      </c>
      <c r="G723" s="130">
        <v>11671.92</v>
      </c>
      <c r="H723" s="130">
        <v>11671.92</v>
      </c>
      <c r="I723" s="130">
        <f t="shared" si="9"/>
        <v>0</v>
      </c>
      <c r="J723" s="81"/>
      <c r="K723" s="79"/>
    </row>
    <row r="724" spans="1:11" s="83" customFormat="1" ht="22.5" x14ac:dyDescent="0.2">
      <c r="A724" s="93">
        <v>264</v>
      </c>
      <c r="B724" s="98" t="s">
        <v>1314</v>
      </c>
      <c r="C724" s="80">
        <v>13</v>
      </c>
      <c r="D724" s="96" t="s">
        <v>1325</v>
      </c>
      <c r="E724" s="159" t="s">
        <v>19</v>
      </c>
      <c r="F724" s="80">
        <v>5</v>
      </c>
      <c r="G724" s="130">
        <v>4485</v>
      </c>
      <c r="H724" s="130">
        <v>4485</v>
      </c>
      <c r="I724" s="130">
        <f t="shared" si="9"/>
        <v>0</v>
      </c>
      <c r="J724" s="81"/>
      <c r="K724" s="79"/>
    </row>
    <row r="725" spans="1:11" s="83" customFormat="1" ht="22.5" x14ac:dyDescent="0.2">
      <c r="A725" s="93">
        <v>265</v>
      </c>
      <c r="B725" s="98" t="s">
        <v>1326</v>
      </c>
      <c r="C725" s="80">
        <v>1</v>
      </c>
      <c r="D725" s="96" t="s">
        <v>1327</v>
      </c>
      <c r="E725" s="159" t="s">
        <v>2979</v>
      </c>
      <c r="F725" s="80">
        <v>6.0606060606060606</v>
      </c>
      <c r="G725" s="130">
        <v>501.54</v>
      </c>
      <c r="H725" s="130">
        <v>501.54</v>
      </c>
      <c r="I725" s="130">
        <f t="shared" si="9"/>
        <v>0</v>
      </c>
      <c r="J725" s="81"/>
      <c r="K725" s="79"/>
    </row>
    <row r="726" spans="1:11" s="83" customFormat="1" ht="22.5" x14ac:dyDescent="0.2">
      <c r="A726" s="93">
        <v>266</v>
      </c>
      <c r="B726" s="98" t="s">
        <v>1328</v>
      </c>
      <c r="C726" s="80">
        <v>1</v>
      </c>
      <c r="D726" s="96" t="s">
        <v>1329</v>
      </c>
      <c r="E726" s="159" t="s">
        <v>2979</v>
      </c>
      <c r="F726" s="80">
        <v>6.4516129032258061</v>
      </c>
      <c r="G726" s="130">
        <v>235.04</v>
      </c>
      <c r="H726" s="130">
        <v>235.04</v>
      </c>
      <c r="I726" s="130">
        <f t="shared" si="9"/>
        <v>0</v>
      </c>
      <c r="J726" s="81"/>
      <c r="K726" s="79"/>
    </row>
    <row r="727" spans="1:11" s="83" customFormat="1" ht="22.5" x14ac:dyDescent="0.2">
      <c r="A727" s="93">
        <v>267</v>
      </c>
      <c r="B727" s="98" t="s">
        <v>1330</v>
      </c>
      <c r="C727" s="80">
        <v>1</v>
      </c>
      <c r="D727" s="96" t="s">
        <v>1331</v>
      </c>
      <c r="E727" s="159" t="s">
        <v>2979</v>
      </c>
      <c r="F727" s="80">
        <v>6.0606060606060606</v>
      </c>
      <c r="G727" s="130">
        <v>487.37</v>
      </c>
      <c r="H727" s="130">
        <v>487.37</v>
      </c>
      <c r="I727" s="130">
        <f t="shared" si="9"/>
        <v>0</v>
      </c>
      <c r="J727" s="81"/>
      <c r="K727" s="79"/>
    </row>
    <row r="728" spans="1:11" s="83" customFormat="1" ht="22.5" x14ac:dyDescent="0.2">
      <c r="A728" s="93">
        <v>268</v>
      </c>
      <c r="B728" s="98" t="s">
        <v>1332</v>
      </c>
      <c r="C728" s="80">
        <v>1</v>
      </c>
      <c r="D728" s="96" t="s">
        <v>1333</v>
      </c>
      <c r="E728" s="159" t="s">
        <v>2979</v>
      </c>
      <c r="F728" s="80">
        <v>3.0030030030030033</v>
      </c>
      <c r="G728" s="130">
        <v>73.83</v>
      </c>
      <c r="H728" s="130">
        <v>73.83</v>
      </c>
      <c r="I728" s="130">
        <f t="shared" si="9"/>
        <v>0</v>
      </c>
      <c r="J728" s="81"/>
      <c r="K728" s="79"/>
    </row>
    <row r="729" spans="1:11" s="83" customFormat="1" ht="22.5" x14ac:dyDescent="0.2">
      <c r="A729" s="93">
        <v>269</v>
      </c>
      <c r="B729" s="98" t="s">
        <v>1334</v>
      </c>
      <c r="C729" s="80">
        <v>1</v>
      </c>
      <c r="D729" s="96" t="s">
        <v>1335</v>
      </c>
      <c r="E729" s="159" t="s">
        <v>2979</v>
      </c>
      <c r="F729" s="80">
        <v>3.0030030030030033</v>
      </c>
      <c r="G729" s="130">
        <v>402.62</v>
      </c>
      <c r="H729" s="130">
        <v>402.62</v>
      </c>
      <c r="I729" s="130">
        <f t="shared" si="9"/>
        <v>0</v>
      </c>
      <c r="J729" s="81"/>
      <c r="K729" s="79"/>
    </row>
    <row r="730" spans="1:11" s="83" customFormat="1" ht="22.5" x14ac:dyDescent="0.2">
      <c r="A730" s="93">
        <v>270</v>
      </c>
      <c r="B730" s="98" t="s">
        <v>1336</v>
      </c>
      <c r="C730" s="80">
        <v>1</v>
      </c>
      <c r="D730" s="96" t="s">
        <v>1337</v>
      </c>
      <c r="E730" s="159" t="s">
        <v>2979</v>
      </c>
      <c r="F730" s="80">
        <v>3.0030030030030033</v>
      </c>
      <c r="G730" s="130">
        <v>70</v>
      </c>
      <c r="H730" s="130">
        <v>70</v>
      </c>
      <c r="I730" s="130">
        <f t="shared" si="9"/>
        <v>0</v>
      </c>
      <c r="J730" s="81"/>
      <c r="K730" s="79"/>
    </row>
    <row r="731" spans="1:11" s="83" customFormat="1" ht="22.5" x14ac:dyDescent="0.2">
      <c r="A731" s="93">
        <v>271</v>
      </c>
      <c r="B731" s="98" t="s">
        <v>1338</v>
      </c>
      <c r="C731" s="80">
        <v>1</v>
      </c>
      <c r="D731" s="96" t="s">
        <v>1339</v>
      </c>
      <c r="E731" s="159" t="s">
        <v>2979</v>
      </c>
      <c r="F731" s="80">
        <v>3.0030030030030033</v>
      </c>
      <c r="G731" s="130">
        <v>70</v>
      </c>
      <c r="H731" s="130">
        <v>70</v>
      </c>
      <c r="I731" s="130">
        <f t="shared" si="9"/>
        <v>0</v>
      </c>
      <c r="J731" s="81"/>
      <c r="K731" s="79"/>
    </row>
    <row r="732" spans="1:11" s="83" customFormat="1" ht="22.5" x14ac:dyDescent="0.2">
      <c r="A732" s="93">
        <v>272</v>
      </c>
      <c r="B732" s="98" t="s">
        <v>1340</v>
      </c>
      <c r="C732" s="80">
        <v>1</v>
      </c>
      <c r="D732" s="96" t="s">
        <v>1341</v>
      </c>
      <c r="E732" s="159" t="s">
        <v>2979</v>
      </c>
      <c r="F732" s="80">
        <v>3.0030030030030033</v>
      </c>
      <c r="G732" s="130">
        <v>139.25</v>
      </c>
      <c r="H732" s="130">
        <v>139.25</v>
      </c>
      <c r="I732" s="130">
        <f t="shared" si="9"/>
        <v>0</v>
      </c>
      <c r="J732" s="81"/>
      <c r="K732" s="79"/>
    </row>
    <row r="733" spans="1:11" s="83" customFormat="1" ht="22.5" x14ac:dyDescent="0.2">
      <c r="A733" s="93">
        <v>273</v>
      </c>
      <c r="B733" s="98" t="s">
        <v>1342</v>
      </c>
      <c r="C733" s="80">
        <v>1</v>
      </c>
      <c r="D733" s="96" t="s">
        <v>1343</v>
      </c>
      <c r="E733" s="159" t="s">
        <v>2979</v>
      </c>
      <c r="F733" s="80">
        <v>3.0030030030030033</v>
      </c>
      <c r="G733" s="130">
        <v>250.47</v>
      </c>
      <c r="H733" s="130">
        <v>250.47</v>
      </c>
      <c r="I733" s="130">
        <f t="shared" si="9"/>
        <v>0</v>
      </c>
      <c r="J733" s="81"/>
      <c r="K733" s="79"/>
    </row>
    <row r="734" spans="1:11" s="83" customFormat="1" ht="22.5" x14ac:dyDescent="0.2">
      <c r="A734" s="93">
        <v>274</v>
      </c>
      <c r="B734" s="98" t="s">
        <v>1344</v>
      </c>
      <c r="C734" s="80">
        <v>1</v>
      </c>
      <c r="D734" s="96" t="s">
        <v>1345</v>
      </c>
      <c r="E734" s="159" t="s">
        <v>2979</v>
      </c>
      <c r="F734" s="80">
        <v>3.0030030030030033</v>
      </c>
      <c r="G734" s="130">
        <v>92.52</v>
      </c>
      <c r="H734" s="130">
        <v>92.52</v>
      </c>
      <c r="I734" s="130">
        <f t="shared" si="9"/>
        <v>0</v>
      </c>
      <c r="J734" s="81"/>
      <c r="K734" s="79"/>
    </row>
    <row r="735" spans="1:11" s="83" customFormat="1" ht="22.5" x14ac:dyDescent="0.2">
      <c r="A735" s="93">
        <v>275</v>
      </c>
      <c r="B735" s="98" t="s">
        <v>1346</v>
      </c>
      <c r="C735" s="80">
        <v>8</v>
      </c>
      <c r="D735" s="96" t="s">
        <v>1347</v>
      </c>
      <c r="E735" s="159" t="s">
        <v>19</v>
      </c>
      <c r="F735" s="80">
        <v>5</v>
      </c>
      <c r="G735" s="130">
        <v>2760</v>
      </c>
      <c r="H735" s="130">
        <v>2760</v>
      </c>
      <c r="I735" s="130">
        <f t="shared" si="9"/>
        <v>0</v>
      </c>
      <c r="J735" s="81"/>
      <c r="K735" s="79"/>
    </row>
    <row r="736" spans="1:11" s="83" customFormat="1" ht="22.5" x14ac:dyDescent="0.2">
      <c r="A736" s="93">
        <v>276</v>
      </c>
      <c r="B736" s="98" t="s">
        <v>1348</v>
      </c>
      <c r="C736" s="80">
        <v>5</v>
      </c>
      <c r="D736" s="96" t="s">
        <v>1349</v>
      </c>
      <c r="E736" s="159" t="s">
        <v>19</v>
      </c>
      <c r="F736" s="80">
        <v>5</v>
      </c>
      <c r="G736" s="130">
        <v>1725</v>
      </c>
      <c r="H736" s="130">
        <v>1725</v>
      </c>
      <c r="I736" s="130">
        <f t="shared" si="9"/>
        <v>0</v>
      </c>
      <c r="J736" s="81"/>
      <c r="K736" s="79"/>
    </row>
    <row r="737" spans="1:11" s="83" customFormat="1" ht="22.5" x14ac:dyDescent="0.2">
      <c r="A737" s="93">
        <v>277</v>
      </c>
      <c r="B737" s="98" t="s">
        <v>1348</v>
      </c>
      <c r="C737" s="80">
        <v>21</v>
      </c>
      <c r="D737" s="96" t="s">
        <v>1350</v>
      </c>
      <c r="E737" s="159" t="s">
        <v>19</v>
      </c>
      <c r="F737" s="80">
        <v>5</v>
      </c>
      <c r="G737" s="130">
        <v>7245</v>
      </c>
      <c r="H737" s="130">
        <v>7245</v>
      </c>
      <c r="I737" s="130">
        <f t="shared" si="9"/>
        <v>0</v>
      </c>
      <c r="J737" s="81"/>
      <c r="K737" s="79"/>
    </row>
    <row r="738" spans="1:11" s="83" customFormat="1" ht="22.5" x14ac:dyDescent="0.2">
      <c r="A738" s="93">
        <v>278</v>
      </c>
      <c r="B738" s="98" t="s">
        <v>1348</v>
      </c>
      <c r="C738" s="80">
        <v>9</v>
      </c>
      <c r="D738" s="96" t="s">
        <v>1351</v>
      </c>
      <c r="E738" s="159" t="s">
        <v>19</v>
      </c>
      <c r="F738" s="80">
        <v>5</v>
      </c>
      <c r="G738" s="130">
        <v>3105</v>
      </c>
      <c r="H738" s="130">
        <v>3105</v>
      </c>
      <c r="I738" s="130">
        <f t="shared" si="9"/>
        <v>0</v>
      </c>
      <c r="J738" s="81"/>
      <c r="K738" s="79"/>
    </row>
    <row r="739" spans="1:11" s="83" customFormat="1" ht="22.5" x14ac:dyDescent="0.2">
      <c r="A739" s="93">
        <v>279</v>
      </c>
      <c r="B739" s="98" t="s">
        <v>1352</v>
      </c>
      <c r="C739" s="80">
        <v>1</v>
      </c>
      <c r="D739" s="96" t="s">
        <v>1353</v>
      </c>
      <c r="E739" s="159" t="s">
        <v>2979</v>
      </c>
      <c r="F739" s="80">
        <v>3.0030030030030033</v>
      </c>
      <c r="G739" s="130">
        <v>200.84</v>
      </c>
      <c r="H739" s="130">
        <v>200.84</v>
      </c>
      <c r="I739" s="130">
        <f t="shared" si="9"/>
        <v>0</v>
      </c>
      <c r="J739" s="81"/>
      <c r="K739" s="79"/>
    </row>
    <row r="740" spans="1:11" ht="84" x14ac:dyDescent="0.25">
      <c r="A740" s="33" t="s">
        <v>5</v>
      </c>
      <c r="B740" s="29" t="s">
        <v>6</v>
      </c>
      <c r="C740" s="29" t="s">
        <v>7</v>
      </c>
      <c r="D740" s="29" t="s">
        <v>8</v>
      </c>
      <c r="E740" s="29" t="s">
        <v>15</v>
      </c>
      <c r="F740" s="29" t="s">
        <v>9</v>
      </c>
      <c r="G740" s="29" t="s">
        <v>10</v>
      </c>
      <c r="H740" s="29" t="s">
        <v>11</v>
      </c>
      <c r="I740" s="29" t="s">
        <v>518</v>
      </c>
      <c r="J740" s="29" t="s">
        <v>12</v>
      </c>
      <c r="K740" s="30" t="s">
        <v>13</v>
      </c>
    </row>
    <row r="741" spans="1:11" s="83" customFormat="1" ht="33.75" x14ac:dyDescent="0.2">
      <c r="A741" s="93">
        <v>280</v>
      </c>
      <c r="B741" s="98" t="s">
        <v>1354</v>
      </c>
      <c r="C741" s="80">
        <v>1</v>
      </c>
      <c r="D741" s="96" t="s">
        <v>1355</v>
      </c>
      <c r="E741" s="159" t="s">
        <v>2979</v>
      </c>
      <c r="F741" s="80">
        <v>5</v>
      </c>
      <c r="G741" s="130">
        <v>2991.45</v>
      </c>
      <c r="H741" s="130">
        <v>2991.45</v>
      </c>
      <c r="I741" s="130">
        <f t="shared" si="9"/>
        <v>0</v>
      </c>
      <c r="J741" s="81"/>
      <c r="K741" s="79"/>
    </row>
    <row r="742" spans="1:11" s="83" customFormat="1" ht="28.5" customHeight="1" x14ac:dyDescent="0.2">
      <c r="A742" s="93">
        <v>281</v>
      </c>
      <c r="B742" s="98" t="s">
        <v>1356</v>
      </c>
      <c r="C742" s="80">
        <v>1</v>
      </c>
      <c r="D742" s="96" t="s">
        <v>1357</v>
      </c>
      <c r="E742" s="159" t="s">
        <v>19</v>
      </c>
      <c r="F742" s="80">
        <v>10.40582726326743</v>
      </c>
      <c r="G742" s="130">
        <v>15500</v>
      </c>
      <c r="H742" s="130">
        <v>15500</v>
      </c>
      <c r="I742" s="130">
        <f t="shared" si="9"/>
        <v>0</v>
      </c>
      <c r="J742" s="81"/>
      <c r="K742" s="79"/>
    </row>
    <row r="743" spans="1:11" s="83" customFormat="1" ht="22.5" x14ac:dyDescent="0.2">
      <c r="A743" s="93">
        <v>282</v>
      </c>
      <c r="B743" s="98" t="s">
        <v>1358</v>
      </c>
      <c r="C743" s="80">
        <v>1</v>
      </c>
      <c r="D743" s="96" t="s">
        <v>1359</v>
      </c>
      <c r="E743" s="159" t="s">
        <v>19</v>
      </c>
      <c r="F743" s="80">
        <v>10.152284263959391</v>
      </c>
      <c r="G743" s="130">
        <v>161202.5</v>
      </c>
      <c r="H743" s="130">
        <v>161202.5</v>
      </c>
      <c r="I743" s="130">
        <f t="shared" si="9"/>
        <v>0</v>
      </c>
      <c r="J743" s="81"/>
      <c r="K743" s="79"/>
    </row>
    <row r="744" spans="1:11" s="83" customFormat="1" ht="22.5" x14ac:dyDescent="0.2">
      <c r="A744" s="93">
        <v>283</v>
      </c>
      <c r="B744" s="98" t="s">
        <v>1360</v>
      </c>
      <c r="C744" s="80">
        <v>4</v>
      </c>
      <c r="D744" s="96" t="s">
        <v>1361</v>
      </c>
      <c r="E744" s="159" t="s">
        <v>2979</v>
      </c>
      <c r="F744" s="80">
        <v>8</v>
      </c>
      <c r="G744" s="130">
        <v>600</v>
      </c>
      <c r="H744" s="130">
        <v>600</v>
      </c>
      <c r="I744" s="130">
        <f t="shared" si="9"/>
        <v>0</v>
      </c>
      <c r="J744" s="81"/>
      <c r="K744" s="79"/>
    </row>
    <row r="745" spans="1:11" s="83" customFormat="1" ht="22.5" x14ac:dyDescent="0.2">
      <c r="A745" s="93">
        <v>284</v>
      </c>
      <c r="B745" s="98" t="s">
        <v>1362</v>
      </c>
      <c r="C745" s="80">
        <v>1</v>
      </c>
      <c r="D745" s="96" t="s">
        <v>1363</v>
      </c>
      <c r="E745" s="159" t="s">
        <v>2979</v>
      </c>
      <c r="F745" s="80">
        <v>5</v>
      </c>
      <c r="G745" s="130">
        <v>82.35</v>
      </c>
      <c r="H745" s="130">
        <v>82.35</v>
      </c>
      <c r="I745" s="130">
        <f t="shared" si="9"/>
        <v>0</v>
      </c>
      <c r="J745" s="81"/>
      <c r="K745" s="79"/>
    </row>
    <row r="746" spans="1:11" s="83" customFormat="1" ht="22.5" x14ac:dyDescent="0.2">
      <c r="A746" s="93">
        <v>285</v>
      </c>
      <c r="B746" s="98" t="s">
        <v>1364</v>
      </c>
      <c r="C746" s="80">
        <v>3</v>
      </c>
      <c r="D746" s="96" t="s">
        <v>1365</v>
      </c>
      <c r="E746" s="159" t="s">
        <v>2979</v>
      </c>
      <c r="F746" s="80">
        <v>5</v>
      </c>
      <c r="G746" s="130">
        <v>150.9</v>
      </c>
      <c r="H746" s="130">
        <v>150.9</v>
      </c>
      <c r="I746" s="130">
        <f t="shared" si="9"/>
        <v>0</v>
      </c>
      <c r="J746" s="81"/>
      <c r="K746" s="79"/>
    </row>
    <row r="747" spans="1:11" s="83" customFormat="1" ht="22.5" x14ac:dyDescent="0.2">
      <c r="A747" s="93">
        <v>286</v>
      </c>
      <c r="B747" s="98" t="s">
        <v>1366</v>
      </c>
      <c r="C747" s="80">
        <v>1</v>
      </c>
      <c r="D747" s="96" t="s">
        <v>1367</v>
      </c>
      <c r="E747" s="159" t="s">
        <v>2979</v>
      </c>
      <c r="F747" s="80">
        <v>3.0030030030030033</v>
      </c>
      <c r="G747" s="130">
        <v>98.04</v>
      </c>
      <c r="H747" s="130">
        <v>98.04</v>
      </c>
      <c r="I747" s="130">
        <f t="shared" si="9"/>
        <v>0</v>
      </c>
      <c r="J747" s="81"/>
      <c r="K747" s="79"/>
    </row>
    <row r="748" spans="1:11" s="83" customFormat="1" ht="22.5" x14ac:dyDescent="0.2">
      <c r="A748" s="93">
        <v>287</v>
      </c>
      <c r="B748" s="98" t="s">
        <v>1368</v>
      </c>
      <c r="C748" s="80">
        <v>1</v>
      </c>
      <c r="D748" s="96" t="s">
        <v>1369</v>
      </c>
      <c r="E748" s="159" t="s">
        <v>2979</v>
      </c>
      <c r="F748" s="80">
        <v>3.0030030030030033</v>
      </c>
      <c r="G748" s="130">
        <v>68</v>
      </c>
      <c r="H748" s="130">
        <v>68</v>
      </c>
      <c r="I748" s="130">
        <f t="shared" si="9"/>
        <v>0</v>
      </c>
      <c r="J748" s="81"/>
      <c r="K748" s="79"/>
    </row>
    <row r="749" spans="1:11" s="83" customFormat="1" ht="22.5" x14ac:dyDescent="0.2">
      <c r="A749" s="93">
        <v>288</v>
      </c>
      <c r="B749" s="98" t="s">
        <v>1370</v>
      </c>
      <c r="C749" s="80">
        <v>1</v>
      </c>
      <c r="D749" s="96" t="s">
        <v>1371</v>
      </c>
      <c r="E749" s="159" t="s">
        <v>2979</v>
      </c>
      <c r="F749" s="80">
        <v>3.0030030030030033</v>
      </c>
      <c r="G749" s="130">
        <v>342.06</v>
      </c>
      <c r="H749" s="130">
        <v>342.06</v>
      </c>
      <c r="I749" s="130">
        <f t="shared" si="9"/>
        <v>0</v>
      </c>
      <c r="J749" s="81"/>
      <c r="K749" s="79"/>
    </row>
    <row r="750" spans="1:11" s="83" customFormat="1" ht="22.5" x14ac:dyDescent="0.2">
      <c r="A750" s="93">
        <v>289</v>
      </c>
      <c r="B750" s="98" t="s">
        <v>1372</v>
      </c>
      <c r="C750" s="80">
        <v>1</v>
      </c>
      <c r="D750" s="96" t="s">
        <v>1373</v>
      </c>
      <c r="E750" s="159" t="s">
        <v>2979</v>
      </c>
      <c r="F750" s="80">
        <v>3.0030030030030033</v>
      </c>
      <c r="G750" s="130">
        <v>163.55000000000001</v>
      </c>
      <c r="H750" s="130">
        <v>163.55000000000001</v>
      </c>
      <c r="I750" s="130">
        <f t="shared" si="9"/>
        <v>0</v>
      </c>
      <c r="J750" s="81"/>
      <c r="K750" s="79"/>
    </row>
    <row r="751" spans="1:11" s="83" customFormat="1" ht="22.5" x14ac:dyDescent="0.2">
      <c r="A751" s="93">
        <v>290</v>
      </c>
      <c r="B751" s="98" t="s">
        <v>1002</v>
      </c>
      <c r="C751" s="80">
        <v>1</v>
      </c>
      <c r="D751" s="96" t="s">
        <v>1374</v>
      </c>
      <c r="E751" s="159" t="s">
        <v>2979</v>
      </c>
      <c r="F751" s="80">
        <v>10</v>
      </c>
      <c r="G751" s="130">
        <v>79.83</v>
      </c>
      <c r="H751" s="130">
        <v>79.83</v>
      </c>
      <c r="I751" s="130">
        <f t="shared" si="9"/>
        <v>0</v>
      </c>
      <c r="J751" s="81"/>
      <c r="K751" s="79"/>
    </row>
    <row r="752" spans="1:11" s="83" customFormat="1" ht="22.5" x14ac:dyDescent="0.2">
      <c r="A752" s="93">
        <v>291</v>
      </c>
      <c r="B752" s="98" t="s">
        <v>1375</v>
      </c>
      <c r="C752" s="80">
        <v>1</v>
      </c>
      <c r="D752" s="96" t="s">
        <v>1376</v>
      </c>
      <c r="E752" s="159" t="s">
        <v>2979</v>
      </c>
      <c r="F752" s="80">
        <v>8</v>
      </c>
      <c r="G752" s="130">
        <v>231.19</v>
      </c>
      <c r="H752" s="130">
        <v>231.19</v>
      </c>
      <c r="I752" s="130">
        <f t="shared" si="9"/>
        <v>0</v>
      </c>
      <c r="J752" s="81"/>
      <c r="K752" s="79"/>
    </row>
    <row r="753" spans="1:11" s="83" customFormat="1" ht="22.5" x14ac:dyDescent="0.2">
      <c r="A753" s="93">
        <v>292</v>
      </c>
      <c r="B753" s="98" t="s">
        <v>1377</v>
      </c>
      <c r="C753" s="80">
        <v>9</v>
      </c>
      <c r="D753" s="96" t="s">
        <v>1378</v>
      </c>
      <c r="E753" s="159" t="s">
        <v>19</v>
      </c>
      <c r="F753" s="80">
        <v>5</v>
      </c>
      <c r="G753" s="130">
        <v>3105</v>
      </c>
      <c r="H753" s="130">
        <v>3105</v>
      </c>
      <c r="I753" s="130">
        <f t="shared" si="9"/>
        <v>0</v>
      </c>
      <c r="J753" s="81"/>
      <c r="K753" s="79"/>
    </row>
    <row r="754" spans="1:11" s="83" customFormat="1" ht="22.5" x14ac:dyDescent="0.2">
      <c r="A754" s="93">
        <v>293</v>
      </c>
      <c r="B754" s="98" t="s">
        <v>1314</v>
      </c>
      <c r="C754" s="80">
        <v>7</v>
      </c>
      <c r="D754" s="96" t="s">
        <v>1379</v>
      </c>
      <c r="E754" s="159" t="s">
        <v>19</v>
      </c>
      <c r="F754" s="80">
        <v>5</v>
      </c>
      <c r="G754" s="130">
        <v>2415</v>
      </c>
      <c r="H754" s="130">
        <v>2415</v>
      </c>
      <c r="I754" s="130">
        <f t="shared" si="9"/>
        <v>0</v>
      </c>
      <c r="J754" s="81"/>
      <c r="K754" s="79"/>
    </row>
    <row r="755" spans="1:11" s="83" customFormat="1" ht="22.5" x14ac:dyDescent="0.2">
      <c r="A755" s="93">
        <v>294</v>
      </c>
      <c r="B755" s="98" t="s">
        <v>1380</v>
      </c>
      <c r="C755" s="80">
        <v>1</v>
      </c>
      <c r="D755" s="96" t="s">
        <v>1381</v>
      </c>
      <c r="E755" s="159" t="s">
        <v>2979</v>
      </c>
      <c r="F755" s="80">
        <v>3.0030030030030033</v>
      </c>
      <c r="G755" s="130">
        <v>247.91</v>
      </c>
      <c r="H755" s="130">
        <v>247.91</v>
      </c>
      <c r="I755" s="130">
        <f t="shared" si="9"/>
        <v>0</v>
      </c>
      <c r="J755" s="81"/>
      <c r="K755" s="79"/>
    </row>
    <row r="756" spans="1:11" s="83" customFormat="1" ht="22.5" x14ac:dyDescent="0.2">
      <c r="A756" s="93">
        <v>295</v>
      </c>
      <c r="B756" s="98" t="s">
        <v>1382</v>
      </c>
      <c r="C756" s="80">
        <v>1</v>
      </c>
      <c r="D756" s="96" t="s">
        <v>1383</v>
      </c>
      <c r="E756" s="159" t="s">
        <v>2979</v>
      </c>
      <c r="F756" s="80">
        <v>3.0030030030030033</v>
      </c>
      <c r="G756" s="130">
        <v>73.5</v>
      </c>
      <c r="H756" s="130">
        <v>73.5</v>
      </c>
      <c r="I756" s="130">
        <f t="shared" si="9"/>
        <v>0</v>
      </c>
      <c r="J756" s="81"/>
      <c r="K756" s="79"/>
    </row>
    <row r="757" spans="1:11" s="83" customFormat="1" ht="22.5" x14ac:dyDescent="0.2">
      <c r="A757" s="93">
        <v>296</v>
      </c>
      <c r="B757" s="98" t="s">
        <v>1384</v>
      </c>
      <c r="C757" s="80">
        <v>6</v>
      </c>
      <c r="D757" s="96" t="s">
        <v>1385</v>
      </c>
      <c r="E757" s="159" t="s">
        <v>2979</v>
      </c>
      <c r="F757" s="80">
        <v>8</v>
      </c>
      <c r="G757" s="130">
        <v>192</v>
      </c>
      <c r="H757" s="130">
        <v>192</v>
      </c>
      <c r="I757" s="130">
        <f t="shared" si="9"/>
        <v>0</v>
      </c>
      <c r="J757" s="81"/>
      <c r="K757" s="79"/>
    </row>
    <row r="758" spans="1:11" s="83" customFormat="1" ht="36.75" customHeight="1" x14ac:dyDescent="0.2">
      <c r="A758" s="93">
        <v>297</v>
      </c>
      <c r="B758" s="98" t="s">
        <v>1386</v>
      </c>
      <c r="C758" s="80">
        <v>3</v>
      </c>
      <c r="D758" s="96" t="s">
        <v>1387</v>
      </c>
      <c r="E758" s="159" t="s">
        <v>2979</v>
      </c>
      <c r="F758" s="80">
        <v>8</v>
      </c>
      <c r="G758" s="130">
        <v>105</v>
      </c>
      <c r="H758" s="130">
        <v>105</v>
      </c>
      <c r="I758" s="130">
        <f t="shared" si="9"/>
        <v>0</v>
      </c>
      <c r="J758" s="81"/>
      <c r="K758" s="82"/>
    </row>
    <row r="759" spans="1:11" s="83" customFormat="1" ht="22.5" x14ac:dyDescent="0.2">
      <c r="A759" s="93">
        <v>298</v>
      </c>
      <c r="B759" s="98" t="s">
        <v>1388</v>
      </c>
      <c r="C759" s="80">
        <v>7</v>
      </c>
      <c r="D759" s="96" t="s">
        <v>1389</v>
      </c>
      <c r="E759" s="159" t="s">
        <v>19</v>
      </c>
      <c r="F759" s="80">
        <v>5</v>
      </c>
      <c r="G759" s="130">
        <v>2415</v>
      </c>
      <c r="H759" s="130">
        <v>2415</v>
      </c>
      <c r="I759" s="130">
        <f t="shared" si="9"/>
        <v>0</v>
      </c>
      <c r="J759" s="81"/>
      <c r="K759" s="79"/>
    </row>
    <row r="760" spans="1:11" ht="84" x14ac:dyDescent="0.25">
      <c r="A760" s="33" t="s">
        <v>5</v>
      </c>
      <c r="B760" s="29" t="s">
        <v>6</v>
      </c>
      <c r="C760" s="29" t="s">
        <v>7</v>
      </c>
      <c r="D760" s="29" t="s">
        <v>8</v>
      </c>
      <c r="E760" s="29" t="s">
        <v>15</v>
      </c>
      <c r="F760" s="29" t="s">
        <v>9</v>
      </c>
      <c r="G760" s="29" t="s">
        <v>10</v>
      </c>
      <c r="H760" s="29" t="s">
        <v>11</v>
      </c>
      <c r="I760" s="29" t="s">
        <v>518</v>
      </c>
      <c r="J760" s="29" t="s">
        <v>12</v>
      </c>
      <c r="K760" s="30" t="s">
        <v>13</v>
      </c>
    </row>
    <row r="761" spans="1:11" s="83" customFormat="1" ht="22.5" x14ac:dyDescent="0.2">
      <c r="A761" s="93">
        <v>299</v>
      </c>
      <c r="B761" s="98" t="s">
        <v>1388</v>
      </c>
      <c r="C761" s="80">
        <v>8</v>
      </c>
      <c r="D761" s="96" t="s">
        <v>1390</v>
      </c>
      <c r="E761" s="159" t="s">
        <v>19</v>
      </c>
      <c r="F761" s="80">
        <v>5</v>
      </c>
      <c r="G761" s="130">
        <v>2760</v>
      </c>
      <c r="H761" s="130">
        <v>2760</v>
      </c>
      <c r="I761" s="130">
        <f t="shared" si="9"/>
        <v>0</v>
      </c>
      <c r="J761" s="81"/>
      <c r="K761" s="79"/>
    </row>
    <row r="762" spans="1:11" s="83" customFormat="1" ht="22.5" x14ac:dyDescent="0.2">
      <c r="A762" s="93">
        <v>300</v>
      </c>
      <c r="B762" s="98" t="s">
        <v>1391</v>
      </c>
      <c r="C762" s="80">
        <v>1</v>
      </c>
      <c r="D762" s="96" t="s">
        <v>1392</v>
      </c>
      <c r="E762" s="159" t="s">
        <v>2979</v>
      </c>
      <c r="F762" s="80">
        <v>5</v>
      </c>
      <c r="G762" s="130">
        <v>122.17</v>
      </c>
      <c r="H762" s="130">
        <v>122.17</v>
      </c>
      <c r="I762" s="130">
        <f t="shared" si="9"/>
        <v>0</v>
      </c>
      <c r="J762" s="81"/>
      <c r="K762" s="79"/>
    </row>
    <row r="763" spans="1:11" s="83" customFormat="1" ht="22.5" x14ac:dyDescent="0.2">
      <c r="A763" s="93">
        <v>301</v>
      </c>
      <c r="B763" s="98" t="s">
        <v>1393</v>
      </c>
      <c r="C763" s="80">
        <v>27</v>
      </c>
      <c r="D763" s="96" t="s">
        <v>1394</v>
      </c>
      <c r="E763" s="159" t="s">
        <v>2979</v>
      </c>
      <c r="F763" s="80">
        <v>3.0030030030030033</v>
      </c>
      <c r="G763" s="130">
        <v>127.52</v>
      </c>
      <c r="H763" s="130">
        <v>127.52</v>
      </c>
      <c r="I763" s="130">
        <f t="shared" si="9"/>
        <v>0</v>
      </c>
      <c r="J763" s="81"/>
      <c r="K763" s="79"/>
    </row>
    <row r="764" spans="1:11" s="83" customFormat="1" ht="24" x14ac:dyDescent="0.2">
      <c r="A764" s="93">
        <v>302</v>
      </c>
      <c r="B764" s="98" t="s">
        <v>1395</v>
      </c>
      <c r="C764" s="80">
        <v>1</v>
      </c>
      <c r="D764" s="96" t="s">
        <v>1396</v>
      </c>
      <c r="E764" s="122" t="s">
        <v>3198</v>
      </c>
      <c r="F764" s="80">
        <v>5.5555555555555554</v>
      </c>
      <c r="G764" s="130">
        <v>4995</v>
      </c>
      <c r="H764" s="130">
        <v>4995</v>
      </c>
      <c r="I764" s="130">
        <f t="shared" si="9"/>
        <v>0</v>
      </c>
      <c r="J764" s="81"/>
      <c r="K764" s="79"/>
    </row>
    <row r="765" spans="1:11" s="83" customFormat="1" ht="22.5" x14ac:dyDescent="0.2">
      <c r="A765" s="93">
        <v>303</v>
      </c>
      <c r="B765" s="98" t="s">
        <v>1397</v>
      </c>
      <c r="C765" s="80">
        <v>2</v>
      </c>
      <c r="D765" s="96" t="s">
        <v>1398</v>
      </c>
      <c r="E765" s="159" t="s">
        <v>2979</v>
      </c>
      <c r="F765" s="80">
        <v>5</v>
      </c>
      <c r="G765" s="130">
        <v>18660</v>
      </c>
      <c r="H765" s="130">
        <v>0</v>
      </c>
      <c r="I765" s="130">
        <f t="shared" si="9"/>
        <v>18660</v>
      </c>
      <c r="J765" s="81"/>
      <c r="K765" s="79"/>
    </row>
    <row r="766" spans="1:11" s="83" customFormat="1" ht="33.75" x14ac:dyDescent="0.2">
      <c r="A766" s="93">
        <v>304</v>
      </c>
      <c r="B766" s="98" t="s">
        <v>1399</v>
      </c>
      <c r="C766" s="80">
        <v>4</v>
      </c>
      <c r="D766" s="96" t="s">
        <v>1400</v>
      </c>
      <c r="E766" s="159" t="s">
        <v>2979</v>
      </c>
      <c r="F766" s="80">
        <v>5</v>
      </c>
      <c r="G766" s="130">
        <v>252.12</v>
      </c>
      <c r="H766" s="130">
        <v>252.12</v>
      </c>
      <c r="I766" s="130">
        <f t="shared" si="9"/>
        <v>0</v>
      </c>
      <c r="J766" s="81"/>
      <c r="K766" s="79"/>
    </row>
    <row r="767" spans="1:11" s="83" customFormat="1" ht="22.5" x14ac:dyDescent="0.2">
      <c r="A767" s="93">
        <v>305</v>
      </c>
      <c r="B767" s="98" t="s">
        <v>1401</v>
      </c>
      <c r="C767" s="80">
        <v>1</v>
      </c>
      <c r="D767" s="96" t="s">
        <v>1402</v>
      </c>
      <c r="E767" s="159" t="s">
        <v>2979</v>
      </c>
      <c r="F767" s="80">
        <v>5</v>
      </c>
      <c r="G767" s="130">
        <v>63.03</v>
      </c>
      <c r="H767" s="130">
        <v>63.03</v>
      </c>
      <c r="I767" s="130">
        <f t="shared" si="9"/>
        <v>0</v>
      </c>
      <c r="J767" s="81"/>
      <c r="K767" s="79"/>
    </row>
    <row r="768" spans="1:11" s="83" customFormat="1" ht="33.75" x14ac:dyDescent="0.2">
      <c r="A768" s="93">
        <v>306</v>
      </c>
      <c r="B768" s="98" t="s">
        <v>1403</v>
      </c>
      <c r="C768" s="80">
        <v>3</v>
      </c>
      <c r="D768" s="96" t="s">
        <v>1404</v>
      </c>
      <c r="E768" s="159" t="s">
        <v>2979</v>
      </c>
      <c r="F768" s="80">
        <v>5</v>
      </c>
      <c r="G768" s="130">
        <v>189.09</v>
      </c>
      <c r="H768" s="130">
        <v>189.09</v>
      </c>
      <c r="I768" s="130">
        <f t="shared" si="9"/>
        <v>0</v>
      </c>
      <c r="J768" s="81"/>
      <c r="K768" s="79"/>
    </row>
    <row r="769" spans="1:11" s="83" customFormat="1" ht="33.75" x14ac:dyDescent="0.2">
      <c r="A769" s="93">
        <v>307</v>
      </c>
      <c r="B769" s="98" t="s">
        <v>1405</v>
      </c>
      <c r="C769" s="80">
        <v>2</v>
      </c>
      <c r="D769" s="96" t="s">
        <v>1406</v>
      </c>
      <c r="E769" s="159" t="s">
        <v>2979</v>
      </c>
      <c r="F769" s="80">
        <v>5</v>
      </c>
      <c r="G769" s="130">
        <v>126.06</v>
      </c>
      <c r="H769" s="130">
        <v>126.06</v>
      </c>
      <c r="I769" s="130">
        <f t="shared" si="9"/>
        <v>0</v>
      </c>
      <c r="J769" s="81"/>
      <c r="K769" s="79"/>
    </row>
    <row r="770" spans="1:11" s="83" customFormat="1" ht="33.75" x14ac:dyDescent="0.2">
      <c r="A770" s="93">
        <v>308</v>
      </c>
      <c r="B770" s="98" t="s">
        <v>1407</v>
      </c>
      <c r="C770" s="80">
        <v>3</v>
      </c>
      <c r="D770" s="96" t="s">
        <v>1408</v>
      </c>
      <c r="E770" s="159" t="s">
        <v>2979</v>
      </c>
      <c r="F770" s="80">
        <v>5</v>
      </c>
      <c r="G770" s="130">
        <v>189.09</v>
      </c>
      <c r="H770" s="130">
        <v>189.09</v>
      </c>
      <c r="I770" s="130">
        <f t="shared" si="9"/>
        <v>0</v>
      </c>
      <c r="J770" s="81"/>
      <c r="K770" s="79"/>
    </row>
    <row r="771" spans="1:11" s="83" customFormat="1" ht="22.5" x14ac:dyDescent="0.2">
      <c r="A771" s="93">
        <v>309</v>
      </c>
      <c r="B771" s="98" t="s">
        <v>1409</v>
      </c>
      <c r="C771" s="80">
        <v>2</v>
      </c>
      <c r="D771" s="96" t="s">
        <v>1410</v>
      </c>
      <c r="E771" s="159" t="s">
        <v>2979</v>
      </c>
      <c r="F771" s="80">
        <v>5</v>
      </c>
      <c r="G771" s="130">
        <v>126.06</v>
      </c>
      <c r="H771" s="130">
        <v>126.06</v>
      </c>
      <c r="I771" s="130">
        <f t="shared" si="9"/>
        <v>0</v>
      </c>
      <c r="J771" s="81"/>
      <c r="K771" s="79"/>
    </row>
    <row r="772" spans="1:11" s="83" customFormat="1" ht="33.75" x14ac:dyDescent="0.2">
      <c r="A772" s="93">
        <v>310</v>
      </c>
      <c r="B772" s="98" t="s">
        <v>1411</v>
      </c>
      <c r="C772" s="80">
        <v>2</v>
      </c>
      <c r="D772" s="96" t="s">
        <v>1412</v>
      </c>
      <c r="E772" s="159" t="s">
        <v>2979</v>
      </c>
      <c r="F772" s="80">
        <v>5</v>
      </c>
      <c r="G772" s="130">
        <v>126.06</v>
      </c>
      <c r="H772" s="130">
        <v>126.06</v>
      </c>
      <c r="I772" s="130">
        <f t="shared" si="9"/>
        <v>0</v>
      </c>
      <c r="J772" s="81"/>
      <c r="K772" s="79"/>
    </row>
    <row r="773" spans="1:11" s="83" customFormat="1" ht="33.75" x14ac:dyDescent="0.2">
      <c r="A773" s="93">
        <v>311</v>
      </c>
      <c r="B773" s="98" t="s">
        <v>1413</v>
      </c>
      <c r="C773" s="80">
        <v>2</v>
      </c>
      <c r="D773" s="96" t="s">
        <v>1414</v>
      </c>
      <c r="E773" s="159" t="s">
        <v>2979</v>
      </c>
      <c r="F773" s="80">
        <v>5</v>
      </c>
      <c r="G773" s="130">
        <v>126.06</v>
      </c>
      <c r="H773" s="130">
        <v>126.06</v>
      </c>
      <c r="I773" s="130">
        <f t="shared" si="9"/>
        <v>0</v>
      </c>
      <c r="J773" s="81"/>
      <c r="K773" s="79"/>
    </row>
    <row r="774" spans="1:11" s="83" customFormat="1" ht="33.75" x14ac:dyDescent="0.2">
      <c r="A774" s="93">
        <v>312</v>
      </c>
      <c r="B774" s="98" t="s">
        <v>1415</v>
      </c>
      <c r="C774" s="80">
        <v>8</v>
      </c>
      <c r="D774" s="96" t="s">
        <v>1416</v>
      </c>
      <c r="E774" s="159" t="s">
        <v>2979</v>
      </c>
      <c r="F774" s="80">
        <v>5</v>
      </c>
      <c r="G774" s="130">
        <v>504.24</v>
      </c>
      <c r="H774" s="130">
        <v>504.24</v>
      </c>
      <c r="I774" s="130">
        <f t="shared" si="9"/>
        <v>0</v>
      </c>
      <c r="J774" s="81"/>
      <c r="K774" s="79"/>
    </row>
    <row r="775" spans="1:11" s="83" customFormat="1" ht="33.75" x14ac:dyDescent="0.2">
      <c r="A775" s="93">
        <v>313</v>
      </c>
      <c r="B775" s="98" t="s">
        <v>1417</v>
      </c>
      <c r="C775" s="80">
        <v>6</v>
      </c>
      <c r="D775" s="96" t="s">
        <v>1418</v>
      </c>
      <c r="E775" s="159" t="s">
        <v>2979</v>
      </c>
      <c r="F775" s="80">
        <v>5</v>
      </c>
      <c r="G775" s="130">
        <v>378.18</v>
      </c>
      <c r="H775" s="130">
        <v>378.18</v>
      </c>
      <c r="I775" s="130">
        <f t="shared" si="9"/>
        <v>0</v>
      </c>
      <c r="J775" s="81"/>
      <c r="K775" s="79"/>
    </row>
    <row r="776" spans="1:11" ht="84" x14ac:dyDescent="0.25">
      <c r="A776" s="33" t="s">
        <v>5</v>
      </c>
      <c r="B776" s="29" t="s">
        <v>6</v>
      </c>
      <c r="C776" s="29" t="s">
        <v>7</v>
      </c>
      <c r="D776" s="29" t="s">
        <v>8</v>
      </c>
      <c r="E776" s="29" t="s">
        <v>15</v>
      </c>
      <c r="F776" s="29" t="s">
        <v>9</v>
      </c>
      <c r="G776" s="29" t="s">
        <v>10</v>
      </c>
      <c r="H776" s="29" t="s">
        <v>11</v>
      </c>
      <c r="I776" s="29" t="s">
        <v>518</v>
      </c>
      <c r="J776" s="29" t="s">
        <v>12</v>
      </c>
      <c r="K776" s="30" t="s">
        <v>13</v>
      </c>
    </row>
    <row r="777" spans="1:11" s="83" customFormat="1" ht="33.75" x14ac:dyDescent="0.2">
      <c r="A777" s="93">
        <v>314</v>
      </c>
      <c r="B777" s="98" t="s">
        <v>1419</v>
      </c>
      <c r="C777" s="80">
        <v>1</v>
      </c>
      <c r="D777" s="96" t="s">
        <v>1420</v>
      </c>
      <c r="E777" s="159" t="s">
        <v>2979</v>
      </c>
      <c r="F777" s="80">
        <v>5</v>
      </c>
      <c r="G777" s="130">
        <v>63.03</v>
      </c>
      <c r="H777" s="130">
        <v>63.03</v>
      </c>
      <c r="I777" s="130">
        <f t="shared" si="9"/>
        <v>0</v>
      </c>
      <c r="J777" s="81"/>
      <c r="K777" s="79"/>
    </row>
    <row r="778" spans="1:11" s="83" customFormat="1" ht="33.75" x14ac:dyDescent="0.2">
      <c r="A778" s="93">
        <v>315</v>
      </c>
      <c r="B778" s="98" t="s">
        <v>1421</v>
      </c>
      <c r="C778" s="80">
        <v>1</v>
      </c>
      <c r="D778" s="96" t="s">
        <v>1422</v>
      </c>
      <c r="E778" s="159" t="s">
        <v>2979</v>
      </c>
      <c r="F778" s="80">
        <v>5</v>
      </c>
      <c r="G778" s="130">
        <v>63.03</v>
      </c>
      <c r="H778" s="130">
        <v>63.03</v>
      </c>
      <c r="I778" s="130">
        <f t="shared" si="9"/>
        <v>0</v>
      </c>
      <c r="J778" s="81"/>
      <c r="K778" s="79"/>
    </row>
    <row r="779" spans="1:11" s="83" customFormat="1" ht="22.5" x14ac:dyDescent="0.2">
      <c r="A779" s="93">
        <v>316</v>
      </c>
      <c r="B779" s="98" t="s">
        <v>1423</v>
      </c>
      <c r="C779" s="80">
        <v>6</v>
      </c>
      <c r="D779" s="96" t="s">
        <v>1424</v>
      </c>
      <c r="E779" s="159" t="s">
        <v>2979</v>
      </c>
      <c r="F779" s="80">
        <v>5</v>
      </c>
      <c r="G779" s="130">
        <v>378.18</v>
      </c>
      <c r="H779" s="130">
        <v>378.18</v>
      </c>
      <c r="I779" s="130">
        <f t="shared" si="9"/>
        <v>0</v>
      </c>
      <c r="J779" s="81"/>
      <c r="K779" s="79"/>
    </row>
    <row r="780" spans="1:11" s="83" customFormat="1" ht="22.5" x14ac:dyDescent="0.2">
      <c r="A780" s="93">
        <v>317</v>
      </c>
      <c r="B780" s="98" t="s">
        <v>1409</v>
      </c>
      <c r="C780" s="80">
        <v>2</v>
      </c>
      <c r="D780" s="96" t="s">
        <v>1425</v>
      </c>
      <c r="E780" s="159" t="s">
        <v>2979</v>
      </c>
      <c r="F780" s="80">
        <v>5</v>
      </c>
      <c r="G780" s="130">
        <v>126.06</v>
      </c>
      <c r="H780" s="130">
        <v>126.06</v>
      </c>
      <c r="I780" s="130">
        <f t="shared" si="9"/>
        <v>0</v>
      </c>
      <c r="J780" s="81"/>
      <c r="K780" s="79"/>
    </row>
    <row r="781" spans="1:11" s="83" customFormat="1" ht="33.75" x14ac:dyDescent="0.2">
      <c r="A781" s="93">
        <v>318</v>
      </c>
      <c r="B781" s="98" t="s">
        <v>1426</v>
      </c>
      <c r="C781" s="80">
        <v>4</v>
      </c>
      <c r="D781" s="96" t="s">
        <v>1427</v>
      </c>
      <c r="E781" s="159" t="s">
        <v>2979</v>
      </c>
      <c r="F781" s="80">
        <v>5</v>
      </c>
      <c r="G781" s="130">
        <v>252.12</v>
      </c>
      <c r="H781" s="130">
        <v>252.12</v>
      </c>
      <c r="I781" s="130">
        <f t="shared" si="9"/>
        <v>0</v>
      </c>
      <c r="J781" s="81"/>
      <c r="K781" s="79"/>
    </row>
    <row r="782" spans="1:11" s="83" customFormat="1" ht="22.5" x14ac:dyDescent="0.2">
      <c r="A782" s="93">
        <v>319</v>
      </c>
      <c r="B782" s="98" t="s">
        <v>1428</v>
      </c>
      <c r="C782" s="80">
        <v>2</v>
      </c>
      <c r="D782" s="96" t="s">
        <v>1429</v>
      </c>
      <c r="E782" s="159" t="s">
        <v>19</v>
      </c>
      <c r="F782" s="80">
        <v>5</v>
      </c>
      <c r="G782" s="130">
        <v>690</v>
      </c>
      <c r="H782" s="130">
        <v>690</v>
      </c>
      <c r="I782" s="130">
        <f t="shared" si="9"/>
        <v>0</v>
      </c>
      <c r="J782" s="81"/>
      <c r="K782" s="79"/>
    </row>
    <row r="783" spans="1:11" s="83" customFormat="1" ht="22.5" x14ac:dyDescent="0.2">
      <c r="A783" s="93">
        <v>320</v>
      </c>
      <c r="B783" s="98" t="s">
        <v>1430</v>
      </c>
      <c r="C783" s="80">
        <v>4</v>
      </c>
      <c r="D783" s="96" t="s">
        <v>1431</v>
      </c>
      <c r="E783" s="159" t="s">
        <v>19</v>
      </c>
      <c r="F783" s="80">
        <v>5</v>
      </c>
      <c r="G783" s="130">
        <v>1380</v>
      </c>
      <c r="H783" s="130">
        <v>1380</v>
      </c>
      <c r="I783" s="130">
        <f t="shared" si="9"/>
        <v>0</v>
      </c>
      <c r="J783" s="81"/>
      <c r="K783" s="79"/>
    </row>
    <row r="784" spans="1:11" s="83" customFormat="1" ht="22.5" x14ac:dyDescent="0.2">
      <c r="A784" s="93">
        <v>321</v>
      </c>
      <c r="B784" s="98" t="s">
        <v>1432</v>
      </c>
      <c r="C784" s="80">
        <v>3</v>
      </c>
      <c r="D784" s="96" t="s">
        <v>1433</v>
      </c>
      <c r="E784" s="159" t="s">
        <v>19</v>
      </c>
      <c r="F784" s="80">
        <v>5</v>
      </c>
      <c r="G784" s="130">
        <v>780</v>
      </c>
      <c r="H784" s="130">
        <v>780</v>
      </c>
      <c r="I784" s="130">
        <f t="shared" si="9"/>
        <v>0</v>
      </c>
      <c r="J784" s="81"/>
      <c r="K784" s="79"/>
    </row>
    <row r="785" spans="1:11" s="83" customFormat="1" ht="22.5" x14ac:dyDescent="0.2">
      <c r="A785" s="93">
        <v>322</v>
      </c>
      <c r="B785" s="98" t="s">
        <v>1434</v>
      </c>
      <c r="C785" s="80">
        <v>3</v>
      </c>
      <c r="D785" s="96" t="s">
        <v>1435</v>
      </c>
      <c r="E785" s="159" t="s">
        <v>19</v>
      </c>
      <c r="F785" s="80">
        <v>5</v>
      </c>
      <c r="G785" s="130">
        <v>780</v>
      </c>
      <c r="H785" s="130">
        <v>780</v>
      </c>
      <c r="I785" s="130">
        <f t="shared" ref="I785:I851" si="10">+G785-H785</f>
        <v>0</v>
      </c>
      <c r="J785" s="81"/>
      <c r="K785" s="79"/>
    </row>
    <row r="786" spans="1:11" s="83" customFormat="1" ht="22.5" x14ac:dyDescent="0.2">
      <c r="A786" s="93">
        <v>323</v>
      </c>
      <c r="B786" s="98" t="s">
        <v>1436</v>
      </c>
      <c r="C786" s="80">
        <v>3</v>
      </c>
      <c r="D786" s="96" t="s">
        <v>1437</v>
      </c>
      <c r="E786" s="159" t="s">
        <v>19</v>
      </c>
      <c r="F786" s="80">
        <v>5</v>
      </c>
      <c r="G786" s="130">
        <v>780</v>
      </c>
      <c r="H786" s="130">
        <v>780</v>
      </c>
      <c r="I786" s="130">
        <f t="shared" si="10"/>
        <v>0</v>
      </c>
      <c r="J786" s="81"/>
      <c r="K786" s="79"/>
    </row>
    <row r="787" spans="1:11" s="83" customFormat="1" ht="22.5" x14ac:dyDescent="0.2">
      <c r="A787" s="93">
        <v>324</v>
      </c>
      <c r="B787" s="98" t="s">
        <v>1438</v>
      </c>
      <c r="C787" s="80">
        <v>2</v>
      </c>
      <c r="D787" s="96" t="s">
        <v>1439</v>
      </c>
      <c r="E787" s="159" t="s">
        <v>19</v>
      </c>
      <c r="F787" s="80">
        <v>5</v>
      </c>
      <c r="G787" s="130">
        <v>520</v>
      </c>
      <c r="H787" s="130">
        <v>520</v>
      </c>
      <c r="I787" s="130">
        <f t="shared" si="10"/>
        <v>0</v>
      </c>
      <c r="J787" s="81"/>
      <c r="K787" s="79"/>
    </row>
    <row r="788" spans="1:11" s="83" customFormat="1" ht="22.5" x14ac:dyDescent="0.2">
      <c r="A788" s="93">
        <v>325</v>
      </c>
      <c r="B788" s="98" t="s">
        <v>1430</v>
      </c>
      <c r="C788" s="80">
        <v>6</v>
      </c>
      <c r="D788" s="96" t="s">
        <v>1440</v>
      </c>
      <c r="E788" s="159" t="s">
        <v>19</v>
      </c>
      <c r="F788" s="80">
        <v>5</v>
      </c>
      <c r="G788" s="130">
        <v>2070</v>
      </c>
      <c r="H788" s="130">
        <v>2070</v>
      </c>
      <c r="I788" s="130">
        <f t="shared" si="10"/>
        <v>0</v>
      </c>
      <c r="J788" s="81"/>
      <c r="K788" s="79"/>
    </row>
    <row r="789" spans="1:11" s="83" customFormat="1" ht="22.5" x14ac:dyDescent="0.2">
      <c r="A789" s="93">
        <v>326</v>
      </c>
      <c r="B789" s="98" t="s">
        <v>1432</v>
      </c>
      <c r="C789" s="80">
        <v>3</v>
      </c>
      <c r="D789" s="96" t="s">
        <v>1441</v>
      </c>
      <c r="E789" s="159" t="s">
        <v>19</v>
      </c>
      <c r="F789" s="80">
        <v>5</v>
      </c>
      <c r="G789" s="130">
        <v>780</v>
      </c>
      <c r="H789" s="130">
        <v>780</v>
      </c>
      <c r="I789" s="130">
        <f t="shared" si="10"/>
        <v>0</v>
      </c>
      <c r="J789" s="81"/>
      <c r="K789" s="79"/>
    </row>
    <row r="790" spans="1:11" s="83" customFormat="1" ht="22.5" x14ac:dyDescent="0.2">
      <c r="A790" s="93">
        <v>327</v>
      </c>
      <c r="B790" s="98" t="s">
        <v>1434</v>
      </c>
      <c r="C790" s="80">
        <v>3</v>
      </c>
      <c r="D790" s="96" t="s">
        <v>1442</v>
      </c>
      <c r="E790" s="159" t="s">
        <v>19</v>
      </c>
      <c r="F790" s="80">
        <v>5</v>
      </c>
      <c r="G790" s="130">
        <v>780</v>
      </c>
      <c r="H790" s="130">
        <v>780</v>
      </c>
      <c r="I790" s="130">
        <f t="shared" si="10"/>
        <v>0</v>
      </c>
      <c r="J790" s="81"/>
      <c r="K790" s="79"/>
    </row>
    <row r="791" spans="1:11" s="83" customFormat="1" ht="22.5" x14ac:dyDescent="0.2">
      <c r="A791" s="93">
        <v>328</v>
      </c>
      <c r="B791" s="98" t="s">
        <v>1436</v>
      </c>
      <c r="C791" s="80">
        <v>3</v>
      </c>
      <c r="D791" s="96" t="s">
        <v>1443</v>
      </c>
      <c r="E791" s="159" t="s">
        <v>19</v>
      </c>
      <c r="F791" s="80">
        <v>5</v>
      </c>
      <c r="G791" s="130">
        <v>780</v>
      </c>
      <c r="H791" s="130">
        <v>780</v>
      </c>
      <c r="I791" s="130">
        <f t="shared" si="10"/>
        <v>0</v>
      </c>
      <c r="J791" s="81"/>
      <c r="K791" s="79"/>
    </row>
    <row r="792" spans="1:11" s="83" customFormat="1" ht="22.5" x14ac:dyDescent="0.2">
      <c r="A792" s="93">
        <v>329</v>
      </c>
      <c r="B792" s="98" t="s">
        <v>1430</v>
      </c>
      <c r="C792" s="80">
        <v>1</v>
      </c>
      <c r="D792" s="96" t="s">
        <v>1444</v>
      </c>
      <c r="E792" s="159" t="s">
        <v>19</v>
      </c>
      <c r="F792" s="80">
        <v>5</v>
      </c>
      <c r="G792" s="130">
        <v>345</v>
      </c>
      <c r="H792" s="130">
        <v>345</v>
      </c>
      <c r="I792" s="130">
        <f t="shared" si="10"/>
        <v>0</v>
      </c>
      <c r="J792" s="81"/>
      <c r="K792" s="79"/>
    </row>
    <row r="793" spans="1:11" s="83" customFormat="1" ht="22.5" x14ac:dyDescent="0.2">
      <c r="A793" s="93">
        <v>330</v>
      </c>
      <c r="B793" s="98" t="s">
        <v>1430</v>
      </c>
      <c r="C793" s="80">
        <v>3</v>
      </c>
      <c r="D793" s="96" t="s">
        <v>1445</v>
      </c>
      <c r="E793" s="159" t="s">
        <v>19</v>
      </c>
      <c r="F793" s="80">
        <v>5</v>
      </c>
      <c r="G793" s="130">
        <v>1035</v>
      </c>
      <c r="H793" s="130">
        <v>1035</v>
      </c>
      <c r="I793" s="130">
        <f t="shared" si="10"/>
        <v>0</v>
      </c>
      <c r="J793" s="81"/>
      <c r="K793" s="79"/>
    </row>
    <row r="794" spans="1:11" s="83" customFormat="1" ht="22.5" x14ac:dyDescent="0.2">
      <c r="A794" s="93">
        <v>331</v>
      </c>
      <c r="B794" s="98" t="s">
        <v>1446</v>
      </c>
      <c r="C794" s="80">
        <v>4</v>
      </c>
      <c r="D794" s="96" t="s">
        <v>1447</v>
      </c>
      <c r="E794" s="159" t="s">
        <v>2979</v>
      </c>
      <c r="F794" s="80">
        <v>5</v>
      </c>
      <c r="G794" s="130">
        <v>252.12</v>
      </c>
      <c r="H794" s="130">
        <v>252.12</v>
      </c>
      <c r="I794" s="130">
        <f t="shared" si="10"/>
        <v>0</v>
      </c>
      <c r="J794" s="81"/>
      <c r="K794" s="79"/>
    </row>
    <row r="795" spans="1:11" ht="84" x14ac:dyDescent="0.25">
      <c r="A795" s="33" t="s">
        <v>5</v>
      </c>
      <c r="B795" s="29" t="s">
        <v>6</v>
      </c>
      <c r="C795" s="29" t="s">
        <v>7</v>
      </c>
      <c r="D795" s="29" t="s">
        <v>8</v>
      </c>
      <c r="E795" s="29" t="s">
        <v>15</v>
      </c>
      <c r="F795" s="29" t="s">
        <v>9</v>
      </c>
      <c r="G795" s="29" t="s">
        <v>10</v>
      </c>
      <c r="H795" s="29" t="s">
        <v>11</v>
      </c>
      <c r="I795" s="29" t="s">
        <v>518</v>
      </c>
      <c r="J795" s="29" t="s">
        <v>12</v>
      </c>
      <c r="K795" s="30" t="s">
        <v>13</v>
      </c>
    </row>
    <row r="796" spans="1:11" s="83" customFormat="1" ht="33.75" x14ac:dyDescent="0.2">
      <c r="A796" s="93">
        <v>332</v>
      </c>
      <c r="B796" s="98" t="s">
        <v>1448</v>
      </c>
      <c r="C796" s="80">
        <v>4</v>
      </c>
      <c r="D796" s="96" t="s">
        <v>1449</v>
      </c>
      <c r="E796" s="159" t="s">
        <v>2979</v>
      </c>
      <c r="F796" s="80">
        <v>5</v>
      </c>
      <c r="G796" s="130">
        <v>252.12</v>
      </c>
      <c r="H796" s="130">
        <v>252.12</v>
      </c>
      <c r="I796" s="130">
        <f t="shared" si="10"/>
        <v>0</v>
      </c>
      <c r="J796" s="81"/>
      <c r="K796" s="79"/>
    </row>
    <row r="797" spans="1:11" s="83" customFormat="1" ht="33.75" x14ac:dyDescent="0.2">
      <c r="A797" s="93">
        <v>333</v>
      </c>
      <c r="B797" s="98" t="s">
        <v>1450</v>
      </c>
      <c r="C797" s="80">
        <v>2</v>
      </c>
      <c r="D797" s="96" t="s">
        <v>1451</v>
      </c>
      <c r="E797" s="159" t="s">
        <v>2979</v>
      </c>
      <c r="F797" s="80">
        <v>5</v>
      </c>
      <c r="G797" s="130">
        <v>126.06</v>
      </c>
      <c r="H797" s="130">
        <v>126.06</v>
      </c>
      <c r="I797" s="130">
        <f t="shared" si="10"/>
        <v>0</v>
      </c>
      <c r="J797" s="81"/>
      <c r="K797" s="79"/>
    </row>
    <row r="798" spans="1:11" s="83" customFormat="1" ht="22.5" x14ac:dyDescent="0.2">
      <c r="A798" s="93">
        <v>334</v>
      </c>
      <c r="B798" s="98" t="s">
        <v>1452</v>
      </c>
      <c r="C798" s="80">
        <v>1</v>
      </c>
      <c r="D798" s="96" t="s">
        <v>1453</v>
      </c>
      <c r="E798" s="159" t="s">
        <v>2979</v>
      </c>
      <c r="F798" s="80">
        <v>5</v>
      </c>
      <c r="G798" s="130">
        <v>714.29</v>
      </c>
      <c r="H798" s="130">
        <v>714.29</v>
      </c>
      <c r="I798" s="130">
        <f t="shared" si="10"/>
        <v>0</v>
      </c>
      <c r="J798" s="81"/>
      <c r="K798" s="79"/>
    </row>
    <row r="799" spans="1:11" s="83" customFormat="1" ht="22.5" x14ac:dyDescent="0.2">
      <c r="A799" s="93">
        <v>335</v>
      </c>
      <c r="B799" s="98" t="s">
        <v>1430</v>
      </c>
      <c r="C799" s="80">
        <v>2</v>
      </c>
      <c r="D799" s="96" t="s">
        <v>1454</v>
      </c>
      <c r="E799" s="159" t="s">
        <v>19</v>
      </c>
      <c r="F799" s="80">
        <v>5</v>
      </c>
      <c r="G799" s="130">
        <v>690</v>
      </c>
      <c r="H799" s="130">
        <v>690</v>
      </c>
      <c r="I799" s="130">
        <f t="shared" si="10"/>
        <v>0</v>
      </c>
      <c r="J799" s="81"/>
      <c r="K799" s="79"/>
    </row>
    <row r="800" spans="1:11" s="83" customFormat="1" ht="28.5" customHeight="1" x14ac:dyDescent="0.2">
      <c r="A800" s="93">
        <v>336</v>
      </c>
      <c r="B800" s="98" t="s">
        <v>1455</v>
      </c>
      <c r="C800" s="80">
        <v>1</v>
      </c>
      <c r="D800" s="96" t="s">
        <v>1456</v>
      </c>
      <c r="E800" s="159" t="s">
        <v>2979</v>
      </c>
      <c r="F800" s="80">
        <v>5</v>
      </c>
      <c r="G800" s="130">
        <v>63.03</v>
      </c>
      <c r="H800" s="130">
        <v>63.03</v>
      </c>
      <c r="I800" s="130">
        <f t="shared" si="10"/>
        <v>0</v>
      </c>
      <c r="J800" s="81"/>
      <c r="K800" s="82"/>
    </row>
    <row r="801" spans="1:11" s="83" customFormat="1" ht="22.5" x14ac:dyDescent="0.2">
      <c r="A801" s="93">
        <v>337</v>
      </c>
      <c r="B801" s="98" t="s">
        <v>1457</v>
      </c>
      <c r="C801" s="80">
        <v>1</v>
      </c>
      <c r="D801" s="96" t="s">
        <v>1458</v>
      </c>
      <c r="E801" s="159" t="s">
        <v>2979</v>
      </c>
      <c r="F801" s="80">
        <v>5</v>
      </c>
      <c r="G801" s="130">
        <v>1100</v>
      </c>
      <c r="H801" s="130">
        <v>1100</v>
      </c>
      <c r="I801" s="130">
        <f t="shared" si="10"/>
        <v>0</v>
      </c>
      <c r="J801" s="81"/>
      <c r="K801" s="79"/>
    </row>
    <row r="802" spans="1:11" s="83" customFormat="1" ht="22.5" x14ac:dyDescent="0.2">
      <c r="A802" s="93">
        <v>338</v>
      </c>
      <c r="B802" s="98" t="s">
        <v>1459</v>
      </c>
      <c r="C802" s="80">
        <v>2</v>
      </c>
      <c r="D802" s="96" t="s">
        <v>1460</v>
      </c>
      <c r="E802" s="159" t="s">
        <v>3189</v>
      </c>
      <c r="F802" s="80">
        <v>10</v>
      </c>
      <c r="G802" s="130">
        <v>3990</v>
      </c>
      <c r="H802" s="130">
        <v>3990</v>
      </c>
      <c r="I802" s="130">
        <f t="shared" si="10"/>
        <v>0</v>
      </c>
      <c r="J802" s="81"/>
      <c r="K802" s="79"/>
    </row>
    <row r="803" spans="1:11" s="83" customFormat="1" ht="22.5" x14ac:dyDescent="0.2">
      <c r="A803" s="93">
        <v>339</v>
      </c>
      <c r="B803" s="98" t="s">
        <v>1461</v>
      </c>
      <c r="C803" s="80">
        <v>1</v>
      </c>
      <c r="D803" s="96" t="s">
        <v>1462</v>
      </c>
      <c r="E803" s="159" t="s">
        <v>19</v>
      </c>
      <c r="F803" s="80">
        <v>5</v>
      </c>
      <c r="G803" s="130">
        <v>260</v>
      </c>
      <c r="H803" s="130">
        <v>260</v>
      </c>
      <c r="I803" s="130">
        <f t="shared" si="10"/>
        <v>0</v>
      </c>
      <c r="J803" s="81"/>
      <c r="K803" s="79"/>
    </row>
    <row r="804" spans="1:11" s="83" customFormat="1" ht="22.5" x14ac:dyDescent="0.2">
      <c r="A804" s="93">
        <v>340</v>
      </c>
      <c r="B804" s="98" t="s">
        <v>1463</v>
      </c>
      <c r="C804" s="80">
        <v>1</v>
      </c>
      <c r="D804" s="96" t="s">
        <v>1464</v>
      </c>
      <c r="E804" s="159" t="s">
        <v>2979</v>
      </c>
      <c r="F804" s="80">
        <v>3.0030030030030033</v>
      </c>
      <c r="G804" s="130">
        <v>82.94</v>
      </c>
      <c r="H804" s="130">
        <v>82.94</v>
      </c>
      <c r="I804" s="130">
        <f t="shared" si="10"/>
        <v>0</v>
      </c>
      <c r="J804" s="81"/>
      <c r="K804" s="79"/>
    </row>
    <row r="805" spans="1:11" s="83" customFormat="1" ht="22.5" x14ac:dyDescent="0.2">
      <c r="A805" s="93">
        <v>341</v>
      </c>
      <c r="B805" s="98" t="s">
        <v>1465</v>
      </c>
      <c r="C805" s="80">
        <v>1</v>
      </c>
      <c r="D805" s="96" t="s">
        <v>1466</v>
      </c>
      <c r="E805" s="159" t="s">
        <v>2979</v>
      </c>
      <c r="F805" s="80">
        <v>3.0030030030030033</v>
      </c>
      <c r="G805" s="130">
        <v>204.39</v>
      </c>
      <c r="H805" s="130">
        <v>204.39</v>
      </c>
      <c r="I805" s="130">
        <f t="shared" si="10"/>
        <v>0</v>
      </c>
      <c r="J805" s="81"/>
      <c r="K805" s="79"/>
    </row>
    <row r="806" spans="1:11" s="83" customFormat="1" ht="22.5" x14ac:dyDescent="0.2">
      <c r="A806" s="93">
        <v>342</v>
      </c>
      <c r="B806" s="98" t="s">
        <v>1467</v>
      </c>
      <c r="C806" s="80">
        <v>1</v>
      </c>
      <c r="D806" s="96" t="s">
        <v>1468</v>
      </c>
      <c r="E806" s="159" t="s">
        <v>2979</v>
      </c>
      <c r="F806" s="80">
        <v>8</v>
      </c>
      <c r="G806" s="130">
        <v>185</v>
      </c>
      <c r="H806" s="130">
        <v>185</v>
      </c>
      <c r="I806" s="130">
        <f t="shared" si="10"/>
        <v>0</v>
      </c>
      <c r="J806" s="81"/>
      <c r="K806" s="79"/>
    </row>
    <row r="807" spans="1:11" s="83" customFormat="1" ht="22.5" x14ac:dyDescent="0.2">
      <c r="A807" s="93">
        <v>343</v>
      </c>
      <c r="B807" s="98" t="s">
        <v>1469</v>
      </c>
      <c r="C807" s="80">
        <v>1</v>
      </c>
      <c r="D807" s="96" t="s">
        <v>1470</v>
      </c>
      <c r="E807" s="159" t="s">
        <v>2979</v>
      </c>
      <c r="F807" s="80">
        <v>8</v>
      </c>
      <c r="G807" s="130">
        <v>247.77</v>
      </c>
      <c r="H807" s="130">
        <v>247.77</v>
      </c>
      <c r="I807" s="130">
        <f t="shared" si="10"/>
        <v>0</v>
      </c>
      <c r="J807" s="81"/>
      <c r="K807" s="79"/>
    </row>
    <row r="808" spans="1:11" s="83" customFormat="1" ht="22.5" x14ac:dyDescent="0.2">
      <c r="A808" s="93">
        <v>344</v>
      </c>
      <c r="B808" s="98" t="s">
        <v>1471</v>
      </c>
      <c r="C808" s="80">
        <v>2</v>
      </c>
      <c r="D808" s="96" t="s">
        <v>1472</v>
      </c>
      <c r="E808" s="159" t="s">
        <v>2979</v>
      </c>
      <c r="F808" s="80">
        <v>5</v>
      </c>
      <c r="G808" s="130">
        <v>140.86000000000001</v>
      </c>
      <c r="H808" s="130">
        <v>140.86000000000001</v>
      </c>
      <c r="I808" s="130">
        <f t="shared" si="10"/>
        <v>0</v>
      </c>
      <c r="J808" s="81"/>
      <c r="K808" s="79"/>
    </row>
    <row r="809" spans="1:11" s="83" customFormat="1" ht="22.5" x14ac:dyDescent="0.2">
      <c r="A809" s="93">
        <v>345</v>
      </c>
      <c r="B809" s="98" t="s">
        <v>1473</v>
      </c>
      <c r="C809" s="80">
        <v>2</v>
      </c>
      <c r="D809" s="96" t="s">
        <v>1474</v>
      </c>
      <c r="E809" s="159" t="s">
        <v>19</v>
      </c>
      <c r="F809" s="80">
        <v>5</v>
      </c>
      <c r="G809" s="130">
        <v>520</v>
      </c>
      <c r="H809" s="130">
        <v>520</v>
      </c>
      <c r="I809" s="130">
        <f t="shared" si="10"/>
        <v>0</v>
      </c>
      <c r="J809" s="81"/>
      <c r="K809" s="79"/>
    </row>
    <row r="810" spans="1:11" s="83" customFormat="1" ht="22.5" x14ac:dyDescent="0.2">
      <c r="A810" s="93">
        <v>346</v>
      </c>
      <c r="B810" s="98" t="s">
        <v>1475</v>
      </c>
      <c r="C810" s="80">
        <v>1</v>
      </c>
      <c r="D810" s="96" t="s">
        <v>1476</v>
      </c>
      <c r="E810" s="159" t="s">
        <v>2979</v>
      </c>
      <c r="F810" s="80">
        <v>5</v>
      </c>
      <c r="G810" s="130">
        <v>63.03</v>
      </c>
      <c r="H810" s="130">
        <v>63.03</v>
      </c>
      <c r="I810" s="130">
        <f t="shared" si="10"/>
        <v>0</v>
      </c>
      <c r="J810" s="81"/>
      <c r="K810" s="79"/>
    </row>
    <row r="811" spans="1:11" s="83" customFormat="1" ht="22.5" x14ac:dyDescent="0.2">
      <c r="A811" s="93">
        <v>347</v>
      </c>
      <c r="B811" s="98" t="s">
        <v>1477</v>
      </c>
      <c r="C811" s="80">
        <v>16</v>
      </c>
      <c r="D811" s="96" t="s">
        <v>1478</v>
      </c>
      <c r="E811" s="159" t="s">
        <v>19</v>
      </c>
      <c r="F811" s="80">
        <v>5</v>
      </c>
      <c r="G811" s="130">
        <v>260</v>
      </c>
      <c r="H811" s="130">
        <v>260</v>
      </c>
      <c r="I811" s="130">
        <f t="shared" si="10"/>
        <v>0</v>
      </c>
      <c r="J811" s="81"/>
      <c r="K811" s="79"/>
    </row>
    <row r="812" spans="1:11" s="83" customFormat="1" ht="22.5" x14ac:dyDescent="0.2">
      <c r="A812" s="93">
        <v>348</v>
      </c>
      <c r="B812" s="98" t="s">
        <v>1479</v>
      </c>
      <c r="C812" s="80">
        <v>1</v>
      </c>
      <c r="D812" s="96" t="s">
        <v>1480</v>
      </c>
      <c r="E812" s="159" t="s">
        <v>2979</v>
      </c>
      <c r="F812" s="80">
        <v>6.9930069930069925</v>
      </c>
      <c r="G812" s="130">
        <v>113.44</v>
      </c>
      <c r="H812" s="130">
        <v>113.44</v>
      </c>
      <c r="I812" s="130">
        <f t="shared" si="10"/>
        <v>0</v>
      </c>
      <c r="J812" s="81"/>
      <c r="K812" s="79"/>
    </row>
    <row r="813" spans="1:11" s="83" customFormat="1" ht="22.5" x14ac:dyDescent="0.2">
      <c r="A813" s="93">
        <v>349</v>
      </c>
      <c r="B813" s="98" t="s">
        <v>1481</v>
      </c>
      <c r="C813" s="80">
        <v>1</v>
      </c>
      <c r="D813" s="96" t="s">
        <v>1482</v>
      </c>
      <c r="E813" s="159" t="s">
        <v>2979</v>
      </c>
      <c r="F813" s="80">
        <v>3.0030030030030033</v>
      </c>
      <c r="G813" s="130">
        <v>402.43</v>
      </c>
      <c r="H813" s="130">
        <v>402.43</v>
      </c>
      <c r="I813" s="130">
        <f t="shared" si="10"/>
        <v>0</v>
      </c>
      <c r="J813" s="81"/>
      <c r="K813" s="79"/>
    </row>
    <row r="814" spans="1:11" s="83" customFormat="1" ht="22.5" x14ac:dyDescent="0.2">
      <c r="A814" s="93">
        <v>350</v>
      </c>
      <c r="B814" s="98" t="s">
        <v>1483</v>
      </c>
      <c r="C814" s="80">
        <v>1</v>
      </c>
      <c r="D814" s="96" t="s">
        <v>1484</v>
      </c>
      <c r="E814" s="159" t="s">
        <v>2979</v>
      </c>
      <c r="F814" s="80">
        <v>5</v>
      </c>
      <c r="G814" s="130">
        <v>94.87</v>
      </c>
      <c r="H814" s="130">
        <v>94.87</v>
      </c>
      <c r="I814" s="130">
        <f t="shared" si="10"/>
        <v>0</v>
      </c>
      <c r="J814" s="81"/>
      <c r="K814" s="79"/>
    </row>
    <row r="815" spans="1:11" ht="84" x14ac:dyDescent="0.25">
      <c r="A815" s="33" t="s">
        <v>5</v>
      </c>
      <c r="B815" s="29" t="s">
        <v>6</v>
      </c>
      <c r="C815" s="29" t="s">
        <v>7</v>
      </c>
      <c r="D815" s="29" t="s">
        <v>8</v>
      </c>
      <c r="E815" s="29" t="s">
        <v>15</v>
      </c>
      <c r="F815" s="29" t="s">
        <v>9</v>
      </c>
      <c r="G815" s="29" t="s">
        <v>10</v>
      </c>
      <c r="H815" s="29" t="s">
        <v>11</v>
      </c>
      <c r="I815" s="29" t="s">
        <v>518</v>
      </c>
      <c r="J815" s="29" t="s">
        <v>12</v>
      </c>
      <c r="K815" s="30" t="s">
        <v>13</v>
      </c>
    </row>
    <row r="816" spans="1:11" s="83" customFormat="1" ht="22.5" x14ac:dyDescent="0.2">
      <c r="A816" s="93">
        <v>351</v>
      </c>
      <c r="B816" s="98" t="s">
        <v>1485</v>
      </c>
      <c r="C816" s="80">
        <v>1</v>
      </c>
      <c r="D816" s="96" t="s">
        <v>1486</v>
      </c>
      <c r="E816" s="159" t="s">
        <v>2979</v>
      </c>
      <c r="F816" s="80">
        <v>5</v>
      </c>
      <c r="G816" s="130">
        <v>8.2799999999999994</v>
      </c>
      <c r="H816" s="130">
        <v>8.2799999999999994</v>
      </c>
      <c r="I816" s="130">
        <f t="shared" si="10"/>
        <v>0</v>
      </c>
      <c r="J816" s="81"/>
      <c r="K816" s="79"/>
    </row>
    <row r="817" spans="1:11" s="83" customFormat="1" ht="22.5" x14ac:dyDescent="0.2">
      <c r="A817" s="93">
        <v>352</v>
      </c>
      <c r="B817" s="98" t="s">
        <v>1487</v>
      </c>
      <c r="C817" s="80">
        <v>1</v>
      </c>
      <c r="D817" s="96" t="s">
        <v>1488</v>
      </c>
      <c r="E817" s="16" t="s">
        <v>3199</v>
      </c>
      <c r="F817" s="80">
        <v>10.810810810810811</v>
      </c>
      <c r="G817" s="130">
        <v>3990</v>
      </c>
      <c r="H817" s="130">
        <v>3923.36</v>
      </c>
      <c r="I817" s="130">
        <f t="shared" si="10"/>
        <v>66.639999999999873</v>
      </c>
      <c r="J817" s="81"/>
      <c r="K817" s="79"/>
    </row>
    <row r="818" spans="1:11" s="83" customFormat="1" ht="22.5" x14ac:dyDescent="0.2">
      <c r="A818" s="93">
        <v>353</v>
      </c>
      <c r="B818" s="98" t="s">
        <v>1489</v>
      </c>
      <c r="C818" s="80">
        <v>1</v>
      </c>
      <c r="D818" s="96" t="s">
        <v>1490</v>
      </c>
      <c r="E818" s="159" t="s">
        <v>19</v>
      </c>
      <c r="F818" s="80">
        <v>5</v>
      </c>
      <c r="G818" s="130">
        <v>223.17</v>
      </c>
      <c r="H818" s="130">
        <v>223.17</v>
      </c>
      <c r="I818" s="130">
        <f t="shared" si="10"/>
        <v>0</v>
      </c>
      <c r="J818" s="81"/>
      <c r="K818" s="79"/>
    </row>
    <row r="819" spans="1:11" s="83" customFormat="1" ht="22.5" x14ac:dyDescent="0.2">
      <c r="A819" s="93">
        <v>354</v>
      </c>
      <c r="B819" s="98" t="s">
        <v>1475</v>
      </c>
      <c r="C819" s="80">
        <v>4</v>
      </c>
      <c r="D819" s="96" t="s">
        <v>1491</v>
      </c>
      <c r="E819" s="159" t="s">
        <v>2979</v>
      </c>
      <c r="F819" s="80">
        <v>5</v>
      </c>
      <c r="G819" s="130">
        <v>252.03</v>
      </c>
      <c r="H819" s="130">
        <v>252.03</v>
      </c>
      <c r="I819" s="130">
        <f t="shared" si="10"/>
        <v>0</v>
      </c>
      <c r="J819" s="81"/>
      <c r="K819" s="79"/>
    </row>
    <row r="820" spans="1:11" s="83" customFormat="1" ht="22.5" x14ac:dyDescent="0.2">
      <c r="A820" s="93">
        <v>355</v>
      </c>
      <c r="B820" s="98" t="s">
        <v>1492</v>
      </c>
      <c r="C820" s="80">
        <v>1</v>
      </c>
      <c r="D820" s="96" t="s">
        <v>1493</v>
      </c>
      <c r="E820" s="159" t="s">
        <v>2979</v>
      </c>
      <c r="F820" s="80">
        <v>3.0030030030030033</v>
      </c>
      <c r="G820" s="130">
        <v>255.93</v>
      </c>
      <c r="H820" s="130">
        <v>255.93</v>
      </c>
      <c r="I820" s="130">
        <f t="shared" si="10"/>
        <v>0</v>
      </c>
      <c r="J820" s="81"/>
      <c r="K820" s="79"/>
    </row>
    <row r="821" spans="1:11" s="83" customFormat="1" ht="33.75" x14ac:dyDescent="0.2">
      <c r="A821" s="93">
        <v>356</v>
      </c>
      <c r="B821" s="98" t="s">
        <v>1494</v>
      </c>
      <c r="C821" s="80">
        <v>1</v>
      </c>
      <c r="D821" s="96" t="s">
        <v>1495</v>
      </c>
      <c r="E821" s="159" t="s">
        <v>2979</v>
      </c>
      <c r="F821" s="80">
        <v>3.0030030030030033</v>
      </c>
      <c r="G821" s="130">
        <v>270</v>
      </c>
      <c r="H821" s="130">
        <v>270</v>
      </c>
      <c r="I821" s="130">
        <f t="shared" si="10"/>
        <v>0</v>
      </c>
      <c r="J821" s="81"/>
      <c r="K821" s="79"/>
    </row>
    <row r="822" spans="1:11" s="83" customFormat="1" ht="22.5" x14ac:dyDescent="0.2">
      <c r="A822" s="93">
        <v>357</v>
      </c>
      <c r="B822" s="98" t="s">
        <v>1496</v>
      </c>
      <c r="C822" s="80">
        <v>1</v>
      </c>
      <c r="D822" s="96" t="s">
        <v>1497</v>
      </c>
      <c r="E822" s="159" t="s">
        <v>19</v>
      </c>
      <c r="F822" s="80">
        <v>5</v>
      </c>
      <c r="G822" s="130">
        <v>260</v>
      </c>
      <c r="H822" s="130">
        <v>260</v>
      </c>
      <c r="I822" s="130">
        <f t="shared" si="10"/>
        <v>0</v>
      </c>
      <c r="J822" s="81"/>
      <c r="K822" s="79"/>
    </row>
    <row r="823" spans="1:11" s="83" customFormat="1" ht="22.5" x14ac:dyDescent="0.2">
      <c r="A823" s="93">
        <v>358</v>
      </c>
      <c r="B823" s="98" t="s">
        <v>1498</v>
      </c>
      <c r="C823" s="80">
        <v>2</v>
      </c>
      <c r="D823" s="96" t="s">
        <v>1499</v>
      </c>
      <c r="E823" s="159" t="s">
        <v>19</v>
      </c>
      <c r="F823" s="80">
        <v>5</v>
      </c>
      <c r="G823" s="130">
        <v>520</v>
      </c>
      <c r="H823" s="130">
        <v>520</v>
      </c>
      <c r="I823" s="130">
        <f t="shared" si="10"/>
        <v>0</v>
      </c>
      <c r="J823" s="81"/>
      <c r="K823" s="79"/>
    </row>
    <row r="824" spans="1:11" s="83" customFormat="1" ht="22.5" x14ac:dyDescent="0.2">
      <c r="A824" s="93">
        <v>359</v>
      </c>
      <c r="B824" s="98" t="s">
        <v>1500</v>
      </c>
      <c r="C824" s="80">
        <v>6</v>
      </c>
      <c r="D824" s="96" t="s">
        <v>1501</v>
      </c>
      <c r="E824" s="159" t="s">
        <v>19</v>
      </c>
      <c r="F824" s="80">
        <v>5</v>
      </c>
      <c r="G824" s="130">
        <v>378.18</v>
      </c>
      <c r="H824" s="130">
        <v>378.18</v>
      </c>
      <c r="I824" s="130">
        <f t="shared" si="10"/>
        <v>0</v>
      </c>
      <c r="J824" s="81"/>
      <c r="K824" s="79"/>
    </row>
    <row r="825" spans="1:11" s="83" customFormat="1" ht="22.5" x14ac:dyDescent="0.2">
      <c r="A825" s="93">
        <v>360</v>
      </c>
      <c r="B825" s="98" t="s">
        <v>1502</v>
      </c>
      <c r="C825" s="80">
        <v>1</v>
      </c>
      <c r="D825" s="96" t="s">
        <v>1503</v>
      </c>
      <c r="E825" s="159" t="s">
        <v>19</v>
      </c>
      <c r="F825" s="80">
        <v>5</v>
      </c>
      <c r="G825" s="130">
        <v>260</v>
      </c>
      <c r="H825" s="130">
        <v>260</v>
      </c>
      <c r="I825" s="130">
        <f t="shared" si="10"/>
        <v>0</v>
      </c>
      <c r="J825" s="81"/>
      <c r="K825" s="79"/>
    </row>
    <row r="826" spans="1:11" s="83" customFormat="1" ht="22.5" x14ac:dyDescent="0.2">
      <c r="A826" s="93">
        <v>361</v>
      </c>
      <c r="B826" s="98" t="s">
        <v>1504</v>
      </c>
      <c r="C826" s="80">
        <v>7</v>
      </c>
      <c r="D826" s="96" t="s">
        <v>1505</v>
      </c>
      <c r="E826" s="159" t="s">
        <v>19</v>
      </c>
      <c r="F826" s="80">
        <v>5</v>
      </c>
      <c r="G826" s="130">
        <v>1645</v>
      </c>
      <c r="H826" s="130">
        <v>1645</v>
      </c>
      <c r="I826" s="130">
        <f t="shared" si="10"/>
        <v>0</v>
      </c>
      <c r="J826" s="81"/>
      <c r="K826" s="79"/>
    </row>
    <row r="827" spans="1:11" s="83" customFormat="1" ht="22.5" x14ac:dyDescent="0.2">
      <c r="A827" s="93">
        <v>362</v>
      </c>
      <c r="B827" s="98" t="s">
        <v>1502</v>
      </c>
      <c r="C827" s="80">
        <v>2</v>
      </c>
      <c r="D827" s="96" t="s">
        <v>1506</v>
      </c>
      <c r="E827" s="159" t="s">
        <v>19</v>
      </c>
      <c r="F827" s="80">
        <v>5</v>
      </c>
      <c r="G827" s="130">
        <v>520</v>
      </c>
      <c r="H827" s="130">
        <v>520</v>
      </c>
      <c r="I827" s="130">
        <f t="shared" si="10"/>
        <v>0</v>
      </c>
      <c r="J827" s="81"/>
      <c r="K827" s="79"/>
    </row>
    <row r="828" spans="1:11" s="83" customFormat="1" ht="22.5" x14ac:dyDescent="0.2">
      <c r="A828" s="93">
        <v>363</v>
      </c>
      <c r="B828" s="98" t="s">
        <v>1504</v>
      </c>
      <c r="C828" s="80">
        <v>1</v>
      </c>
      <c r="D828" s="96" t="s">
        <v>1507</v>
      </c>
      <c r="E828" s="159" t="s">
        <v>19</v>
      </c>
      <c r="F828" s="80">
        <v>5</v>
      </c>
      <c r="G828" s="130">
        <v>235</v>
      </c>
      <c r="H828" s="130">
        <v>235</v>
      </c>
      <c r="I828" s="130">
        <f t="shared" si="10"/>
        <v>0</v>
      </c>
      <c r="J828" s="81"/>
      <c r="K828" s="79"/>
    </row>
    <row r="829" spans="1:11" s="83" customFormat="1" ht="22.5" x14ac:dyDescent="0.2">
      <c r="A829" s="93">
        <v>364</v>
      </c>
      <c r="B829" s="98" t="s">
        <v>1502</v>
      </c>
      <c r="C829" s="80">
        <v>3</v>
      </c>
      <c r="D829" s="96" t="s">
        <v>1508</v>
      </c>
      <c r="E829" s="159" t="s">
        <v>19</v>
      </c>
      <c r="F829" s="80">
        <v>5</v>
      </c>
      <c r="G829" s="130">
        <v>780</v>
      </c>
      <c r="H829" s="130">
        <v>780</v>
      </c>
      <c r="I829" s="130">
        <f t="shared" si="10"/>
        <v>0</v>
      </c>
      <c r="J829" s="81"/>
      <c r="K829" s="79"/>
    </row>
    <row r="830" spans="1:11" s="83" customFormat="1" ht="22.5" x14ac:dyDescent="0.2">
      <c r="A830" s="93">
        <v>365</v>
      </c>
      <c r="B830" s="98" t="s">
        <v>1502</v>
      </c>
      <c r="C830" s="80">
        <v>2</v>
      </c>
      <c r="D830" s="96" t="s">
        <v>1509</v>
      </c>
      <c r="E830" s="159" t="s">
        <v>19</v>
      </c>
      <c r="F830" s="80">
        <v>5</v>
      </c>
      <c r="G830" s="130">
        <v>520</v>
      </c>
      <c r="H830" s="130">
        <v>520</v>
      </c>
      <c r="I830" s="130">
        <f t="shared" si="10"/>
        <v>0</v>
      </c>
      <c r="J830" s="81"/>
      <c r="K830" s="79"/>
    </row>
    <row r="831" spans="1:11" s="83" customFormat="1" ht="22.5" x14ac:dyDescent="0.2">
      <c r="A831" s="93">
        <v>366</v>
      </c>
      <c r="B831" s="98" t="s">
        <v>1502</v>
      </c>
      <c r="C831" s="80">
        <v>1</v>
      </c>
      <c r="D831" s="96" t="s">
        <v>1510</v>
      </c>
      <c r="E831" s="159" t="s">
        <v>19</v>
      </c>
      <c r="F831" s="80">
        <v>5</v>
      </c>
      <c r="G831" s="130">
        <v>260</v>
      </c>
      <c r="H831" s="130">
        <v>260</v>
      </c>
      <c r="I831" s="130">
        <f t="shared" si="10"/>
        <v>0</v>
      </c>
      <c r="J831" s="81"/>
      <c r="K831" s="79"/>
    </row>
    <row r="832" spans="1:11" s="83" customFormat="1" ht="22.5" x14ac:dyDescent="0.2">
      <c r="A832" s="93">
        <v>367</v>
      </c>
      <c r="B832" s="98" t="s">
        <v>1511</v>
      </c>
      <c r="C832" s="80">
        <v>2</v>
      </c>
      <c r="D832" s="96" t="s">
        <v>1512</v>
      </c>
      <c r="E832" s="159" t="s">
        <v>2979</v>
      </c>
      <c r="F832" s="80">
        <v>6.9930069930069925</v>
      </c>
      <c r="G832" s="130">
        <v>710.23</v>
      </c>
      <c r="H832" s="130">
        <v>710.23</v>
      </c>
      <c r="I832" s="130">
        <f t="shared" si="10"/>
        <v>0</v>
      </c>
      <c r="J832" s="81"/>
      <c r="K832" s="79"/>
    </row>
    <row r="833" spans="1:11" s="83" customFormat="1" ht="22.5" x14ac:dyDescent="0.2">
      <c r="A833" s="93">
        <v>368</v>
      </c>
      <c r="B833" s="98" t="s">
        <v>1513</v>
      </c>
      <c r="C833" s="80">
        <v>1</v>
      </c>
      <c r="D833" s="96" t="s">
        <v>1514</v>
      </c>
      <c r="E833" s="16" t="s">
        <v>3200</v>
      </c>
      <c r="F833" s="80">
        <v>8.2508250825082516</v>
      </c>
      <c r="G833" s="130">
        <v>11500</v>
      </c>
      <c r="H833" s="130">
        <v>11500</v>
      </c>
      <c r="I833" s="130">
        <f t="shared" si="10"/>
        <v>0</v>
      </c>
      <c r="J833" s="81"/>
      <c r="K833" s="79"/>
    </row>
    <row r="834" spans="1:11" s="83" customFormat="1" ht="22.5" x14ac:dyDescent="0.2">
      <c r="A834" s="93">
        <v>369</v>
      </c>
      <c r="B834" s="98" t="s">
        <v>1515</v>
      </c>
      <c r="C834" s="80">
        <v>1</v>
      </c>
      <c r="D834" s="96" t="s">
        <v>1516</v>
      </c>
      <c r="E834" s="159" t="s">
        <v>2979</v>
      </c>
      <c r="F834" s="80">
        <v>5</v>
      </c>
      <c r="G834" s="130">
        <v>147.22999999999999</v>
      </c>
      <c r="H834" s="130">
        <v>147.22999999999999</v>
      </c>
      <c r="I834" s="130">
        <f t="shared" si="10"/>
        <v>0</v>
      </c>
      <c r="J834" s="81"/>
      <c r="K834" s="79"/>
    </row>
    <row r="835" spans="1:11" ht="84" x14ac:dyDescent="0.25">
      <c r="A835" s="33" t="s">
        <v>5</v>
      </c>
      <c r="B835" s="29" t="s">
        <v>6</v>
      </c>
      <c r="C835" s="29" t="s">
        <v>7</v>
      </c>
      <c r="D835" s="29" t="s">
        <v>8</v>
      </c>
      <c r="E835" s="29" t="s">
        <v>15</v>
      </c>
      <c r="F835" s="29" t="s">
        <v>9</v>
      </c>
      <c r="G835" s="29" t="s">
        <v>10</v>
      </c>
      <c r="H835" s="29" t="s">
        <v>11</v>
      </c>
      <c r="I835" s="29" t="s">
        <v>518</v>
      </c>
      <c r="J835" s="29" t="s">
        <v>12</v>
      </c>
      <c r="K835" s="30" t="s">
        <v>13</v>
      </c>
    </row>
    <row r="836" spans="1:11" s="83" customFormat="1" ht="33.75" x14ac:dyDescent="0.2">
      <c r="A836" s="93">
        <v>370</v>
      </c>
      <c r="B836" s="98" t="s">
        <v>1517</v>
      </c>
      <c r="C836" s="80">
        <v>1</v>
      </c>
      <c r="D836" s="96" t="s">
        <v>1518</v>
      </c>
      <c r="E836" s="159" t="s">
        <v>2979</v>
      </c>
      <c r="F836" s="80">
        <v>3.0030030030030033</v>
      </c>
      <c r="G836" s="130">
        <v>406.45</v>
      </c>
      <c r="H836" s="130">
        <v>406.45</v>
      </c>
      <c r="I836" s="130">
        <f t="shared" si="10"/>
        <v>0</v>
      </c>
      <c r="J836" s="81"/>
      <c r="K836" s="79"/>
    </row>
    <row r="837" spans="1:11" s="83" customFormat="1" ht="22.5" x14ac:dyDescent="0.2">
      <c r="A837" s="93">
        <v>371</v>
      </c>
      <c r="B837" s="98" t="s">
        <v>1519</v>
      </c>
      <c r="C837" s="80">
        <v>1</v>
      </c>
      <c r="D837" s="96" t="s">
        <v>1520</v>
      </c>
      <c r="E837" s="159" t="s">
        <v>2979</v>
      </c>
      <c r="F837" s="80">
        <v>3.0030030030030033</v>
      </c>
      <c r="G837" s="130">
        <v>59.92</v>
      </c>
      <c r="H837" s="130">
        <v>59.92</v>
      </c>
      <c r="I837" s="130">
        <f t="shared" si="10"/>
        <v>0</v>
      </c>
      <c r="J837" s="81"/>
      <c r="K837" s="79"/>
    </row>
    <row r="838" spans="1:11" s="83" customFormat="1" ht="22.5" x14ac:dyDescent="0.2">
      <c r="A838" s="93">
        <v>372</v>
      </c>
      <c r="B838" s="98" t="s">
        <v>1521</v>
      </c>
      <c r="C838" s="80">
        <v>1</v>
      </c>
      <c r="D838" s="96" t="s">
        <v>1522</v>
      </c>
      <c r="E838" s="159" t="s">
        <v>2979</v>
      </c>
      <c r="F838" s="80">
        <v>3.0030030030030033</v>
      </c>
      <c r="G838" s="130">
        <v>59.92</v>
      </c>
      <c r="H838" s="130">
        <v>59.92</v>
      </c>
      <c r="I838" s="130">
        <f t="shared" si="10"/>
        <v>0</v>
      </c>
      <c r="J838" s="81"/>
      <c r="K838" s="79"/>
    </row>
    <row r="839" spans="1:11" s="83" customFormat="1" ht="22.5" x14ac:dyDescent="0.2">
      <c r="A839" s="93">
        <v>373</v>
      </c>
      <c r="B839" s="98" t="s">
        <v>1523</v>
      </c>
      <c r="C839" s="80">
        <v>1</v>
      </c>
      <c r="D839" s="96" t="s">
        <v>1524</v>
      </c>
      <c r="E839" s="159" t="s">
        <v>2979</v>
      </c>
      <c r="F839" s="80">
        <v>3.0030030030030033</v>
      </c>
      <c r="G839" s="130">
        <v>264.95</v>
      </c>
      <c r="H839" s="130">
        <v>264.95</v>
      </c>
      <c r="I839" s="130">
        <f t="shared" si="10"/>
        <v>0</v>
      </c>
      <c r="J839" s="81"/>
      <c r="K839" s="79"/>
    </row>
    <row r="840" spans="1:11" s="83" customFormat="1" ht="22.5" x14ac:dyDescent="0.2">
      <c r="A840" s="93">
        <v>374</v>
      </c>
      <c r="B840" s="98" t="s">
        <v>1525</v>
      </c>
      <c r="C840" s="80">
        <v>1</v>
      </c>
      <c r="D840" s="96" t="s">
        <v>1526</v>
      </c>
      <c r="E840" s="159" t="s">
        <v>2979</v>
      </c>
      <c r="F840" s="80">
        <v>3.0030030030030033</v>
      </c>
      <c r="G840" s="130">
        <v>88.79</v>
      </c>
      <c r="H840" s="130">
        <v>88.79</v>
      </c>
      <c r="I840" s="130">
        <f t="shared" si="10"/>
        <v>0</v>
      </c>
      <c r="J840" s="81"/>
      <c r="K840" s="79"/>
    </row>
    <row r="841" spans="1:11" s="83" customFormat="1" ht="22.5" x14ac:dyDescent="0.2">
      <c r="A841" s="93">
        <v>375</v>
      </c>
      <c r="B841" s="98" t="s">
        <v>1527</v>
      </c>
      <c r="C841" s="80">
        <v>1</v>
      </c>
      <c r="D841" s="96" t="s">
        <v>1528</v>
      </c>
      <c r="E841" s="159" t="s">
        <v>19</v>
      </c>
      <c r="F841" s="80">
        <v>5</v>
      </c>
      <c r="G841" s="130">
        <v>208.9</v>
      </c>
      <c r="H841" s="130">
        <v>208.9</v>
      </c>
      <c r="I841" s="130">
        <f t="shared" si="10"/>
        <v>0</v>
      </c>
      <c r="J841" s="81"/>
      <c r="K841" s="79"/>
    </row>
    <row r="842" spans="1:11" s="83" customFormat="1" ht="22.5" x14ac:dyDescent="0.2">
      <c r="A842" s="93">
        <v>376</v>
      </c>
      <c r="B842" s="98" t="s">
        <v>1529</v>
      </c>
      <c r="C842" s="80">
        <v>1</v>
      </c>
      <c r="D842" s="96" t="s">
        <v>1530</v>
      </c>
      <c r="E842" s="159" t="s">
        <v>19</v>
      </c>
      <c r="F842" s="80">
        <v>5</v>
      </c>
      <c r="G842" s="130">
        <v>237.5</v>
      </c>
      <c r="H842" s="130">
        <v>237.5</v>
      </c>
      <c r="I842" s="130">
        <f t="shared" si="10"/>
        <v>0</v>
      </c>
      <c r="J842" s="81"/>
      <c r="K842" s="79"/>
    </row>
    <row r="843" spans="1:11" s="83" customFormat="1" ht="22.5" x14ac:dyDescent="0.2">
      <c r="A843" s="93">
        <v>377</v>
      </c>
      <c r="B843" s="98" t="s">
        <v>1531</v>
      </c>
      <c r="C843" s="80">
        <v>2</v>
      </c>
      <c r="D843" s="96" t="s">
        <v>1532</v>
      </c>
      <c r="E843" s="159" t="s">
        <v>19</v>
      </c>
      <c r="F843" s="80">
        <v>5</v>
      </c>
      <c r="G843" s="130">
        <v>417.8</v>
      </c>
      <c r="H843" s="130">
        <v>417.8</v>
      </c>
      <c r="I843" s="130">
        <f t="shared" si="10"/>
        <v>0</v>
      </c>
      <c r="J843" s="81"/>
      <c r="K843" s="79"/>
    </row>
    <row r="844" spans="1:11" s="83" customFormat="1" ht="22.5" x14ac:dyDescent="0.2">
      <c r="A844" s="93">
        <v>378</v>
      </c>
      <c r="B844" s="98" t="s">
        <v>1529</v>
      </c>
      <c r="C844" s="80">
        <v>1</v>
      </c>
      <c r="D844" s="96" t="s">
        <v>1533</v>
      </c>
      <c r="E844" s="159" t="s">
        <v>19</v>
      </c>
      <c r="F844" s="80">
        <v>5</v>
      </c>
      <c r="G844" s="130">
        <v>260</v>
      </c>
      <c r="H844" s="130">
        <v>260</v>
      </c>
      <c r="I844" s="130">
        <f t="shared" si="10"/>
        <v>0</v>
      </c>
      <c r="J844" s="81"/>
      <c r="K844" s="79"/>
    </row>
    <row r="845" spans="1:11" s="83" customFormat="1" ht="22.5" x14ac:dyDescent="0.2">
      <c r="A845" s="93">
        <v>379</v>
      </c>
      <c r="B845" s="98" t="s">
        <v>1534</v>
      </c>
      <c r="C845" s="80">
        <v>1</v>
      </c>
      <c r="D845" s="96" t="s">
        <v>1535</v>
      </c>
      <c r="E845" s="159" t="s">
        <v>2979</v>
      </c>
      <c r="F845" s="80">
        <v>3.0030030030030033</v>
      </c>
      <c r="G845" s="130">
        <v>121.4</v>
      </c>
      <c r="H845" s="130">
        <v>121.4</v>
      </c>
      <c r="I845" s="130">
        <f t="shared" si="10"/>
        <v>0</v>
      </c>
      <c r="J845" s="81"/>
      <c r="K845" s="79"/>
    </row>
    <row r="846" spans="1:11" s="83" customFormat="1" ht="22.5" x14ac:dyDescent="0.2">
      <c r="A846" s="93">
        <v>380</v>
      </c>
      <c r="B846" s="98" t="s">
        <v>1531</v>
      </c>
      <c r="C846" s="80">
        <v>6</v>
      </c>
      <c r="D846" s="96" t="s">
        <v>1536</v>
      </c>
      <c r="E846" s="159" t="s">
        <v>19</v>
      </c>
      <c r="F846" s="80">
        <v>5</v>
      </c>
      <c r="G846" s="130">
        <v>1253.4000000000001</v>
      </c>
      <c r="H846" s="130">
        <v>1253.4000000000001</v>
      </c>
      <c r="I846" s="130">
        <f t="shared" si="10"/>
        <v>0</v>
      </c>
      <c r="J846" s="81"/>
      <c r="K846" s="79"/>
    </row>
    <row r="847" spans="1:11" s="83" customFormat="1" ht="22.5" x14ac:dyDescent="0.2">
      <c r="A847" s="93">
        <v>381</v>
      </c>
      <c r="B847" s="98" t="s">
        <v>1537</v>
      </c>
      <c r="C847" s="80">
        <v>1</v>
      </c>
      <c r="D847" s="96" t="s">
        <v>1538</v>
      </c>
      <c r="E847" s="159" t="s">
        <v>19</v>
      </c>
      <c r="F847" s="80">
        <v>5</v>
      </c>
      <c r="G847" s="130">
        <v>260</v>
      </c>
      <c r="H847" s="130">
        <v>260</v>
      </c>
      <c r="I847" s="130">
        <f t="shared" si="10"/>
        <v>0</v>
      </c>
      <c r="J847" s="81"/>
      <c r="K847" s="79"/>
    </row>
    <row r="848" spans="1:11" s="83" customFormat="1" ht="22.5" x14ac:dyDescent="0.2">
      <c r="A848" s="93">
        <v>382</v>
      </c>
      <c r="B848" s="98" t="s">
        <v>1539</v>
      </c>
      <c r="C848" s="80">
        <v>2</v>
      </c>
      <c r="D848" s="96" t="s">
        <v>1540</v>
      </c>
      <c r="E848" s="159" t="s">
        <v>19</v>
      </c>
      <c r="F848" s="80">
        <v>5</v>
      </c>
      <c r="G848" s="130">
        <v>520</v>
      </c>
      <c r="H848" s="130">
        <v>520</v>
      </c>
      <c r="I848" s="130">
        <f t="shared" si="10"/>
        <v>0</v>
      </c>
      <c r="J848" s="81"/>
      <c r="K848" s="79"/>
    </row>
    <row r="849" spans="1:12" s="83" customFormat="1" ht="22.5" x14ac:dyDescent="0.2">
      <c r="A849" s="93">
        <v>383</v>
      </c>
      <c r="B849" s="98" t="s">
        <v>1541</v>
      </c>
      <c r="C849" s="80">
        <v>2</v>
      </c>
      <c r="D849" s="96" t="s">
        <v>1542</v>
      </c>
      <c r="E849" s="159" t="s">
        <v>2979</v>
      </c>
      <c r="F849" s="80">
        <v>6.666666666666667</v>
      </c>
      <c r="G849" s="130">
        <v>10996</v>
      </c>
      <c r="H849" s="130">
        <v>10996</v>
      </c>
      <c r="I849" s="130">
        <f t="shared" si="10"/>
        <v>0</v>
      </c>
      <c r="J849" s="81"/>
      <c r="K849" s="79"/>
    </row>
    <row r="850" spans="1:12" s="83" customFormat="1" ht="33.75" x14ac:dyDescent="0.2">
      <c r="A850" s="93">
        <v>384</v>
      </c>
      <c r="B850" s="98" t="s">
        <v>1543</v>
      </c>
      <c r="C850" s="80">
        <v>1</v>
      </c>
      <c r="D850" s="96" t="s">
        <v>1544</v>
      </c>
      <c r="E850" s="16" t="s">
        <v>3201</v>
      </c>
      <c r="F850" s="80">
        <v>10.152284263959391</v>
      </c>
      <c r="G850" s="130">
        <v>13701.4</v>
      </c>
      <c r="H850" s="130">
        <v>12153.71</v>
      </c>
      <c r="I850" s="130">
        <f t="shared" si="10"/>
        <v>1547.6900000000005</v>
      </c>
      <c r="J850" s="81"/>
      <c r="K850" s="79"/>
    </row>
    <row r="851" spans="1:12" s="83" customFormat="1" ht="22.5" x14ac:dyDescent="0.2">
      <c r="A851" s="93">
        <v>385</v>
      </c>
      <c r="B851" s="98" t="s">
        <v>1238</v>
      </c>
      <c r="C851" s="80">
        <v>3</v>
      </c>
      <c r="D851" s="96" t="s">
        <v>1545</v>
      </c>
      <c r="E851" s="159" t="s">
        <v>19</v>
      </c>
      <c r="F851" s="80">
        <v>5</v>
      </c>
      <c r="G851" s="130">
        <v>626.70000000000005</v>
      </c>
      <c r="H851" s="130">
        <v>626.70000000000005</v>
      </c>
      <c r="I851" s="130">
        <f t="shared" si="10"/>
        <v>0</v>
      </c>
      <c r="J851" s="81"/>
      <c r="K851" s="79"/>
    </row>
    <row r="852" spans="1:12" s="83" customFormat="1" ht="22.5" x14ac:dyDescent="0.2">
      <c r="A852" s="93">
        <v>386</v>
      </c>
      <c r="B852" s="98" t="s">
        <v>1238</v>
      </c>
      <c r="C852" s="80">
        <v>1</v>
      </c>
      <c r="D852" s="96" t="s">
        <v>1546</v>
      </c>
      <c r="E852" s="159" t="s">
        <v>19</v>
      </c>
      <c r="F852" s="80">
        <v>5</v>
      </c>
      <c r="G852" s="130">
        <v>237.5</v>
      </c>
      <c r="H852" s="130">
        <v>237.5</v>
      </c>
      <c r="I852" s="130">
        <f t="shared" ref="I852:I919" si="11">+G852-H852</f>
        <v>0</v>
      </c>
      <c r="J852" s="81"/>
      <c r="K852" s="79"/>
    </row>
    <row r="853" spans="1:12" s="83" customFormat="1" ht="22.5" x14ac:dyDescent="0.2">
      <c r="A853" s="93">
        <v>387</v>
      </c>
      <c r="B853" s="98" t="s">
        <v>1238</v>
      </c>
      <c r="C853" s="80">
        <v>6</v>
      </c>
      <c r="D853" s="96" t="s">
        <v>1547</v>
      </c>
      <c r="E853" s="159" t="s">
        <v>19</v>
      </c>
      <c r="F853" s="80">
        <v>5</v>
      </c>
      <c r="G853" s="130">
        <v>1253.4000000000001</v>
      </c>
      <c r="H853" s="130">
        <v>1253.4000000000001</v>
      </c>
      <c r="I853" s="130">
        <f t="shared" si="11"/>
        <v>0</v>
      </c>
      <c r="J853" s="81"/>
      <c r="K853" s="79"/>
    </row>
    <row r="854" spans="1:12" s="83" customFormat="1" ht="22.5" x14ac:dyDescent="0.2">
      <c r="A854" s="93">
        <v>388</v>
      </c>
      <c r="B854" s="98" t="s">
        <v>1238</v>
      </c>
      <c r="C854" s="80">
        <v>2</v>
      </c>
      <c r="D854" s="96" t="s">
        <v>1548</v>
      </c>
      <c r="E854" s="159" t="s">
        <v>19</v>
      </c>
      <c r="F854" s="80">
        <v>5</v>
      </c>
      <c r="G854" s="130">
        <v>417.8</v>
      </c>
      <c r="H854" s="130">
        <v>417.8</v>
      </c>
      <c r="I854" s="130">
        <f t="shared" si="11"/>
        <v>0</v>
      </c>
      <c r="J854" s="81"/>
      <c r="K854" s="79"/>
    </row>
    <row r="855" spans="1:12" ht="84" x14ac:dyDescent="0.25">
      <c r="A855" s="33" t="s">
        <v>5</v>
      </c>
      <c r="B855" s="29" t="s">
        <v>6</v>
      </c>
      <c r="C855" s="29" t="s">
        <v>7</v>
      </c>
      <c r="D855" s="29" t="s">
        <v>8</v>
      </c>
      <c r="E855" s="29" t="s">
        <v>15</v>
      </c>
      <c r="F855" s="29" t="s">
        <v>9</v>
      </c>
      <c r="G855" s="29" t="s">
        <v>10</v>
      </c>
      <c r="H855" s="29" t="s">
        <v>11</v>
      </c>
      <c r="I855" s="29" t="s">
        <v>518</v>
      </c>
      <c r="J855" s="29" t="s">
        <v>12</v>
      </c>
      <c r="K855" s="30" t="s">
        <v>13</v>
      </c>
    </row>
    <row r="856" spans="1:12" s="83" customFormat="1" ht="22.5" x14ac:dyDescent="0.2">
      <c r="A856" s="93">
        <v>389</v>
      </c>
      <c r="B856" s="98" t="s">
        <v>1238</v>
      </c>
      <c r="C856" s="80">
        <v>3</v>
      </c>
      <c r="D856" s="96" t="s">
        <v>1549</v>
      </c>
      <c r="E856" s="159" t="s">
        <v>19</v>
      </c>
      <c r="F856" s="80">
        <v>5</v>
      </c>
      <c r="G856" s="130">
        <v>626.70000000000005</v>
      </c>
      <c r="H856" s="130">
        <v>626.70000000000005</v>
      </c>
      <c r="I856" s="130">
        <f t="shared" si="11"/>
        <v>0</v>
      </c>
      <c r="J856" s="81"/>
      <c r="K856" s="79"/>
    </row>
    <row r="857" spans="1:12" s="83" customFormat="1" ht="22.5" x14ac:dyDescent="0.2">
      <c r="A857" s="93">
        <v>390</v>
      </c>
      <c r="B857" s="98" t="s">
        <v>1238</v>
      </c>
      <c r="C857" s="80">
        <v>3</v>
      </c>
      <c r="D857" s="96" t="s">
        <v>1550</v>
      </c>
      <c r="E857" s="159" t="s">
        <v>19</v>
      </c>
      <c r="F857" s="80">
        <v>5</v>
      </c>
      <c r="G857" s="130">
        <v>626.70000000000005</v>
      </c>
      <c r="H857" s="130">
        <v>626.70000000000005</v>
      </c>
      <c r="I857" s="130">
        <f t="shared" si="11"/>
        <v>0</v>
      </c>
      <c r="J857" s="81"/>
      <c r="K857" s="79"/>
    </row>
    <row r="858" spans="1:12" s="83" customFormat="1" ht="30" customHeight="1" x14ac:dyDescent="0.2">
      <c r="A858" s="93">
        <v>391</v>
      </c>
      <c r="B858" s="98" t="s">
        <v>1238</v>
      </c>
      <c r="C858" s="80">
        <v>9</v>
      </c>
      <c r="D858" s="96" t="s">
        <v>1551</v>
      </c>
      <c r="E858" s="159" t="s">
        <v>19</v>
      </c>
      <c r="F858" s="80">
        <v>5</v>
      </c>
      <c r="G858" s="130">
        <v>1880.1</v>
      </c>
      <c r="H858" s="130">
        <v>1880.1</v>
      </c>
      <c r="I858" s="130">
        <f t="shared" si="11"/>
        <v>0</v>
      </c>
      <c r="J858" s="81"/>
      <c r="K858" s="88"/>
    </row>
    <row r="859" spans="1:12" s="83" customFormat="1" ht="22.5" x14ac:dyDescent="0.2">
      <c r="A859" s="93">
        <v>392</v>
      </c>
      <c r="B859" s="98" t="s">
        <v>1238</v>
      </c>
      <c r="C859" s="80">
        <v>3</v>
      </c>
      <c r="D859" s="96" t="s">
        <v>1552</v>
      </c>
      <c r="E859" s="159" t="s">
        <v>19</v>
      </c>
      <c r="F859" s="80">
        <v>5</v>
      </c>
      <c r="G859" s="130">
        <v>626.70000000000005</v>
      </c>
      <c r="H859" s="130">
        <v>626.70000000000005</v>
      </c>
      <c r="I859" s="130">
        <f t="shared" si="11"/>
        <v>0</v>
      </c>
      <c r="J859" s="81"/>
      <c r="K859" s="79"/>
    </row>
    <row r="860" spans="1:12" s="83" customFormat="1" ht="22.5" x14ac:dyDescent="0.2">
      <c r="A860" s="93">
        <v>393</v>
      </c>
      <c r="B860" s="98" t="s">
        <v>1529</v>
      </c>
      <c r="C860" s="80">
        <v>1</v>
      </c>
      <c r="D860" s="96" t="s">
        <v>1553</v>
      </c>
      <c r="E860" s="159" t="s">
        <v>19</v>
      </c>
      <c r="F860" s="80">
        <v>5</v>
      </c>
      <c r="G860" s="130">
        <v>237.5</v>
      </c>
      <c r="H860" s="130">
        <v>237.5</v>
      </c>
      <c r="I860" s="130">
        <f t="shared" si="11"/>
        <v>0</v>
      </c>
      <c r="J860" s="81"/>
      <c r="K860" s="79"/>
    </row>
    <row r="861" spans="1:12" s="83" customFormat="1" ht="22.5" x14ac:dyDescent="0.2">
      <c r="A861" s="93">
        <v>394</v>
      </c>
      <c r="B861" s="98" t="s">
        <v>1238</v>
      </c>
      <c r="C861" s="80">
        <v>1</v>
      </c>
      <c r="D861" s="96" t="s">
        <v>1554</v>
      </c>
      <c r="E861" s="159" t="s">
        <v>19</v>
      </c>
      <c r="F861" s="80">
        <v>5</v>
      </c>
      <c r="G861" s="130">
        <v>208.9</v>
      </c>
      <c r="H861" s="130">
        <v>208.9</v>
      </c>
      <c r="I861" s="130">
        <f t="shared" si="11"/>
        <v>0</v>
      </c>
      <c r="J861" s="81"/>
      <c r="K861" s="79"/>
      <c r="L861" s="89"/>
    </row>
    <row r="862" spans="1:12" s="83" customFormat="1" ht="22.5" x14ac:dyDescent="0.2">
      <c r="A862" s="93">
        <v>395</v>
      </c>
      <c r="B862" s="98" t="s">
        <v>1555</v>
      </c>
      <c r="C862" s="80">
        <v>1</v>
      </c>
      <c r="D862" s="96" t="s">
        <v>1556</v>
      </c>
      <c r="E862" s="159" t="s">
        <v>2979</v>
      </c>
      <c r="F862" s="80">
        <v>10</v>
      </c>
      <c r="G862" s="130">
        <v>2428.5700000000002</v>
      </c>
      <c r="H862" s="130">
        <v>2184.4</v>
      </c>
      <c r="I862" s="130">
        <f t="shared" si="11"/>
        <v>244.17000000000007</v>
      </c>
      <c r="J862" s="81"/>
      <c r="K862" s="79"/>
    </row>
    <row r="863" spans="1:12" s="83" customFormat="1" ht="22.5" x14ac:dyDescent="0.2">
      <c r="A863" s="93">
        <v>396</v>
      </c>
      <c r="B863" s="98" t="s">
        <v>1557</v>
      </c>
      <c r="C863" s="80">
        <v>1</v>
      </c>
      <c r="D863" s="96" t="s">
        <v>1558</v>
      </c>
      <c r="E863" s="159" t="s">
        <v>2979</v>
      </c>
      <c r="F863" s="80">
        <v>5</v>
      </c>
      <c r="G863" s="130">
        <v>411.93</v>
      </c>
      <c r="H863" s="130">
        <v>411.93</v>
      </c>
      <c r="I863" s="130">
        <f t="shared" si="11"/>
        <v>0</v>
      </c>
      <c r="J863" s="81"/>
      <c r="K863" s="79"/>
    </row>
    <row r="864" spans="1:12" s="83" customFormat="1" ht="22.5" x14ac:dyDescent="0.2">
      <c r="A864" s="93">
        <v>397</v>
      </c>
      <c r="B864" s="98" t="s">
        <v>1559</v>
      </c>
      <c r="C864" s="80">
        <v>1</v>
      </c>
      <c r="D864" s="96" t="s">
        <v>1560</v>
      </c>
      <c r="E864" s="159" t="s">
        <v>2979</v>
      </c>
      <c r="F864" s="80">
        <v>5</v>
      </c>
      <c r="G864" s="130">
        <v>348.74</v>
      </c>
      <c r="H864" s="130">
        <v>348.74</v>
      </c>
      <c r="I864" s="130">
        <f t="shared" si="11"/>
        <v>0</v>
      </c>
      <c r="J864" s="81"/>
      <c r="K864" s="79"/>
    </row>
    <row r="865" spans="1:11" s="83" customFormat="1" ht="22.5" x14ac:dyDescent="0.2">
      <c r="A865" s="93">
        <v>398</v>
      </c>
      <c r="B865" s="98" t="s">
        <v>1561</v>
      </c>
      <c r="C865" s="80">
        <v>1</v>
      </c>
      <c r="D865" s="96" t="s">
        <v>1562</v>
      </c>
      <c r="E865" s="159" t="s">
        <v>19</v>
      </c>
      <c r="F865" s="80">
        <v>5</v>
      </c>
      <c r="G865" s="130">
        <v>244.21</v>
      </c>
      <c r="H865" s="130">
        <v>244.21</v>
      </c>
      <c r="I865" s="130">
        <f t="shared" si="11"/>
        <v>0</v>
      </c>
      <c r="J865" s="81"/>
      <c r="K865" s="79"/>
    </row>
    <row r="866" spans="1:11" s="83" customFormat="1" ht="22.5" x14ac:dyDescent="0.2">
      <c r="A866" s="93">
        <v>399</v>
      </c>
      <c r="B866" s="98" t="s">
        <v>1563</v>
      </c>
      <c r="C866" s="80">
        <v>1</v>
      </c>
      <c r="D866" s="96" t="s">
        <v>1564</v>
      </c>
      <c r="E866" s="159" t="s">
        <v>2979</v>
      </c>
      <c r="F866" s="80">
        <v>5</v>
      </c>
      <c r="G866" s="130">
        <v>494.54</v>
      </c>
      <c r="H866" s="130">
        <v>494.54</v>
      </c>
      <c r="I866" s="130">
        <f t="shared" si="11"/>
        <v>0</v>
      </c>
      <c r="J866" s="81"/>
      <c r="K866" s="79"/>
    </row>
    <row r="867" spans="1:11" s="83" customFormat="1" ht="22.5" x14ac:dyDescent="0.2">
      <c r="A867" s="93">
        <v>400</v>
      </c>
      <c r="B867" s="98" t="s">
        <v>1565</v>
      </c>
      <c r="C867" s="80">
        <v>1</v>
      </c>
      <c r="D867" s="96" t="s">
        <v>1566</v>
      </c>
      <c r="E867" s="159" t="s">
        <v>2979</v>
      </c>
      <c r="F867" s="80">
        <v>10</v>
      </c>
      <c r="G867" s="130">
        <v>58.74</v>
      </c>
      <c r="H867" s="130">
        <v>52.75</v>
      </c>
      <c r="I867" s="130">
        <f t="shared" si="11"/>
        <v>5.990000000000002</v>
      </c>
      <c r="J867" s="81"/>
      <c r="K867" s="79"/>
    </row>
    <row r="868" spans="1:11" s="83" customFormat="1" ht="22.5" x14ac:dyDescent="0.2">
      <c r="A868" s="93">
        <v>401</v>
      </c>
      <c r="B868" s="98" t="s">
        <v>1567</v>
      </c>
      <c r="C868" s="80">
        <v>1</v>
      </c>
      <c r="D868" s="96" t="s">
        <v>1568</v>
      </c>
      <c r="E868" s="159" t="s">
        <v>2979</v>
      </c>
      <c r="F868" s="80">
        <v>10</v>
      </c>
      <c r="G868" s="130">
        <v>41.6</v>
      </c>
      <c r="H868" s="130">
        <v>37.24</v>
      </c>
      <c r="I868" s="130">
        <f t="shared" si="11"/>
        <v>4.3599999999999994</v>
      </c>
      <c r="J868" s="81"/>
      <c r="K868" s="79"/>
    </row>
    <row r="869" spans="1:11" s="83" customFormat="1" ht="33.75" x14ac:dyDescent="0.2">
      <c r="A869" s="93">
        <v>402</v>
      </c>
      <c r="B869" s="98" t="s">
        <v>1569</v>
      </c>
      <c r="C869" s="80">
        <v>1</v>
      </c>
      <c r="D869" s="96" t="s">
        <v>1570</v>
      </c>
      <c r="E869" s="159" t="s">
        <v>2979</v>
      </c>
      <c r="F869" s="80">
        <v>3.0030030030030033</v>
      </c>
      <c r="G869" s="130">
        <v>310.83999999999997</v>
      </c>
      <c r="H869" s="130">
        <v>310.83999999999997</v>
      </c>
      <c r="I869" s="130">
        <f t="shared" si="11"/>
        <v>0</v>
      </c>
      <c r="J869" s="81"/>
      <c r="K869" s="79"/>
    </row>
    <row r="870" spans="1:11" s="83" customFormat="1" ht="22.5" x14ac:dyDescent="0.2">
      <c r="A870" s="93">
        <v>403</v>
      </c>
      <c r="B870" s="98" t="s">
        <v>1571</v>
      </c>
      <c r="C870" s="80">
        <v>1</v>
      </c>
      <c r="D870" s="96" t="s">
        <v>1572</v>
      </c>
      <c r="E870" s="159" t="s">
        <v>2979</v>
      </c>
      <c r="F870" s="80">
        <v>6.666666666666667</v>
      </c>
      <c r="G870" s="130">
        <v>313.87</v>
      </c>
      <c r="H870" s="130">
        <v>313.87</v>
      </c>
      <c r="I870" s="130">
        <f t="shared" si="11"/>
        <v>0</v>
      </c>
      <c r="J870" s="81"/>
      <c r="K870" s="79"/>
    </row>
    <row r="871" spans="1:11" s="83" customFormat="1" ht="22.5" x14ac:dyDescent="0.2">
      <c r="A871" s="93">
        <v>404</v>
      </c>
      <c r="B871" s="98" t="s">
        <v>1573</v>
      </c>
      <c r="C871" s="80">
        <v>1</v>
      </c>
      <c r="D871" s="96" t="s">
        <v>1574</v>
      </c>
      <c r="E871" s="159" t="s">
        <v>2979</v>
      </c>
      <c r="F871" s="80">
        <v>6.0606060606060606</v>
      </c>
      <c r="G871" s="130">
        <v>507.14</v>
      </c>
      <c r="H871" s="130">
        <v>507.14</v>
      </c>
      <c r="I871" s="130">
        <f t="shared" si="11"/>
        <v>0</v>
      </c>
      <c r="J871" s="81"/>
      <c r="K871" s="79"/>
    </row>
    <row r="872" spans="1:11" s="83" customFormat="1" ht="22.5" x14ac:dyDescent="0.2">
      <c r="A872" s="93">
        <v>405</v>
      </c>
      <c r="B872" s="98" t="s">
        <v>1575</v>
      </c>
      <c r="C872" s="80">
        <v>1</v>
      </c>
      <c r="D872" s="96" t="s">
        <v>1576</v>
      </c>
      <c r="E872" s="159" t="s">
        <v>2979</v>
      </c>
      <c r="F872" s="80">
        <v>5</v>
      </c>
      <c r="G872" s="130">
        <v>236</v>
      </c>
      <c r="H872" s="130">
        <v>236</v>
      </c>
      <c r="I872" s="130">
        <f t="shared" si="11"/>
        <v>0</v>
      </c>
      <c r="J872" s="81"/>
      <c r="K872" s="79"/>
    </row>
    <row r="873" spans="1:11" s="83" customFormat="1" ht="22.5" x14ac:dyDescent="0.2">
      <c r="A873" s="93">
        <v>406</v>
      </c>
      <c r="B873" s="98" t="s">
        <v>1577</v>
      </c>
      <c r="C873" s="80">
        <v>1</v>
      </c>
      <c r="D873" s="96" t="s">
        <v>1578</v>
      </c>
      <c r="E873" s="159" t="s">
        <v>2979</v>
      </c>
      <c r="F873" s="80">
        <v>5</v>
      </c>
      <c r="G873" s="130">
        <v>430</v>
      </c>
      <c r="H873" s="130">
        <v>430</v>
      </c>
      <c r="I873" s="130">
        <f t="shared" si="11"/>
        <v>0</v>
      </c>
      <c r="J873" s="81"/>
      <c r="K873" s="79"/>
    </row>
    <row r="874" spans="1:11" s="83" customFormat="1" ht="30" customHeight="1" x14ac:dyDescent="0.2">
      <c r="A874" s="93">
        <v>407</v>
      </c>
      <c r="B874" s="98" t="s">
        <v>1579</v>
      </c>
      <c r="C874" s="80">
        <v>1</v>
      </c>
      <c r="D874" s="96" t="s">
        <v>1580</v>
      </c>
      <c r="E874" s="159" t="s">
        <v>19</v>
      </c>
      <c r="F874" s="80">
        <v>5</v>
      </c>
      <c r="G874" s="130">
        <v>244.21</v>
      </c>
      <c r="H874" s="130">
        <v>244.21</v>
      </c>
      <c r="I874" s="130">
        <f t="shared" si="11"/>
        <v>0</v>
      </c>
      <c r="J874" s="81"/>
      <c r="K874" s="82"/>
    </row>
    <row r="875" spans="1:11" ht="84" x14ac:dyDescent="0.25">
      <c r="A875" s="33" t="s">
        <v>5</v>
      </c>
      <c r="B875" s="29" t="s">
        <v>6</v>
      </c>
      <c r="C875" s="29" t="s">
        <v>7</v>
      </c>
      <c r="D875" s="29" t="s">
        <v>8</v>
      </c>
      <c r="E875" s="29" t="s">
        <v>15</v>
      </c>
      <c r="F875" s="29" t="s">
        <v>9</v>
      </c>
      <c r="G875" s="29" t="s">
        <v>10</v>
      </c>
      <c r="H875" s="29" t="s">
        <v>11</v>
      </c>
      <c r="I875" s="29" t="s">
        <v>518</v>
      </c>
      <c r="J875" s="29" t="s">
        <v>12</v>
      </c>
      <c r="K875" s="30" t="s">
        <v>13</v>
      </c>
    </row>
    <row r="876" spans="1:11" s="83" customFormat="1" ht="22.5" x14ac:dyDescent="0.2">
      <c r="A876" s="93">
        <v>408</v>
      </c>
      <c r="B876" s="98" t="s">
        <v>1581</v>
      </c>
      <c r="C876" s="80">
        <v>1</v>
      </c>
      <c r="D876" s="96" t="s">
        <v>1582</v>
      </c>
      <c r="E876" s="159" t="s">
        <v>2979</v>
      </c>
      <c r="F876" s="80">
        <v>10</v>
      </c>
      <c r="G876" s="130">
        <v>723.61</v>
      </c>
      <c r="H876" s="130">
        <v>593.95000000000005</v>
      </c>
      <c r="I876" s="130">
        <f t="shared" si="11"/>
        <v>129.65999999999997</v>
      </c>
      <c r="J876" s="81"/>
      <c r="K876" s="79"/>
    </row>
    <row r="877" spans="1:11" s="83" customFormat="1" ht="22.5" x14ac:dyDescent="0.2">
      <c r="A877" s="93">
        <v>409</v>
      </c>
      <c r="B877" s="98" t="s">
        <v>1583</v>
      </c>
      <c r="C877" s="80">
        <v>10</v>
      </c>
      <c r="D877" s="96" t="s">
        <v>1584</v>
      </c>
      <c r="E877" s="159" t="s">
        <v>2979</v>
      </c>
      <c r="F877" s="80">
        <v>6.0240963855421681</v>
      </c>
      <c r="G877" s="130">
        <v>1313.1</v>
      </c>
      <c r="H877" s="130">
        <v>1313.1</v>
      </c>
      <c r="I877" s="130">
        <f t="shared" si="11"/>
        <v>0</v>
      </c>
      <c r="J877" s="81"/>
      <c r="K877" s="79"/>
    </row>
    <row r="878" spans="1:11" s="83" customFormat="1" ht="22.5" x14ac:dyDescent="0.2">
      <c r="A878" s="93">
        <v>410</v>
      </c>
      <c r="B878" s="98" t="s">
        <v>1585</v>
      </c>
      <c r="C878" s="80">
        <v>1</v>
      </c>
      <c r="D878" s="96" t="s">
        <v>1586</v>
      </c>
      <c r="E878" s="159" t="s">
        <v>2979</v>
      </c>
      <c r="F878" s="80">
        <v>3.0030030030030033</v>
      </c>
      <c r="G878" s="130">
        <v>286</v>
      </c>
      <c r="H878" s="130">
        <v>286</v>
      </c>
      <c r="I878" s="130">
        <f t="shared" si="11"/>
        <v>0</v>
      </c>
      <c r="J878" s="81"/>
      <c r="K878" s="79"/>
    </row>
    <row r="879" spans="1:11" s="83" customFormat="1" ht="22.5" x14ac:dyDescent="0.2">
      <c r="A879" s="93">
        <v>411</v>
      </c>
      <c r="B879" s="98" t="s">
        <v>1238</v>
      </c>
      <c r="C879" s="80">
        <v>5</v>
      </c>
      <c r="D879" s="96" t="s">
        <v>1587</v>
      </c>
      <c r="E879" s="159" t="s">
        <v>19</v>
      </c>
      <c r="F879" s="80">
        <v>5</v>
      </c>
      <c r="G879" s="130">
        <v>1044.5</v>
      </c>
      <c r="H879" s="130">
        <v>1044.5</v>
      </c>
      <c r="I879" s="130">
        <f t="shared" si="11"/>
        <v>0</v>
      </c>
      <c r="J879" s="81"/>
      <c r="K879" s="79"/>
    </row>
    <row r="880" spans="1:11" s="83" customFormat="1" ht="22.5" x14ac:dyDescent="0.2">
      <c r="A880" s="93">
        <v>412</v>
      </c>
      <c r="B880" s="98" t="s">
        <v>1588</v>
      </c>
      <c r="C880" s="80">
        <v>1</v>
      </c>
      <c r="D880" s="96" t="s">
        <v>1589</v>
      </c>
      <c r="E880" s="159" t="s">
        <v>19</v>
      </c>
      <c r="F880" s="80">
        <v>5</v>
      </c>
      <c r="G880" s="130">
        <v>209.23</v>
      </c>
      <c r="H880" s="130">
        <v>209.23</v>
      </c>
      <c r="I880" s="130">
        <f t="shared" si="11"/>
        <v>0</v>
      </c>
      <c r="J880" s="81"/>
      <c r="K880" s="79"/>
    </row>
    <row r="881" spans="1:11" s="83" customFormat="1" ht="22.5" x14ac:dyDescent="0.2">
      <c r="A881" s="93">
        <v>413</v>
      </c>
      <c r="B881" s="98" t="s">
        <v>1590</v>
      </c>
      <c r="C881" s="80">
        <v>1</v>
      </c>
      <c r="D881" s="96" t="s">
        <v>1591</v>
      </c>
      <c r="E881" s="159" t="s">
        <v>2979</v>
      </c>
      <c r="F881" s="80">
        <v>3.0030030030030033</v>
      </c>
      <c r="G881" s="130">
        <v>302.5</v>
      </c>
      <c r="H881" s="130">
        <v>302.5</v>
      </c>
      <c r="I881" s="130">
        <f t="shared" si="11"/>
        <v>0</v>
      </c>
      <c r="J881" s="81"/>
      <c r="K881" s="79"/>
    </row>
    <row r="882" spans="1:11" s="83" customFormat="1" ht="22.5" x14ac:dyDescent="0.2">
      <c r="A882" s="93">
        <v>414</v>
      </c>
      <c r="B882" s="98" t="s">
        <v>1592</v>
      </c>
      <c r="C882" s="80">
        <v>1</v>
      </c>
      <c r="D882" s="96" t="s">
        <v>1593</v>
      </c>
      <c r="E882" s="159" t="s">
        <v>2979</v>
      </c>
      <c r="F882" s="80">
        <v>3.0030030030030033</v>
      </c>
      <c r="G882" s="130">
        <v>120</v>
      </c>
      <c r="H882" s="130">
        <v>120</v>
      </c>
      <c r="I882" s="130">
        <f t="shared" si="11"/>
        <v>0</v>
      </c>
      <c r="J882" s="81"/>
      <c r="K882" s="79"/>
    </row>
    <row r="883" spans="1:11" s="83" customFormat="1" ht="22.5" x14ac:dyDescent="0.2">
      <c r="A883" s="93">
        <v>415</v>
      </c>
      <c r="B883" s="98" t="s">
        <v>1238</v>
      </c>
      <c r="C883" s="80">
        <v>7</v>
      </c>
      <c r="D883" s="96" t="s">
        <v>1594</v>
      </c>
      <c r="E883" s="159" t="s">
        <v>19</v>
      </c>
      <c r="F883" s="80">
        <v>5</v>
      </c>
      <c r="G883" s="130">
        <v>1568</v>
      </c>
      <c r="H883" s="130">
        <v>1568</v>
      </c>
      <c r="I883" s="130">
        <f t="shared" si="11"/>
        <v>0</v>
      </c>
      <c r="J883" s="81"/>
      <c r="K883" s="79"/>
    </row>
    <row r="884" spans="1:11" s="83" customFormat="1" ht="22.5" x14ac:dyDescent="0.2">
      <c r="A884" s="93">
        <v>416</v>
      </c>
      <c r="B884" s="98" t="s">
        <v>1238</v>
      </c>
      <c r="C884" s="80">
        <v>7</v>
      </c>
      <c r="D884" s="96" t="s">
        <v>1595</v>
      </c>
      <c r="E884" s="159" t="s">
        <v>19</v>
      </c>
      <c r="F884" s="80">
        <v>5</v>
      </c>
      <c r="G884" s="130">
        <v>1462.9</v>
      </c>
      <c r="H884" s="130">
        <v>1462.9</v>
      </c>
      <c r="I884" s="130">
        <f t="shared" si="11"/>
        <v>0</v>
      </c>
      <c r="J884" s="81"/>
      <c r="K884" s="79"/>
    </row>
    <row r="885" spans="1:11" s="83" customFormat="1" ht="22.5" x14ac:dyDescent="0.2">
      <c r="A885" s="93">
        <v>417</v>
      </c>
      <c r="B885" s="98" t="s">
        <v>1238</v>
      </c>
      <c r="C885" s="80">
        <v>1</v>
      </c>
      <c r="D885" s="96" t="s">
        <v>1596</v>
      </c>
      <c r="E885" s="159" t="s">
        <v>19</v>
      </c>
      <c r="F885" s="80">
        <v>5</v>
      </c>
      <c r="G885" s="130">
        <v>208.9</v>
      </c>
      <c r="H885" s="130">
        <v>208.9</v>
      </c>
      <c r="I885" s="130">
        <f t="shared" si="11"/>
        <v>0</v>
      </c>
      <c r="J885" s="81"/>
      <c r="K885" s="79"/>
    </row>
    <row r="886" spans="1:11" s="83" customFormat="1" ht="22.5" x14ac:dyDescent="0.2">
      <c r="A886" s="93">
        <v>418</v>
      </c>
      <c r="B886" s="98" t="s">
        <v>1238</v>
      </c>
      <c r="C886" s="80">
        <v>4</v>
      </c>
      <c r="D886" s="96" t="s">
        <v>1597</v>
      </c>
      <c r="E886" s="159" t="s">
        <v>19</v>
      </c>
      <c r="F886" s="80">
        <v>5</v>
      </c>
      <c r="G886" s="130">
        <v>896</v>
      </c>
      <c r="H886" s="130">
        <v>896</v>
      </c>
      <c r="I886" s="130">
        <f t="shared" si="11"/>
        <v>0</v>
      </c>
      <c r="J886" s="81"/>
      <c r="K886" s="79"/>
    </row>
    <row r="887" spans="1:11" s="83" customFormat="1" ht="22.5" x14ac:dyDescent="0.2">
      <c r="A887" s="93">
        <v>419</v>
      </c>
      <c r="B887" s="98" t="s">
        <v>1238</v>
      </c>
      <c r="C887" s="80">
        <v>14</v>
      </c>
      <c r="D887" s="96" t="s">
        <v>1598</v>
      </c>
      <c r="E887" s="159" t="s">
        <v>19</v>
      </c>
      <c r="F887" s="80">
        <v>5</v>
      </c>
      <c r="G887" s="130">
        <v>3136</v>
      </c>
      <c r="H887" s="130">
        <v>3136</v>
      </c>
      <c r="I887" s="130">
        <f t="shared" si="11"/>
        <v>0</v>
      </c>
      <c r="J887" s="81"/>
      <c r="K887" s="79"/>
    </row>
    <row r="888" spans="1:11" s="83" customFormat="1" ht="22.5" x14ac:dyDescent="0.2">
      <c r="A888" s="93">
        <v>420</v>
      </c>
      <c r="B888" s="98" t="s">
        <v>1599</v>
      </c>
      <c r="C888" s="80">
        <v>1</v>
      </c>
      <c r="D888" s="96" t="s">
        <v>1600</v>
      </c>
      <c r="E888" s="159" t="s">
        <v>2979</v>
      </c>
      <c r="F888" s="80">
        <v>17.301038062283737</v>
      </c>
      <c r="G888" s="130">
        <v>14990</v>
      </c>
      <c r="H888" s="130">
        <v>6853.04</v>
      </c>
      <c r="I888" s="130">
        <f t="shared" si="11"/>
        <v>8136.96</v>
      </c>
      <c r="J888" s="81"/>
      <c r="K888" s="79"/>
    </row>
    <row r="889" spans="1:11" s="83" customFormat="1" ht="33.75" x14ac:dyDescent="0.2">
      <c r="A889" s="93">
        <v>421</v>
      </c>
      <c r="B889" s="98" t="s">
        <v>1601</v>
      </c>
      <c r="C889" s="80">
        <v>1</v>
      </c>
      <c r="D889" s="96" t="s">
        <v>1602</v>
      </c>
      <c r="E889" s="16" t="s">
        <v>3202</v>
      </c>
      <c r="F889" s="80">
        <v>10.266940451745379</v>
      </c>
      <c r="G889" s="130">
        <v>6799.99</v>
      </c>
      <c r="H889" s="130">
        <v>4808.62</v>
      </c>
      <c r="I889" s="130">
        <f t="shared" si="11"/>
        <v>1991.37</v>
      </c>
      <c r="J889" s="81"/>
      <c r="K889" s="79"/>
    </row>
    <row r="890" spans="1:11" s="83" customFormat="1" ht="22.5" x14ac:dyDescent="0.2">
      <c r="A890" s="93">
        <v>422</v>
      </c>
      <c r="B890" s="98" t="s">
        <v>1489</v>
      </c>
      <c r="C890" s="80">
        <v>5</v>
      </c>
      <c r="D890" s="96" t="s">
        <v>1603</v>
      </c>
      <c r="E890" s="159" t="s">
        <v>19</v>
      </c>
      <c r="F890" s="80">
        <v>5</v>
      </c>
      <c r="G890" s="130">
        <v>1162.4000000000001</v>
      </c>
      <c r="H890" s="130">
        <v>1162.4000000000001</v>
      </c>
      <c r="I890" s="130">
        <f t="shared" si="11"/>
        <v>0</v>
      </c>
      <c r="J890" s="81"/>
      <c r="K890" s="79"/>
    </row>
    <row r="891" spans="1:11" s="87" customFormat="1" ht="22.5" x14ac:dyDescent="0.2">
      <c r="A891" s="95">
        <v>423</v>
      </c>
      <c r="B891" s="99" t="s">
        <v>1604</v>
      </c>
      <c r="C891" s="85">
        <v>1</v>
      </c>
      <c r="D891" s="97" t="s">
        <v>1605</v>
      </c>
      <c r="E891" s="159" t="s">
        <v>2979</v>
      </c>
      <c r="F891" s="85">
        <v>5</v>
      </c>
      <c r="G891" s="131">
        <v>14.73</v>
      </c>
      <c r="H891" s="131">
        <v>14.73</v>
      </c>
      <c r="I891" s="130">
        <f t="shared" si="11"/>
        <v>0</v>
      </c>
      <c r="J891" s="86"/>
      <c r="K891" s="90"/>
    </row>
    <row r="892" spans="1:11" s="83" customFormat="1" ht="22.5" x14ac:dyDescent="0.2">
      <c r="A892" s="93">
        <v>424</v>
      </c>
      <c r="B892" s="98" t="s">
        <v>1606</v>
      </c>
      <c r="C892" s="80">
        <v>1</v>
      </c>
      <c r="D892" s="96" t="s">
        <v>1607</v>
      </c>
      <c r="E892" s="159" t="s">
        <v>2979</v>
      </c>
      <c r="F892" s="80">
        <v>5</v>
      </c>
      <c r="G892" s="130">
        <v>16.21</v>
      </c>
      <c r="H892" s="130">
        <v>16.21</v>
      </c>
      <c r="I892" s="130">
        <f t="shared" si="11"/>
        <v>0</v>
      </c>
      <c r="J892" s="81"/>
      <c r="K892" s="79"/>
    </row>
    <row r="893" spans="1:11" s="83" customFormat="1" ht="19.5" customHeight="1" x14ac:dyDescent="0.2">
      <c r="A893" s="93">
        <v>425</v>
      </c>
      <c r="B893" s="98" t="s">
        <v>1608</v>
      </c>
      <c r="C893" s="80">
        <v>1</v>
      </c>
      <c r="D893" s="96" t="s">
        <v>1609</v>
      </c>
      <c r="E893" s="159" t="s">
        <v>2979</v>
      </c>
      <c r="F893" s="80">
        <v>10</v>
      </c>
      <c r="G893" s="130">
        <v>33.19</v>
      </c>
      <c r="H893" s="130">
        <v>24.85</v>
      </c>
      <c r="I893" s="130">
        <f t="shared" si="11"/>
        <v>8.3399999999999963</v>
      </c>
      <c r="J893" s="81"/>
      <c r="K893" s="79"/>
    </row>
    <row r="894" spans="1:11" s="83" customFormat="1" ht="22.5" x14ac:dyDescent="0.2">
      <c r="A894" s="93">
        <v>426</v>
      </c>
      <c r="B894" s="98" t="s">
        <v>1610</v>
      </c>
      <c r="C894" s="80">
        <v>1</v>
      </c>
      <c r="D894" s="96" t="s">
        <v>1611</v>
      </c>
      <c r="E894" s="159" t="s">
        <v>2979</v>
      </c>
      <c r="F894" s="80">
        <v>10</v>
      </c>
      <c r="G894" s="130">
        <v>200</v>
      </c>
      <c r="H894" s="130">
        <v>148.97999999999999</v>
      </c>
      <c r="I894" s="130">
        <f t="shared" si="11"/>
        <v>51.02000000000001</v>
      </c>
      <c r="J894" s="81"/>
      <c r="K894" s="79"/>
    </row>
    <row r="895" spans="1:11" s="83" customFormat="1" ht="22.5" x14ac:dyDescent="0.2">
      <c r="A895" s="93">
        <v>427</v>
      </c>
      <c r="B895" s="98" t="s">
        <v>1612</v>
      </c>
      <c r="C895" s="80">
        <v>1</v>
      </c>
      <c r="D895" s="96" t="s">
        <v>1613</v>
      </c>
      <c r="E895" s="159" t="s">
        <v>2979</v>
      </c>
      <c r="F895" s="80">
        <v>10</v>
      </c>
      <c r="G895" s="130">
        <v>36.07</v>
      </c>
      <c r="H895" s="130">
        <v>27.02</v>
      </c>
      <c r="I895" s="130">
        <f t="shared" si="11"/>
        <v>9.0500000000000007</v>
      </c>
      <c r="J895" s="81"/>
      <c r="K895" s="79"/>
    </row>
    <row r="896" spans="1:11" ht="84" x14ac:dyDescent="0.25">
      <c r="A896" s="33" t="s">
        <v>5</v>
      </c>
      <c r="B896" s="29" t="s">
        <v>6</v>
      </c>
      <c r="C896" s="29" t="s">
        <v>7</v>
      </c>
      <c r="D896" s="29" t="s">
        <v>8</v>
      </c>
      <c r="E896" s="29" t="s">
        <v>15</v>
      </c>
      <c r="F896" s="29" t="s">
        <v>9</v>
      </c>
      <c r="G896" s="29" t="s">
        <v>10</v>
      </c>
      <c r="H896" s="29" t="s">
        <v>11</v>
      </c>
      <c r="I896" s="29" t="s">
        <v>518</v>
      </c>
      <c r="J896" s="29" t="s">
        <v>12</v>
      </c>
      <c r="K896" s="30" t="s">
        <v>13</v>
      </c>
    </row>
    <row r="897" spans="1:11" s="83" customFormat="1" ht="22.5" x14ac:dyDescent="0.2">
      <c r="A897" s="93">
        <v>428</v>
      </c>
      <c r="B897" s="98" t="s">
        <v>1614</v>
      </c>
      <c r="C897" s="80">
        <v>1</v>
      </c>
      <c r="D897" s="96" t="s">
        <v>1615</v>
      </c>
      <c r="E897" s="159" t="s">
        <v>2979</v>
      </c>
      <c r="F897" s="80">
        <v>3.0030030030030033</v>
      </c>
      <c r="G897" s="130">
        <v>57.02</v>
      </c>
      <c r="H897" s="130">
        <v>57.02</v>
      </c>
      <c r="I897" s="130">
        <f t="shared" si="11"/>
        <v>0</v>
      </c>
      <c r="J897" s="81"/>
      <c r="K897" s="79"/>
    </row>
    <row r="898" spans="1:11" s="83" customFormat="1" ht="22.5" x14ac:dyDescent="0.2">
      <c r="A898" s="93">
        <v>429</v>
      </c>
      <c r="B898" s="98" t="s">
        <v>1616</v>
      </c>
      <c r="C898" s="80">
        <v>1</v>
      </c>
      <c r="D898" s="96" t="s">
        <v>1617</v>
      </c>
      <c r="E898" s="159" t="s">
        <v>2979</v>
      </c>
      <c r="F898" s="80">
        <v>6.0606060606060606</v>
      </c>
      <c r="G898" s="130">
        <v>512.4</v>
      </c>
      <c r="H898" s="130">
        <v>512.4</v>
      </c>
      <c r="I898" s="130">
        <f t="shared" si="11"/>
        <v>0</v>
      </c>
      <c r="J898" s="81"/>
      <c r="K898" s="79"/>
    </row>
    <row r="899" spans="1:11" s="83" customFormat="1" ht="33.75" x14ac:dyDescent="0.2">
      <c r="A899" s="93">
        <v>430</v>
      </c>
      <c r="B899" s="98" t="s">
        <v>1618</v>
      </c>
      <c r="C899" s="80">
        <v>1</v>
      </c>
      <c r="D899" s="96" t="s">
        <v>1619</v>
      </c>
      <c r="E899" s="159" t="s">
        <v>2979</v>
      </c>
      <c r="F899" s="80">
        <v>3.0030030030030033</v>
      </c>
      <c r="G899" s="130">
        <v>305.7</v>
      </c>
      <c r="H899" s="130">
        <v>305.7</v>
      </c>
      <c r="I899" s="130">
        <f t="shared" si="11"/>
        <v>0</v>
      </c>
      <c r="J899" s="81"/>
      <c r="K899" s="79"/>
    </row>
    <row r="900" spans="1:11" s="83" customFormat="1" ht="22.5" x14ac:dyDescent="0.2">
      <c r="A900" s="93">
        <v>431</v>
      </c>
      <c r="B900" s="98" t="s">
        <v>1620</v>
      </c>
      <c r="C900" s="80">
        <v>1</v>
      </c>
      <c r="D900" s="96" t="s">
        <v>1621</v>
      </c>
      <c r="E900" s="159" t="s">
        <v>2979</v>
      </c>
      <c r="F900" s="80">
        <v>10</v>
      </c>
      <c r="G900" s="130">
        <v>229.83</v>
      </c>
      <c r="H900" s="130">
        <v>166.73</v>
      </c>
      <c r="I900" s="130">
        <f t="shared" si="11"/>
        <v>63.100000000000023</v>
      </c>
      <c r="J900" s="81"/>
      <c r="K900" s="79"/>
    </row>
    <row r="901" spans="1:11" s="83" customFormat="1" ht="22.5" x14ac:dyDescent="0.2">
      <c r="A901" s="93">
        <v>432</v>
      </c>
      <c r="B901" s="98" t="s">
        <v>1622</v>
      </c>
      <c r="C901" s="80">
        <v>1</v>
      </c>
      <c r="D901" s="96" t="s">
        <v>1623</v>
      </c>
      <c r="E901" s="159" t="s">
        <v>2979</v>
      </c>
      <c r="F901" s="80">
        <v>6.4516129032258061</v>
      </c>
      <c r="G901" s="130">
        <v>178</v>
      </c>
      <c r="H901" s="130">
        <v>178</v>
      </c>
      <c r="I901" s="130">
        <f t="shared" si="11"/>
        <v>0</v>
      </c>
      <c r="J901" s="81"/>
      <c r="K901" s="79"/>
    </row>
    <row r="902" spans="1:11" s="83" customFormat="1" ht="22.5" x14ac:dyDescent="0.2">
      <c r="A902" s="93">
        <v>433</v>
      </c>
      <c r="B902" s="98" t="s">
        <v>1622</v>
      </c>
      <c r="C902" s="80">
        <v>1</v>
      </c>
      <c r="D902" s="96" t="s">
        <v>1624</v>
      </c>
      <c r="E902" s="159" t="s">
        <v>2979</v>
      </c>
      <c r="F902" s="80">
        <v>6.4516129032258061</v>
      </c>
      <c r="G902" s="130">
        <v>178</v>
      </c>
      <c r="H902" s="130">
        <v>178</v>
      </c>
      <c r="I902" s="130">
        <f t="shared" si="11"/>
        <v>0</v>
      </c>
      <c r="J902" s="81"/>
      <c r="K902" s="79"/>
    </row>
    <row r="903" spans="1:11" s="83" customFormat="1" ht="36" x14ac:dyDescent="0.2">
      <c r="A903" s="93">
        <v>434</v>
      </c>
      <c r="B903" s="98" t="s">
        <v>1625</v>
      </c>
      <c r="C903" s="80">
        <v>1</v>
      </c>
      <c r="D903" s="96" t="s">
        <v>1626</v>
      </c>
      <c r="E903" s="122" t="s">
        <v>3203</v>
      </c>
      <c r="F903" s="80">
        <v>10.729613733905579</v>
      </c>
      <c r="G903" s="130">
        <v>28861.26</v>
      </c>
      <c r="H903" s="130">
        <v>11536.37</v>
      </c>
      <c r="I903" s="130">
        <f t="shared" si="11"/>
        <v>17324.89</v>
      </c>
      <c r="J903" s="81"/>
      <c r="K903" s="79"/>
    </row>
    <row r="904" spans="1:11" s="83" customFormat="1" ht="22.5" x14ac:dyDescent="0.2">
      <c r="A904" s="93">
        <v>435</v>
      </c>
      <c r="B904" s="98" t="s">
        <v>1238</v>
      </c>
      <c r="C904" s="80">
        <v>4</v>
      </c>
      <c r="D904" s="96" t="s">
        <v>1627</v>
      </c>
      <c r="E904" s="159" t="s">
        <v>19</v>
      </c>
      <c r="F904" s="80">
        <v>5</v>
      </c>
      <c r="G904" s="130">
        <v>896</v>
      </c>
      <c r="H904" s="130">
        <v>896</v>
      </c>
      <c r="I904" s="130">
        <f t="shared" si="11"/>
        <v>0</v>
      </c>
      <c r="J904" s="81"/>
      <c r="K904" s="79"/>
    </row>
    <row r="905" spans="1:11" s="83" customFormat="1" ht="22.5" x14ac:dyDescent="0.2">
      <c r="A905" s="93">
        <v>436</v>
      </c>
      <c r="B905" s="98" t="s">
        <v>1238</v>
      </c>
      <c r="C905" s="80">
        <v>1</v>
      </c>
      <c r="D905" s="96" t="s">
        <v>1628</v>
      </c>
      <c r="E905" s="159" t="s">
        <v>19</v>
      </c>
      <c r="F905" s="80">
        <v>5</v>
      </c>
      <c r="G905" s="130">
        <v>224</v>
      </c>
      <c r="H905" s="130">
        <v>224</v>
      </c>
      <c r="I905" s="130">
        <f t="shared" si="11"/>
        <v>0</v>
      </c>
      <c r="J905" s="81"/>
      <c r="K905" s="79"/>
    </row>
    <row r="906" spans="1:11" s="83" customFormat="1" ht="22.5" x14ac:dyDescent="0.2">
      <c r="A906" s="93">
        <v>437</v>
      </c>
      <c r="B906" s="98" t="s">
        <v>1238</v>
      </c>
      <c r="C906" s="80">
        <v>4</v>
      </c>
      <c r="D906" s="96" t="s">
        <v>1629</v>
      </c>
      <c r="E906" s="159" t="s">
        <v>19</v>
      </c>
      <c r="F906" s="80">
        <v>5</v>
      </c>
      <c r="G906" s="130">
        <v>896</v>
      </c>
      <c r="H906" s="130">
        <v>896</v>
      </c>
      <c r="I906" s="130">
        <f t="shared" si="11"/>
        <v>0</v>
      </c>
      <c r="J906" s="81"/>
      <c r="K906" s="79"/>
    </row>
    <row r="907" spans="1:11" s="83" customFormat="1" ht="22.5" x14ac:dyDescent="0.2">
      <c r="A907" s="93">
        <v>438</v>
      </c>
      <c r="B907" s="98" t="s">
        <v>1630</v>
      </c>
      <c r="C907" s="80">
        <v>1</v>
      </c>
      <c r="D907" s="96" t="s">
        <v>1631</v>
      </c>
      <c r="E907" s="159" t="s">
        <v>19</v>
      </c>
      <c r="F907" s="80">
        <v>5</v>
      </c>
      <c r="G907" s="130">
        <v>245</v>
      </c>
      <c r="H907" s="130">
        <v>245</v>
      </c>
      <c r="I907" s="130">
        <f t="shared" si="11"/>
        <v>0</v>
      </c>
      <c r="J907" s="81"/>
      <c r="K907" s="79"/>
    </row>
    <row r="908" spans="1:11" s="83" customFormat="1" ht="22.5" x14ac:dyDescent="0.2">
      <c r="A908" s="93">
        <v>439</v>
      </c>
      <c r="B908" s="98" t="s">
        <v>1630</v>
      </c>
      <c r="C908" s="80">
        <v>1</v>
      </c>
      <c r="D908" s="96" t="s">
        <v>1632</v>
      </c>
      <c r="E908" s="159" t="s">
        <v>19</v>
      </c>
      <c r="F908" s="80">
        <v>5</v>
      </c>
      <c r="G908" s="130">
        <v>245</v>
      </c>
      <c r="H908" s="130">
        <v>245</v>
      </c>
      <c r="I908" s="130">
        <f t="shared" si="11"/>
        <v>0</v>
      </c>
      <c r="J908" s="81"/>
      <c r="K908" s="79"/>
    </row>
    <row r="909" spans="1:11" s="83" customFormat="1" ht="22.5" x14ac:dyDescent="0.2">
      <c r="A909" s="93">
        <v>440</v>
      </c>
      <c r="B909" s="98" t="s">
        <v>1238</v>
      </c>
      <c r="C909" s="80">
        <v>2</v>
      </c>
      <c r="D909" s="96" t="s">
        <v>1633</v>
      </c>
      <c r="E909" s="159" t="s">
        <v>19</v>
      </c>
      <c r="F909" s="80">
        <v>5</v>
      </c>
      <c r="G909" s="130">
        <v>448</v>
      </c>
      <c r="H909" s="130">
        <v>448</v>
      </c>
      <c r="I909" s="130">
        <f t="shared" si="11"/>
        <v>0</v>
      </c>
      <c r="J909" s="81"/>
      <c r="K909" s="79"/>
    </row>
    <row r="910" spans="1:11" s="83" customFormat="1" ht="22.5" x14ac:dyDescent="0.2">
      <c r="A910" s="93">
        <v>441</v>
      </c>
      <c r="B910" s="98" t="s">
        <v>1634</v>
      </c>
      <c r="C910" s="80">
        <v>1</v>
      </c>
      <c r="D910" s="96" t="s">
        <v>1635</v>
      </c>
      <c r="E910" s="159" t="s">
        <v>19</v>
      </c>
      <c r="F910" s="80">
        <v>6.9930069930069925</v>
      </c>
      <c r="G910" s="130">
        <v>142.93</v>
      </c>
      <c r="H910" s="130">
        <v>142.93</v>
      </c>
      <c r="I910" s="130">
        <f t="shared" si="11"/>
        <v>0</v>
      </c>
      <c r="J910" s="81"/>
      <c r="K910" s="79"/>
    </row>
    <row r="911" spans="1:11" s="83" customFormat="1" ht="22.5" x14ac:dyDescent="0.2">
      <c r="A911" s="93">
        <v>442</v>
      </c>
      <c r="B911" s="98" t="s">
        <v>1636</v>
      </c>
      <c r="C911" s="80">
        <v>1</v>
      </c>
      <c r="D911" s="96" t="s">
        <v>1637</v>
      </c>
      <c r="E911" s="159" t="s">
        <v>19</v>
      </c>
      <c r="F911" s="80">
        <v>5</v>
      </c>
      <c r="G911" s="130">
        <v>239</v>
      </c>
      <c r="H911" s="130">
        <v>239</v>
      </c>
      <c r="I911" s="130">
        <f t="shared" si="11"/>
        <v>0</v>
      </c>
      <c r="J911" s="81"/>
      <c r="K911" s="79"/>
    </row>
    <row r="912" spans="1:11" s="83" customFormat="1" ht="22.5" x14ac:dyDescent="0.2">
      <c r="A912" s="93">
        <v>443</v>
      </c>
      <c r="B912" s="98" t="s">
        <v>1638</v>
      </c>
      <c r="C912" s="80">
        <v>1</v>
      </c>
      <c r="D912" s="96" t="s">
        <v>1639</v>
      </c>
      <c r="E912" s="159" t="s">
        <v>19</v>
      </c>
      <c r="F912" s="80">
        <v>5</v>
      </c>
      <c r="G912" s="130">
        <v>79</v>
      </c>
      <c r="H912" s="130">
        <v>79</v>
      </c>
      <c r="I912" s="130">
        <f t="shared" si="11"/>
        <v>0</v>
      </c>
      <c r="J912" s="81"/>
      <c r="K912" s="79"/>
    </row>
    <row r="913" spans="1:11" s="83" customFormat="1" ht="22.5" x14ac:dyDescent="0.2">
      <c r="A913" s="93">
        <v>444</v>
      </c>
      <c r="B913" s="98" t="s">
        <v>1640</v>
      </c>
      <c r="C913" s="80">
        <v>1</v>
      </c>
      <c r="D913" s="96" t="s">
        <v>1641</v>
      </c>
      <c r="E913" s="159" t="s">
        <v>19</v>
      </c>
      <c r="F913" s="80">
        <v>6.9930069930069925</v>
      </c>
      <c r="G913" s="130">
        <v>239</v>
      </c>
      <c r="H913" s="130">
        <v>239</v>
      </c>
      <c r="I913" s="130">
        <f t="shared" si="11"/>
        <v>0</v>
      </c>
      <c r="J913" s="81"/>
      <c r="K913" s="79"/>
    </row>
    <row r="914" spans="1:11" s="83" customFormat="1" ht="22.5" x14ac:dyDescent="0.2">
      <c r="A914" s="93">
        <v>445</v>
      </c>
      <c r="B914" s="98" t="s">
        <v>1642</v>
      </c>
      <c r="C914" s="80">
        <v>1</v>
      </c>
      <c r="D914" s="96" t="s">
        <v>1643</v>
      </c>
      <c r="E914" s="159" t="s">
        <v>19</v>
      </c>
      <c r="F914" s="80">
        <v>5</v>
      </c>
      <c r="G914" s="130">
        <v>179.3</v>
      </c>
      <c r="H914" s="130">
        <v>0</v>
      </c>
      <c r="I914" s="130">
        <f t="shared" si="11"/>
        <v>179.3</v>
      </c>
      <c r="J914" s="81"/>
      <c r="K914" s="79"/>
    </row>
    <row r="915" spans="1:11" s="83" customFormat="1" ht="22.5" x14ac:dyDescent="0.2">
      <c r="A915" s="93">
        <v>446</v>
      </c>
      <c r="B915" s="98" t="s">
        <v>1644</v>
      </c>
      <c r="C915" s="80">
        <v>1</v>
      </c>
      <c r="D915" s="96" t="s">
        <v>1645</v>
      </c>
      <c r="E915" s="159" t="s">
        <v>19</v>
      </c>
      <c r="F915" s="80">
        <v>5</v>
      </c>
      <c r="G915" s="130">
        <v>108</v>
      </c>
      <c r="H915" s="130">
        <v>0</v>
      </c>
      <c r="I915" s="130">
        <f t="shared" si="11"/>
        <v>108</v>
      </c>
      <c r="J915" s="81"/>
      <c r="K915" s="79"/>
    </row>
    <row r="916" spans="1:11" ht="84" x14ac:dyDescent="0.25">
      <c r="A916" s="33" t="s">
        <v>5</v>
      </c>
      <c r="B916" s="29" t="s">
        <v>6</v>
      </c>
      <c r="C916" s="29" t="s">
        <v>7</v>
      </c>
      <c r="D916" s="29" t="s">
        <v>8</v>
      </c>
      <c r="E916" s="29" t="s">
        <v>15</v>
      </c>
      <c r="F916" s="29" t="s">
        <v>9</v>
      </c>
      <c r="G916" s="29" t="s">
        <v>10</v>
      </c>
      <c r="H916" s="29" t="s">
        <v>11</v>
      </c>
      <c r="I916" s="29" t="s">
        <v>518</v>
      </c>
      <c r="J916" s="29" t="s">
        <v>12</v>
      </c>
      <c r="K916" s="30" t="s">
        <v>13</v>
      </c>
    </row>
    <row r="917" spans="1:11" s="83" customFormat="1" ht="22.5" x14ac:dyDescent="0.2">
      <c r="A917" s="93">
        <v>447</v>
      </c>
      <c r="B917" s="98" t="s">
        <v>1646</v>
      </c>
      <c r="C917" s="80">
        <v>1</v>
      </c>
      <c r="D917" s="96" t="s">
        <v>1647</v>
      </c>
      <c r="E917" s="159" t="s">
        <v>19</v>
      </c>
      <c r="F917" s="80">
        <v>5</v>
      </c>
      <c r="G917" s="130">
        <v>399.75</v>
      </c>
      <c r="H917" s="130">
        <v>0</v>
      </c>
      <c r="I917" s="130">
        <f t="shared" si="11"/>
        <v>399.75</v>
      </c>
      <c r="J917" s="81"/>
      <c r="K917" s="79"/>
    </row>
    <row r="918" spans="1:11" s="83" customFormat="1" ht="22.5" x14ac:dyDescent="0.2">
      <c r="A918" s="93">
        <v>448</v>
      </c>
      <c r="B918" s="98" t="s">
        <v>1648</v>
      </c>
      <c r="C918" s="80">
        <v>1</v>
      </c>
      <c r="D918" s="96" t="s">
        <v>1649</v>
      </c>
      <c r="E918" s="159" t="s">
        <v>19</v>
      </c>
      <c r="F918" s="80">
        <v>5</v>
      </c>
      <c r="G918" s="130">
        <v>239</v>
      </c>
      <c r="H918" s="130">
        <v>0</v>
      </c>
      <c r="I918" s="130">
        <f t="shared" si="11"/>
        <v>239</v>
      </c>
      <c r="J918" s="81"/>
      <c r="K918" s="79"/>
    </row>
    <row r="919" spans="1:11" s="83" customFormat="1" ht="22.5" x14ac:dyDescent="0.2">
      <c r="A919" s="93">
        <v>449</v>
      </c>
      <c r="B919" s="98" t="s">
        <v>1650</v>
      </c>
      <c r="C919" s="80">
        <v>1</v>
      </c>
      <c r="D919" s="96" t="s">
        <v>1651</v>
      </c>
      <c r="E919" s="159" t="s">
        <v>19</v>
      </c>
      <c r="F919" s="80">
        <v>5</v>
      </c>
      <c r="G919" s="130">
        <v>867.24</v>
      </c>
      <c r="H919" s="130">
        <v>0</v>
      </c>
      <c r="I919" s="130">
        <f t="shared" si="11"/>
        <v>867.24</v>
      </c>
      <c r="J919" s="81"/>
      <c r="K919" s="79"/>
    </row>
    <row r="920" spans="1:11" s="83" customFormat="1" ht="22.5" x14ac:dyDescent="0.2">
      <c r="A920" s="93">
        <v>450</v>
      </c>
      <c r="B920" s="98" t="s">
        <v>1652</v>
      </c>
      <c r="C920" s="80">
        <v>1</v>
      </c>
      <c r="D920" s="96" t="s">
        <v>1653</v>
      </c>
      <c r="E920" s="159" t="s">
        <v>19</v>
      </c>
      <c r="F920" s="80">
        <v>5</v>
      </c>
      <c r="G920" s="130">
        <v>321.12</v>
      </c>
      <c r="H920" s="130">
        <v>0</v>
      </c>
      <c r="I920" s="130">
        <f t="shared" ref="I920:I986" si="12">+G920-H920</f>
        <v>321.12</v>
      </c>
      <c r="J920" s="81"/>
      <c r="K920" s="79"/>
    </row>
    <row r="921" spans="1:11" s="83" customFormat="1" ht="22.5" x14ac:dyDescent="0.2">
      <c r="A921" s="93">
        <v>451</v>
      </c>
      <c r="B921" s="98" t="s">
        <v>1654</v>
      </c>
      <c r="C921" s="80">
        <v>1</v>
      </c>
      <c r="D921" s="96" t="s">
        <v>1655</v>
      </c>
      <c r="E921" s="159" t="s">
        <v>19</v>
      </c>
      <c r="F921" s="80">
        <v>5</v>
      </c>
      <c r="G921" s="130">
        <v>199.15</v>
      </c>
      <c r="H921" s="130">
        <v>0</v>
      </c>
      <c r="I921" s="130">
        <f t="shared" si="12"/>
        <v>199.15</v>
      </c>
      <c r="J921" s="81"/>
      <c r="K921" s="79"/>
    </row>
    <row r="922" spans="1:11" s="83" customFormat="1" ht="22.5" x14ac:dyDescent="0.2">
      <c r="A922" s="93">
        <v>452</v>
      </c>
      <c r="B922" s="98" t="s">
        <v>1656</v>
      </c>
      <c r="C922" s="80">
        <v>1</v>
      </c>
      <c r="D922" s="96" t="s">
        <v>1657</v>
      </c>
      <c r="E922" s="159" t="s">
        <v>19</v>
      </c>
      <c r="F922" s="80">
        <v>5</v>
      </c>
      <c r="G922" s="130">
        <v>99.98</v>
      </c>
      <c r="H922" s="130">
        <v>0</v>
      </c>
      <c r="I922" s="130">
        <f t="shared" si="12"/>
        <v>99.98</v>
      </c>
      <c r="J922" s="81"/>
      <c r="K922" s="79"/>
    </row>
    <row r="923" spans="1:11" s="83" customFormat="1" ht="22.5" x14ac:dyDescent="0.2">
      <c r="A923" s="93">
        <v>453</v>
      </c>
      <c r="B923" s="98" t="s">
        <v>1658</v>
      </c>
      <c r="C923" s="80">
        <v>1</v>
      </c>
      <c r="D923" s="96" t="s">
        <v>1659</v>
      </c>
      <c r="E923" s="159" t="s">
        <v>19</v>
      </c>
      <c r="F923" s="80">
        <v>5</v>
      </c>
      <c r="G923" s="130">
        <v>1136.9000000000001</v>
      </c>
      <c r="H923" s="130">
        <v>0</v>
      </c>
      <c r="I923" s="130">
        <f t="shared" si="12"/>
        <v>1136.9000000000001</v>
      </c>
      <c r="J923" s="81"/>
      <c r="K923" s="79"/>
    </row>
    <row r="924" spans="1:11" s="83" customFormat="1" ht="22.5" x14ac:dyDescent="0.2">
      <c r="A924" s="93">
        <v>454</v>
      </c>
      <c r="B924" s="98" t="s">
        <v>1660</v>
      </c>
      <c r="C924" s="80">
        <v>1</v>
      </c>
      <c r="D924" s="96" t="s">
        <v>1661</v>
      </c>
      <c r="E924" s="159" t="s">
        <v>19</v>
      </c>
      <c r="F924" s="80">
        <v>3.0003000300030003</v>
      </c>
      <c r="G924" s="130">
        <v>98.28</v>
      </c>
      <c r="H924" s="130">
        <v>98.28</v>
      </c>
      <c r="I924" s="130">
        <f t="shared" si="12"/>
        <v>0</v>
      </c>
      <c r="J924" s="81"/>
      <c r="K924" s="79"/>
    </row>
    <row r="925" spans="1:11" s="83" customFormat="1" ht="22.5" x14ac:dyDescent="0.2">
      <c r="A925" s="93">
        <v>455</v>
      </c>
      <c r="B925" s="98" t="s">
        <v>1638</v>
      </c>
      <c r="C925" s="80">
        <v>1</v>
      </c>
      <c r="D925" s="96" t="s">
        <v>1662</v>
      </c>
      <c r="E925" s="159" t="s">
        <v>19</v>
      </c>
      <c r="F925" s="80">
        <v>5</v>
      </c>
      <c r="G925" s="130">
        <v>79</v>
      </c>
      <c r="H925" s="130">
        <v>74.319999999999993</v>
      </c>
      <c r="I925" s="130">
        <f t="shared" si="12"/>
        <v>4.6800000000000068</v>
      </c>
      <c r="J925" s="81"/>
      <c r="K925" s="79"/>
    </row>
    <row r="926" spans="1:11" s="83" customFormat="1" ht="22.5" x14ac:dyDescent="0.2">
      <c r="A926" s="93">
        <v>456</v>
      </c>
      <c r="B926" s="98" t="s">
        <v>1238</v>
      </c>
      <c r="C926" s="80">
        <v>2</v>
      </c>
      <c r="D926" s="96" t="s">
        <v>1663</v>
      </c>
      <c r="E926" s="159" t="s">
        <v>19</v>
      </c>
      <c r="F926" s="80">
        <v>5</v>
      </c>
      <c r="G926" s="130">
        <v>448</v>
      </c>
      <c r="H926" s="130">
        <v>448</v>
      </c>
      <c r="I926" s="130">
        <f t="shared" si="12"/>
        <v>0</v>
      </c>
      <c r="J926" s="81"/>
      <c r="K926" s="79"/>
    </row>
    <row r="927" spans="1:11" s="83" customFormat="1" ht="22.5" x14ac:dyDescent="0.2">
      <c r="A927" s="93">
        <v>457</v>
      </c>
      <c r="B927" s="98" t="s">
        <v>1664</v>
      </c>
      <c r="C927" s="80">
        <v>1</v>
      </c>
      <c r="D927" s="96" t="s">
        <v>1665</v>
      </c>
      <c r="E927" s="159" t="s">
        <v>2979</v>
      </c>
      <c r="F927" s="80">
        <v>10</v>
      </c>
      <c r="G927" s="130">
        <v>326.45</v>
      </c>
      <c r="H927" s="130">
        <v>230.41</v>
      </c>
      <c r="I927" s="130">
        <f t="shared" si="12"/>
        <v>96.039999999999992</v>
      </c>
      <c r="J927" s="81"/>
      <c r="K927" s="79"/>
    </row>
    <row r="928" spans="1:11" s="83" customFormat="1" ht="22.5" x14ac:dyDescent="0.2">
      <c r="A928" s="93">
        <v>458</v>
      </c>
      <c r="B928" s="98" t="s">
        <v>1634</v>
      </c>
      <c r="C928" s="80">
        <v>1</v>
      </c>
      <c r="D928" s="96" t="s">
        <v>1666</v>
      </c>
      <c r="E928" s="159" t="s">
        <v>19</v>
      </c>
      <c r="F928" s="80">
        <v>6.9930069930069925</v>
      </c>
      <c r="G928" s="130">
        <v>142.93</v>
      </c>
      <c r="H928" s="130">
        <v>142.93</v>
      </c>
      <c r="I928" s="130">
        <f t="shared" si="12"/>
        <v>0</v>
      </c>
      <c r="J928" s="81"/>
      <c r="K928" s="79"/>
    </row>
    <row r="929" spans="1:11" s="83" customFormat="1" ht="22.5" x14ac:dyDescent="0.2">
      <c r="A929" s="93">
        <v>459</v>
      </c>
      <c r="B929" s="98" t="s">
        <v>1667</v>
      </c>
      <c r="C929" s="80">
        <v>1</v>
      </c>
      <c r="D929" s="96" t="s">
        <v>1668</v>
      </c>
      <c r="E929" s="159" t="s">
        <v>2979</v>
      </c>
      <c r="F929" s="80">
        <v>10</v>
      </c>
      <c r="G929" s="130">
        <v>87.6</v>
      </c>
      <c r="H929" s="130">
        <v>61.96</v>
      </c>
      <c r="I929" s="130">
        <f t="shared" si="12"/>
        <v>25.639999999999993</v>
      </c>
      <c r="J929" s="81"/>
      <c r="K929" s="79"/>
    </row>
    <row r="930" spans="1:11" s="83" customFormat="1" ht="22.5" x14ac:dyDescent="0.2">
      <c r="A930" s="93">
        <v>460</v>
      </c>
      <c r="B930" s="98" t="s">
        <v>1669</v>
      </c>
      <c r="C930" s="80">
        <v>1</v>
      </c>
      <c r="D930" s="96" t="s">
        <v>1670</v>
      </c>
      <c r="E930" s="161" t="s">
        <v>3204</v>
      </c>
      <c r="F930" s="80">
        <v>11.947431302270013</v>
      </c>
      <c r="G930" s="130">
        <v>12300</v>
      </c>
      <c r="H930" s="130">
        <v>7367.34</v>
      </c>
      <c r="I930" s="130">
        <f t="shared" si="12"/>
        <v>4932.66</v>
      </c>
      <c r="J930" s="81"/>
      <c r="K930" s="79"/>
    </row>
    <row r="931" spans="1:11" s="83" customFormat="1" ht="22.5" x14ac:dyDescent="0.2">
      <c r="A931" s="93">
        <v>461</v>
      </c>
      <c r="B931" s="98" t="s">
        <v>1671</v>
      </c>
      <c r="C931" s="80">
        <v>1</v>
      </c>
      <c r="D931" s="96" t="s">
        <v>1672</v>
      </c>
      <c r="E931" s="161" t="s">
        <v>3205</v>
      </c>
      <c r="F931" s="80">
        <v>11.534025374855824</v>
      </c>
      <c r="G931" s="130">
        <v>15032</v>
      </c>
      <c r="H931" s="130">
        <v>9883.4500000000007</v>
      </c>
      <c r="I931" s="130">
        <f t="shared" si="12"/>
        <v>5148.5499999999993</v>
      </c>
      <c r="J931" s="81"/>
      <c r="K931" s="79"/>
    </row>
    <row r="932" spans="1:11" s="83" customFormat="1" ht="22.5" x14ac:dyDescent="0.2">
      <c r="A932" s="93">
        <v>462</v>
      </c>
      <c r="B932" s="98" t="s">
        <v>1673</v>
      </c>
      <c r="C932" s="80">
        <v>1</v>
      </c>
      <c r="D932" s="96" t="s">
        <v>1674</v>
      </c>
      <c r="E932" s="159" t="s">
        <v>2979</v>
      </c>
      <c r="F932" s="80">
        <v>3.0030030030030033</v>
      </c>
      <c r="G932" s="130">
        <v>305.7</v>
      </c>
      <c r="H932" s="130">
        <v>305.7</v>
      </c>
      <c r="I932" s="130">
        <f t="shared" si="12"/>
        <v>0</v>
      </c>
      <c r="J932" s="81"/>
      <c r="K932" s="82"/>
    </row>
    <row r="933" spans="1:11" s="83" customFormat="1" ht="22.5" x14ac:dyDescent="0.2">
      <c r="A933" s="93">
        <v>463</v>
      </c>
      <c r="B933" s="98" t="s">
        <v>1675</v>
      </c>
      <c r="C933" s="80">
        <v>1</v>
      </c>
      <c r="D933" s="96" t="s">
        <v>1676</v>
      </c>
      <c r="E933" s="159" t="s">
        <v>2979</v>
      </c>
      <c r="F933" s="80">
        <v>3.0030030030030033</v>
      </c>
      <c r="G933" s="130">
        <v>147.47999999999999</v>
      </c>
      <c r="H933" s="130">
        <v>147.47999999999999</v>
      </c>
      <c r="I933" s="130">
        <f t="shared" si="12"/>
        <v>0</v>
      </c>
      <c r="J933" s="81"/>
      <c r="K933" s="79"/>
    </row>
    <row r="934" spans="1:11" s="83" customFormat="1" ht="33.75" x14ac:dyDescent="0.2">
      <c r="A934" s="93">
        <v>464</v>
      </c>
      <c r="B934" s="98" t="s">
        <v>1677</v>
      </c>
      <c r="C934" s="80">
        <v>1</v>
      </c>
      <c r="D934" s="96" t="s">
        <v>1678</v>
      </c>
      <c r="E934" s="159" t="s">
        <v>2979</v>
      </c>
      <c r="F934" s="80">
        <v>6.666666666666667</v>
      </c>
      <c r="G934" s="130">
        <v>52.5</v>
      </c>
      <c r="H934" s="130">
        <v>52.5</v>
      </c>
      <c r="I934" s="130">
        <f t="shared" si="12"/>
        <v>0</v>
      </c>
      <c r="J934" s="81"/>
      <c r="K934" s="79"/>
    </row>
    <row r="935" spans="1:11" s="83" customFormat="1" ht="22.5" x14ac:dyDescent="0.2">
      <c r="A935" s="93">
        <v>465</v>
      </c>
      <c r="B935" s="98" t="s">
        <v>1679</v>
      </c>
      <c r="C935" s="80">
        <v>1</v>
      </c>
      <c r="D935" s="96" t="s">
        <v>1680</v>
      </c>
      <c r="E935" s="159" t="s">
        <v>2979</v>
      </c>
      <c r="F935" s="80">
        <v>8</v>
      </c>
      <c r="G935" s="130">
        <v>692.26</v>
      </c>
      <c r="H935" s="130">
        <v>588.89</v>
      </c>
      <c r="I935" s="130">
        <f t="shared" si="12"/>
        <v>103.37</v>
      </c>
      <c r="J935" s="81"/>
      <c r="K935" s="79"/>
    </row>
    <row r="936" spans="1:11" ht="84" x14ac:dyDescent="0.25">
      <c r="A936" s="33" t="s">
        <v>5</v>
      </c>
      <c r="B936" s="29" t="s">
        <v>6</v>
      </c>
      <c r="C936" s="29" t="s">
        <v>7</v>
      </c>
      <c r="D936" s="29" t="s">
        <v>8</v>
      </c>
      <c r="E936" s="29" t="s">
        <v>15</v>
      </c>
      <c r="F936" s="29" t="s">
        <v>9</v>
      </c>
      <c r="G936" s="29" t="s">
        <v>10</v>
      </c>
      <c r="H936" s="29" t="s">
        <v>11</v>
      </c>
      <c r="I936" s="29" t="s">
        <v>518</v>
      </c>
      <c r="J936" s="29" t="s">
        <v>12</v>
      </c>
      <c r="K936" s="30" t="s">
        <v>13</v>
      </c>
    </row>
    <row r="937" spans="1:11" s="83" customFormat="1" ht="22.5" x14ac:dyDescent="0.2">
      <c r="A937" s="93">
        <v>466</v>
      </c>
      <c r="B937" s="98" t="s">
        <v>1238</v>
      </c>
      <c r="C937" s="80">
        <v>2</v>
      </c>
      <c r="D937" s="96" t="s">
        <v>1681</v>
      </c>
      <c r="E937" s="159" t="s">
        <v>19</v>
      </c>
      <c r="F937" s="80">
        <v>5</v>
      </c>
      <c r="G937" s="130">
        <v>448</v>
      </c>
      <c r="H937" s="130">
        <v>448</v>
      </c>
      <c r="I937" s="130">
        <f t="shared" si="12"/>
        <v>0</v>
      </c>
      <c r="J937" s="81"/>
      <c r="K937" s="79"/>
    </row>
    <row r="938" spans="1:11" s="83" customFormat="1" ht="22.5" x14ac:dyDescent="0.2">
      <c r="A938" s="93">
        <v>467</v>
      </c>
      <c r="B938" s="98" t="s">
        <v>1238</v>
      </c>
      <c r="C938" s="80">
        <v>12</v>
      </c>
      <c r="D938" s="96" t="s">
        <v>1682</v>
      </c>
      <c r="E938" s="159" t="s">
        <v>19</v>
      </c>
      <c r="F938" s="80">
        <v>5</v>
      </c>
      <c r="G938" s="130">
        <v>2688</v>
      </c>
      <c r="H938" s="130">
        <v>2688</v>
      </c>
      <c r="I938" s="130">
        <f t="shared" si="12"/>
        <v>0</v>
      </c>
      <c r="J938" s="81"/>
      <c r="K938" s="79"/>
    </row>
    <row r="939" spans="1:11" s="83" customFormat="1" ht="22.5" x14ac:dyDescent="0.2">
      <c r="A939" s="93">
        <v>468</v>
      </c>
      <c r="B939" s="98" t="s">
        <v>1238</v>
      </c>
      <c r="C939" s="80">
        <v>2</v>
      </c>
      <c r="D939" s="96" t="s">
        <v>1683</v>
      </c>
      <c r="E939" s="159" t="s">
        <v>19</v>
      </c>
      <c r="F939" s="80">
        <v>5</v>
      </c>
      <c r="G939" s="130">
        <v>448</v>
      </c>
      <c r="H939" s="130">
        <v>448</v>
      </c>
      <c r="I939" s="130">
        <f t="shared" si="12"/>
        <v>0</v>
      </c>
      <c r="J939" s="81"/>
      <c r="K939" s="79"/>
    </row>
    <row r="940" spans="1:11" s="83" customFormat="1" ht="22.5" x14ac:dyDescent="0.2">
      <c r="A940" s="93">
        <v>469</v>
      </c>
      <c r="B940" s="98" t="s">
        <v>1684</v>
      </c>
      <c r="C940" s="80">
        <v>16</v>
      </c>
      <c r="D940" s="96" t="s">
        <v>1685</v>
      </c>
      <c r="E940" s="159" t="s">
        <v>19</v>
      </c>
      <c r="F940" s="80">
        <v>5</v>
      </c>
      <c r="G940" s="130">
        <v>3360</v>
      </c>
      <c r="H940" s="130">
        <v>3360</v>
      </c>
      <c r="I940" s="130">
        <f t="shared" si="12"/>
        <v>0</v>
      </c>
      <c r="J940" s="81"/>
      <c r="K940" s="79"/>
    </row>
    <row r="941" spans="1:11" s="83" customFormat="1" ht="22.5" x14ac:dyDescent="0.2">
      <c r="A941" s="93">
        <v>470</v>
      </c>
      <c r="B941" s="98" t="s">
        <v>1686</v>
      </c>
      <c r="C941" s="80">
        <v>1</v>
      </c>
      <c r="D941" s="96" t="s">
        <v>1687</v>
      </c>
      <c r="E941" s="159" t="s">
        <v>19</v>
      </c>
      <c r="F941" s="80">
        <v>5</v>
      </c>
      <c r="G941" s="130">
        <v>210</v>
      </c>
      <c r="H941" s="130">
        <v>210</v>
      </c>
      <c r="I941" s="130">
        <f t="shared" si="12"/>
        <v>0</v>
      </c>
      <c r="J941" s="81"/>
      <c r="K941" s="79"/>
    </row>
    <row r="942" spans="1:11" s="83" customFormat="1" ht="22.5" x14ac:dyDescent="0.2">
      <c r="A942" s="93">
        <v>471</v>
      </c>
      <c r="B942" s="98" t="s">
        <v>1688</v>
      </c>
      <c r="C942" s="80">
        <v>2</v>
      </c>
      <c r="D942" s="96" t="s">
        <v>1689</v>
      </c>
      <c r="E942" s="159" t="s">
        <v>19</v>
      </c>
      <c r="F942" s="80">
        <v>5</v>
      </c>
      <c r="G942" s="130">
        <v>420</v>
      </c>
      <c r="H942" s="130">
        <v>420</v>
      </c>
      <c r="I942" s="130">
        <f t="shared" si="12"/>
        <v>0</v>
      </c>
      <c r="J942" s="81"/>
      <c r="K942" s="79"/>
    </row>
    <row r="943" spans="1:11" s="83" customFormat="1" ht="22.5" x14ac:dyDescent="0.2">
      <c r="A943" s="93">
        <v>472</v>
      </c>
      <c r="B943" s="98" t="s">
        <v>1684</v>
      </c>
      <c r="C943" s="80">
        <v>5</v>
      </c>
      <c r="D943" s="96" t="s">
        <v>1690</v>
      </c>
      <c r="E943" s="159" t="s">
        <v>19</v>
      </c>
      <c r="F943" s="80">
        <v>5</v>
      </c>
      <c r="G943" s="130">
        <v>1050</v>
      </c>
      <c r="H943" s="130">
        <v>1050</v>
      </c>
      <c r="I943" s="130">
        <f t="shared" si="12"/>
        <v>0</v>
      </c>
      <c r="J943" s="81"/>
      <c r="K943" s="79"/>
    </row>
    <row r="944" spans="1:11" s="83" customFormat="1" ht="22.5" x14ac:dyDescent="0.2">
      <c r="A944" s="93">
        <v>473</v>
      </c>
      <c r="B944" s="98" t="s">
        <v>1691</v>
      </c>
      <c r="C944" s="80">
        <v>1</v>
      </c>
      <c r="D944" s="96" t="s">
        <v>1692</v>
      </c>
      <c r="E944" s="159" t="s">
        <v>2979</v>
      </c>
      <c r="F944" s="80">
        <v>5</v>
      </c>
      <c r="G944" s="130">
        <v>446.28</v>
      </c>
      <c r="H944" s="130">
        <v>446.28</v>
      </c>
      <c r="I944" s="130">
        <f t="shared" si="12"/>
        <v>0</v>
      </c>
      <c r="J944" s="81"/>
      <c r="K944" s="79"/>
    </row>
    <row r="945" spans="1:11" s="83" customFormat="1" ht="22.5" x14ac:dyDescent="0.2">
      <c r="A945" s="93">
        <v>474</v>
      </c>
      <c r="B945" s="98" t="s">
        <v>1693</v>
      </c>
      <c r="C945" s="80">
        <v>1</v>
      </c>
      <c r="D945" s="96" t="s">
        <v>1694</v>
      </c>
      <c r="E945" s="159" t="s">
        <v>2979</v>
      </c>
      <c r="F945" s="80">
        <v>5</v>
      </c>
      <c r="G945" s="130">
        <v>572.64</v>
      </c>
      <c r="H945" s="130">
        <v>572.64</v>
      </c>
      <c r="I945" s="130">
        <f t="shared" si="12"/>
        <v>0</v>
      </c>
      <c r="J945" s="81"/>
      <c r="K945" s="79"/>
    </row>
    <row r="946" spans="1:11" s="83" customFormat="1" ht="27.75" customHeight="1" x14ac:dyDescent="0.2">
      <c r="A946" s="93">
        <v>475</v>
      </c>
      <c r="B946" s="98" t="s">
        <v>1695</v>
      </c>
      <c r="C946" s="80">
        <v>1</v>
      </c>
      <c r="D946" s="96" t="s">
        <v>1696</v>
      </c>
      <c r="E946" s="159" t="s">
        <v>2979</v>
      </c>
      <c r="F946" s="80">
        <v>3.0030030030030033</v>
      </c>
      <c r="G946" s="130">
        <v>360</v>
      </c>
      <c r="H946" s="130">
        <v>360</v>
      </c>
      <c r="I946" s="130">
        <f t="shared" si="12"/>
        <v>0</v>
      </c>
      <c r="J946" s="81"/>
      <c r="K946" s="82"/>
    </row>
    <row r="947" spans="1:11" s="83" customFormat="1" ht="22.5" x14ac:dyDescent="0.2">
      <c r="A947" s="93">
        <v>476</v>
      </c>
      <c r="B947" s="98" t="s">
        <v>1697</v>
      </c>
      <c r="C947" s="80">
        <v>1</v>
      </c>
      <c r="D947" s="96" t="s">
        <v>1698</v>
      </c>
      <c r="E947" s="159" t="s">
        <v>2979</v>
      </c>
      <c r="F947" s="80">
        <v>3.0030030030030033</v>
      </c>
      <c r="G947" s="130">
        <v>68.599999999999994</v>
      </c>
      <c r="H947" s="130">
        <v>68.599999999999994</v>
      </c>
      <c r="I947" s="130">
        <f t="shared" si="12"/>
        <v>0</v>
      </c>
      <c r="J947" s="81"/>
      <c r="K947" s="79"/>
    </row>
    <row r="948" spans="1:11" s="83" customFormat="1" ht="22.5" x14ac:dyDescent="0.2">
      <c r="A948" s="93">
        <v>477</v>
      </c>
      <c r="B948" s="98" t="s">
        <v>1699</v>
      </c>
      <c r="C948" s="80">
        <v>1</v>
      </c>
      <c r="D948" s="96" t="s">
        <v>1700</v>
      </c>
      <c r="E948" s="159" t="s">
        <v>2979</v>
      </c>
      <c r="F948" s="80">
        <v>3.0030030030030033</v>
      </c>
      <c r="G948" s="130">
        <v>75.209999999999994</v>
      </c>
      <c r="H948" s="130">
        <v>75.209999999999994</v>
      </c>
      <c r="I948" s="130">
        <f t="shared" si="12"/>
        <v>0</v>
      </c>
      <c r="J948" s="81"/>
      <c r="K948" s="79"/>
    </row>
    <row r="949" spans="1:11" s="83" customFormat="1" ht="33.75" x14ac:dyDescent="0.2">
      <c r="A949" s="93">
        <v>478</v>
      </c>
      <c r="B949" s="98" t="s">
        <v>1701</v>
      </c>
      <c r="C949" s="80">
        <v>3</v>
      </c>
      <c r="D949" s="96" t="s">
        <v>1702</v>
      </c>
      <c r="E949" s="159" t="s">
        <v>2979</v>
      </c>
      <c r="F949" s="80">
        <v>8</v>
      </c>
      <c r="G949" s="130">
        <v>184.98</v>
      </c>
      <c r="H949" s="130">
        <v>148.24</v>
      </c>
      <c r="I949" s="130">
        <f t="shared" si="12"/>
        <v>36.739999999999981</v>
      </c>
      <c r="J949" s="81"/>
      <c r="K949" s="79"/>
    </row>
    <row r="950" spans="1:11" s="83" customFormat="1" ht="22.5" x14ac:dyDescent="0.2">
      <c r="A950" s="93">
        <v>479</v>
      </c>
      <c r="B950" s="98" t="s">
        <v>1238</v>
      </c>
      <c r="C950" s="80">
        <v>2</v>
      </c>
      <c r="D950" s="96" t="s">
        <v>1703</v>
      </c>
      <c r="E950" s="159" t="s">
        <v>19</v>
      </c>
      <c r="F950" s="80">
        <v>5</v>
      </c>
      <c r="G950" s="130">
        <v>420</v>
      </c>
      <c r="H950" s="130">
        <v>420</v>
      </c>
      <c r="I950" s="130">
        <f t="shared" si="12"/>
        <v>0</v>
      </c>
      <c r="J950" s="81"/>
      <c r="K950" s="79"/>
    </row>
    <row r="951" spans="1:11" s="83" customFormat="1" ht="22.5" x14ac:dyDescent="0.2">
      <c r="A951" s="93">
        <v>480</v>
      </c>
      <c r="B951" s="98" t="s">
        <v>1238</v>
      </c>
      <c r="C951" s="80">
        <v>4</v>
      </c>
      <c r="D951" s="96" t="s">
        <v>1704</v>
      </c>
      <c r="E951" s="159" t="s">
        <v>19</v>
      </c>
      <c r="F951" s="80">
        <v>5</v>
      </c>
      <c r="G951" s="130">
        <v>840</v>
      </c>
      <c r="H951" s="130">
        <v>840</v>
      </c>
      <c r="I951" s="130">
        <f t="shared" si="12"/>
        <v>0</v>
      </c>
      <c r="J951" s="81"/>
      <c r="K951" s="79"/>
    </row>
    <row r="952" spans="1:11" s="83" customFormat="1" ht="22.5" x14ac:dyDescent="0.2">
      <c r="A952" s="93">
        <v>481</v>
      </c>
      <c r="B952" s="98" t="s">
        <v>1238</v>
      </c>
      <c r="C952" s="80">
        <v>2</v>
      </c>
      <c r="D952" s="96" t="s">
        <v>1705</v>
      </c>
      <c r="E952" s="159" t="s">
        <v>19</v>
      </c>
      <c r="F952" s="80">
        <v>5</v>
      </c>
      <c r="G952" s="130">
        <v>420</v>
      </c>
      <c r="H952" s="130">
        <v>420</v>
      </c>
      <c r="I952" s="130">
        <f t="shared" si="12"/>
        <v>0</v>
      </c>
      <c r="J952" s="81"/>
      <c r="K952" s="79"/>
    </row>
    <row r="953" spans="1:11" s="83" customFormat="1" ht="22.5" x14ac:dyDescent="0.2">
      <c r="A953" s="93">
        <v>482</v>
      </c>
      <c r="B953" s="98" t="s">
        <v>1238</v>
      </c>
      <c r="C953" s="80">
        <v>2</v>
      </c>
      <c r="D953" s="96" t="s">
        <v>1706</v>
      </c>
      <c r="E953" s="159" t="s">
        <v>19</v>
      </c>
      <c r="F953" s="80">
        <v>5</v>
      </c>
      <c r="G953" s="130">
        <v>420</v>
      </c>
      <c r="H953" s="130">
        <v>420</v>
      </c>
      <c r="I953" s="130">
        <f t="shared" si="12"/>
        <v>0</v>
      </c>
      <c r="J953" s="81"/>
      <c r="K953" s="79"/>
    </row>
    <row r="954" spans="1:11" s="83" customFormat="1" ht="22.5" x14ac:dyDescent="0.2">
      <c r="A954" s="93">
        <v>483</v>
      </c>
      <c r="B954" s="98" t="s">
        <v>1707</v>
      </c>
      <c r="C954" s="80">
        <v>1</v>
      </c>
      <c r="D954" s="96" t="s">
        <v>1708</v>
      </c>
      <c r="E954" s="16" t="s">
        <v>3206</v>
      </c>
      <c r="F954" s="80">
        <v>8.097165991902834</v>
      </c>
      <c r="G954" s="130">
        <v>5800</v>
      </c>
      <c r="H954" s="130">
        <v>4672.63</v>
      </c>
      <c r="I954" s="130">
        <f t="shared" si="12"/>
        <v>1127.3699999999999</v>
      </c>
      <c r="J954" s="81"/>
      <c r="K954" s="79"/>
    </row>
    <row r="955" spans="1:11" s="83" customFormat="1" ht="33.75" x14ac:dyDescent="0.2">
      <c r="A955" s="93">
        <v>484</v>
      </c>
      <c r="B955" s="98" t="s">
        <v>1709</v>
      </c>
      <c r="C955" s="80">
        <v>1</v>
      </c>
      <c r="D955" s="96" t="s">
        <v>1710</v>
      </c>
      <c r="E955" s="16" t="s">
        <v>3207</v>
      </c>
      <c r="F955" s="80">
        <v>5.3191489361702127</v>
      </c>
      <c r="G955" s="130">
        <v>4200</v>
      </c>
      <c r="H955" s="130">
        <v>4200</v>
      </c>
      <c r="I955" s="130">
        <f t="shared" si="12"/>
        <v>0</v>
      </c>
      <c r="J955" s="81"/>
      <c r="K955" s="79"/>
    </row>
    <row r="956" spans="1:11" ht="84" x14ac:dyDescent="0.25">
      <c r="A956" s="33" t="s">
        <v>5</v>
      </c>
      <c r="B956" s="29" t="s">
        <v>6</v>
      </c>
      <c r="C956" s="29" t="s">
        <v>7</v>
      </c>
      <c r="D956" s="29" t="s">
        <v>8</v>
      </c>
      <c r="E956" s="29" t="s">
        <v>15</v>
      </c>
      <c r="F956" s="29" t="s">
        <v>9</v>
      </c>
      <c r="G956" s="29" t="s">
        <v>10</v>
      </c>
      <c r="H956" s="29" t="s">
        <v>11</v>
      </c>
      <c r="I956" s="29" t="s">
        <v>518</v>
      </c>
      <c r="J956" s="29" t="s">
        <v>12</v>
      </c>
      <c r="K956" s="30" t="s">
        <v>13</v>
      </c>
    </row>
    <row r="957" spans="1:11" s="83" customFormat="1" ht="22.5" x14ac:dyDescent="0.2">
      <c r="A957" s="93">
        <v>485</v>
      </c>
      <c r="B957" s="98" t="s">
        <v>1711</v>
      </c>
      <c r="C957" s="80">
        <v>1</v>
      </c>
      <c r="D957" s="96" t="s">
        <v>1712</v>
      </c>
      <c r="E957" s="159" t="s">
        <v>2979</v>
      </c>
      <c r="F957" s="80">
        <v>5</v>
      </c>
      <c r="G957" s="130">
        <v>442.57</v>
      </c>
      <c r="H957" s="130">
        <v>442.57</v>
      </c>
      <c r="I957" s="130">
        <f t="shared" si="12"/>
        <v>0</v>
      </c>
      <c r="J957" s="81"/>
      <c r="K957" s="79"/>
    </row>
    <row r="958" spans="1:11" s="83" customFormat="1" ht="22.5" x14ac:dyDescent="0.2">
      <c r="A958" s="93">
        <v>486</v>
      </c>
      <c r="B958" s="98" t="s">
        <v>1713</v>
      </c>
      <c r="C958" s="80">
        <v>14</v>
      </c>
      <c r="D958" s="96" t="s">
        <v>1714</v>
      </c>
      <c r="E958" s="159" t="s">
        <v>19</v>
      </c>
      <c r="F958" s="80">
        <v>5</v>
      </c>
      <c r="G958" s="130">
        <v>2940</v>
      </c>
      <c r="H958" s="130">
        <v>2940</v>
      </c>
      <c r="I958" s="130">
        <f t="shared" si="12"/>
        <v>0</v>
      </c>
      <c r="J958" s="81"/>
      <c r="K958" s="79"/>
    </row>
    <row r="959" spans="1:11" s="83" customFormat="1" ht="22.5" x14ac:dyDescent="0.2">
      <c r="A959" s="93">
        <v>487</v>
      </c>
      <c r="B959" s="98" t="s">
        <v>1713</v>
      </c>
      <c r="C959" s="80">
        <v>9</v>
      </c>
      <c r="D959" s="96" t="s">
        <v>1715</v>
      </c>
      <c r="E959" s="159" t="s">
        <v>19</v>
      </c>
      <c r="F959" s="80">
        <v>5</v>
      </c>
      <c r="G959" s="130">
        <v>1890</v>
      </c>
      <c r="H959" s="130">
        <v>1890</v>
      </c>
      <c r="I959" s="130">
        <f t="shared" si="12"/>
        <v>0</v>
      </c>
      <c r="J959" s="81"/>
      <c r="K959" s="79"/>
    </row>
    <row r="960" spans="1:11" s="83" customFormat="1" ht="22.5" x14ac:dyDescent="0.2">
      <c r="A960" s="93">
        <v>488</v>
      </c>
      <c r="B960" s="98" t="s">
        <v>1238</v>
      </c>
      <c r="C960" s="80">
        <v>1</v>
      </c>
      <c r="D960" s="96" t="s">
        <v>1716</v>
      </c>
      <c r="E960" s="159" t="s">
        <v>19</v>
      </c>
      <c r="F960" s="80">
        <v>5</v>
      </c>
      <c r="G960" s="130">
        <v>210</v>
      </c>
      <c r="H960" s="130">
        <v>210</v>
      </c>
      <c r="I960" s="130">
        <f t="shared" si="12"/>
        <v>0</v>
      </c>
      <c r="J960" s="81"/>
      <c r="K960" s="79"/>
    </row>
    <row r="961" spans="1:11" s="83" customFormat="1" ht="22.5" x14ac:dyDescent="0.2">
      <c r="A961" s="93">
        <v>489</v>
      </c>
      <c r="B961" s="98" t="s">
        <v>1717</v>
      </c>
      <c r="C961" s="80">
        <v>1</v>
      </c>
      <c r="D961" s="96" t="s">
        <v>1718</v>
      </c>
      <c r="E961" s="159" t="s">
        <v>2979</v>
      </c>
      <c r="F961" s="80">
        <v>8</v>
      </c>
      <c r="G961" s="130">
        <v>44.27</v>
      </c>
      <c r="H961" s="130">
        <v>34.729999999999997</v>
      </c>
      <c r="I961" s="130">
        <f t="shared" si="12"/>
        <v>9.5400000000000063</v>
      </c>
      <c r="J961" s="81"/>
      <c r="K961" s="79"/>
    </row>
    <row r="962" spans="1:11" s="83" customFormat="1" ht="22.5" x14ac:dyDescent="0.2">
      <c r="A962" s="93">
        <v>490</v>
      </c>
      <c r="B962" s="98" t="s">
        <v>1719</v>
      </c>
      <c r="C962" s="80">
        <v>1</v>
      </c>
      <c r="D962" s="96" t="s">
        <v>1720</v>
      </c>
      <c r="E962" s="159" t="s">
        <v>2979</v>
      </c>
      <c r="F962" s="80">
        <v>8</v>
      </c>
      <c r="G962" s="130">
        <v>680.86</v>
      </c>
      <c r="H962" s="130">
        <v>571.98</v>
      </c>
      <c r="I962" s="130">
        <f t="shared" si="12"/>
        <v>108.88</v>
      </c>
      <c r="J962" s="81"/>
      <c r="K962" s="79"/>
    </row>
    <row r="963" spans="1:11" s="83" customFormat="1" ht="22.5" x14ac:dyDescent="0.2">
      <c r="A963" s="93">
        <v>491</v>
      </c>
      <c r="B963" s="98" t="s">
        <v>1721</v>
      </c>
      <c r="C963" s="80">
        <v>1</v>
      </c>
      <c r="D963" s="96" t="s">
        <v>1722</v>
      </c>
      <c r="E963" s="159" t="s">
        <v>2979</v>
      </c>
      <c r="F963" s="80">
        <v>8</v>
      </c>
      <c r="G963" s="130">
        <v>359.23</v>
      </c>
      <c r="H963" s="130">
        <v>296.11</v>
      </c>
      <c r="I963" s="130">
        <f t="shared" si="12"/>
        <v>63.120000000000005</v>
      </c>
      <c r="J963" s="81"/>
      <c r="K963" s="79"/>
    </row>
    <row r="964" spans="1:11" s="83" customFormat="1" ht="22.5" x14ac:dyDescent="0.2">
      <c r="A964" s="93">
        <v>492</v>
      </c>
      <c r="B964" s="98" t="s">
        <v>1723</v>
      </c>
      <c r="C964" s="80">
        <v>1</v>
      </c>
      <c r="D964" s="96" t="s">
        <v>1724</v>
      </c>
      <c r="E964" s="159" t="s">
        <v>2979</v>
      </c>
      <c r="F964" s="80">
        <v>3.0030030030030033</v>
      </c>
      <c r="G964" s="130">
        <v>19.170000000000002</v>
      </c>
      <c r="H964" s="130">
        <v>19.170000000000002</v>
      </c>
      <c r="I964" s="130">
        <f t="shared" si="12"/>
        <v>0</v>
      </c>
      <c r="J964" s="81"/>
      <c r="K964" s="79"/>
    </row>
    <row r="965" spans="1:11" s="83" customFormat="1" ht="22.5" x14ac:dyDescent="0.2">
      <c r="A965" s="93">
        <v>493</v>
      </c>
      <c r="B965" s="98" t="s">
        <v>1725</v>
      </c>
      <c r="C965" s="80">
        <v>1</v>
      </c>
      <c r="D965" s="96" t="s">
        <v>1726</v>
      </c>
      <c r="E965" s="159" t="s">
        <v>2979</v>
      </c>
      <c r="F965" s="80">
        <v>10</v>
      </c>
      <c r="G965" s="130">
        <v>77.36</v>
      </c>
      <c r="H965" s="130">
        <v>47.2</v>
      </c>
      <c r="I965" s="130">
        <f t="shared" si="12"/>
        <v>30.159999999999997</v>
      </c>
      <c r="J965" s="81"/>
      <c r="K965" s="79"/>
    </row>
    <row r="966" spans="1:11" s="83" customFormat="1" ht="22.5" x14ac:dyDescent="0.2">
      <c r="A966" s="93">
        <v>494</v>
      </c>
      <c r="B966" s="98" t="s">
        <v>1727</v>
      </c>
      <c r="C966" s="80">
        <v>1</v>
      </c>
      <c r="D966" s="96" t="s">
        <v>1728</v>
      </c>
      <c r="E966" s="159" t="s">
        <v>2979</v>
      </c>
      <c r="F966" s="80">
        <v>3.0030030030030033</v>
      </c>
      <c r="G966" s="130">
        <v>403.31</v>
      </c>
      <c r="H966" s="130">
        <v>403.31</v>
      </c>
      <c r="I966" s="130">
        <f t="shared" si="12"/>
        <v>0</v>
      </c>
      <c r="J966" s="81"/>
      <c r="K966" s="79"/>
    </row>
    <row r="967" spans="1:11" s="83" customFormat="1" ht="22.5" x14ac:dyDescent="0.2">
      <c r="A967" s="93">
        <v>495</v>
      </c>
      <c r="B967" s="98" t="s">
        <v>1729</v>
      </c>
      <c r="C967" s="80">
        <v>2</v>
      </c>
      <c r="D967" s="96" t="s">
        <v>1730</v>
      </c>
      <c r="E967" s="159" t="s">
        <v>19</v>
      </c>
      <c r="F967" s="80">
        <v>5</v>
      </c>
      <c r="G967" s="130">
        <v>420</v>
      </c>
      <c r="H967" s="130">
        <v>420</v>
      </c>
      <c r="I967" s="130">
        <f t="shared" si="12"/>
        <v>0</v>
      </c>
      <c r="J967" s="81"/>
      <c r="K967" s="79"/>
    </row>
    <row r="968" spans="1:11" s="83" customFormat="1" ht="22.5" x14ac:dyDescent="0.2">
      <c r="A968" s="93">
        <v>496</v>
      </c>
      <c r="B968" s="98" t="s">
        <v>1731</v>
      </c>
      <c r="C968" s="80">
        <v>2</v>
      </c>
      <c r="D968" s="96" t="s">
        <v>1732</v>
      </c>
      <c r="E968" s="159" t="s">
        <v>19</v>
      </c>
      <c r="F968" s="80">
        <v>5</v>
      </c>
      <c r="G968" s="130">
        <v>490</v>
      </c>
      <c r="H968" s="130">
        <v>490</v>
      </c>
      <c r="I968" s="130">
        <f t="shared" si="12"/>
        <v>0</v>
      </c>
      <c r="J968" s="81"/>
      <c r="K968" s="79"/>
    </row>
    <row r="969" spans="1:11" s="83" customFormat="1" ht="22.5" x14ac:dyDescent="0.2">
      <c r="A969" s="93">
        <v>497</v>
      </c>
      <c r="B969" s="98" t="s">
        <v>1733</v>
      </c>
      <c r="C969" s="80">
        <v>32</v>
      </c>
      <c r="D969" s="96" t="s">
        <v>1734</v>
      </c>
      <c r="E969" s="159" t="s">
        <v>2979</v>
      </c>
      <c r="F969" s="80">
        <v>3.0030030030030033</v>
      </c>
      <c r="G969" s="130">
        <v>231.56</v>
      </c>
      <c r="H969" s="130">
        <v>231.56</v>
      </c>
      <c r="I969" s="130">
        <f t="shared" si="12"/>
        <v>0</v>
      </c>
      <c r="J969" s="81"/>
      <c r="K969" s="79"/>
    </row>
    <row r="970" spans="1:11" s="83" customFormat="1" ht="22.5" x14ac:dyDescent="0.2">
      <c r="A970" s="93">
        <v>498</v>
      </c>
      <c r="B970" s="98" t="s">
        <v>1735</v>
      </c>
      <c r="C970" s="80">
        <v>1</v>
      </c>
      <c r="D970" s="96" t="s">
        <v>1736</v>
      </c>
      <c r="E970" s="159" t="s">
        <v>2979</v>
      </c>
      <c r="F970" s="80">
        <v>6.4516129032258061</v>
      </c>
      <c r="G970" s="130">
        <v>90.91</v>
      </c>
      <c r="H970" s="130">
        <v>84.62</v>
      </c>
      <c r="I970" s="130">
        <f t="shared" si="12"/>
        <v>6.289999999999992</v>
      </c>
      <c r="J970" s="81"/>
      <c r="K970" s="79"/>
    </row>
    <row r="971" spans="1:11" s="83" customFormat="1" ht="22.5" x14ac:dyDescent="0.2">
      <c r="A971" s="93">
        <v>499</v>
      </c>
      <c r="B971" s="98" t="s">
        <v>1737</v>
      </c>
      <c r="C971" s="80">
        <v>1</v>
      </c>
      <c r="D971" s="96" t="s">
        <v>1738</v>
      </c>
      <c r="E971" s="159" t="s">
        <v>2979</v>
      </c>
      <c r="F971" s="80">
        <v>3.0030030030030033</v>
      </c>
      <c r="G971" s="130">
        <v>82.65</v>
      </c>
      <c r="H971" s="130">
        <v>82.65</v>
      </c>
      <c r="I971" s="130">
        <f t="shared" si="12"/>
        <v>0</v>
      </c>
      <c r="J971" s="81"/>
      <c r="K971" s="79"/>
    </row>
    <row r="972" spans="1:11" s="83" customFormat="1" ht="22.5" x14ac:dyDescent="0.2">
      <c r="A972" s="93">
        <v>500</v>
      </c>
      <c r="B972" s="98" t="s">
        <v>1739</v>
      </c>
      <c r="C972" s="80">
        <v>5</v>
      </c>
      <c r="D972" s="96" t="s">
        <v>1740</v>
      </c>
      <c r="E972" s="159" t="s">
        <v>19</v>
      </c>
      <c r="F972" s="80">
        <v>5</v>
      </c>
      <c r="G972" s="130">
        <v>1109.1099999999999</v>
      </c>
      <c r="H972" s="130">
        <v>1109.1099999999999</v>
      </c>
      <c r="I972" s="130">
        <f t="shared" si="12"/>
        <v>0</v>
      </c>
      <c r="J972" s="81"/>
      <c r="K972" s="79"/>
    </row>
    <row r="973" spans="1:11" s="83" customFormat="1" ht="22.5" x14ac:dyDescent="0.2">
      <c r="A973" s="93">
        <v>501</v>
      </c>
      <c r="B973" s="98" t="s">
        <v>1741</v>
      </c>
      <c r="C973" s="80">
        <v>1</v>
      </c>
      <c r="D973" s="96" t="s">
        <v>1742</v>
      </c>
      <c r="E973" s="159" t="s">
        <v>2979</v>
      </c>
      <c r="F973" s="80">
        <v>6.0606060606060606</v>
      </c>
      <c r="G973" s="130">
        <v>2043.89</v>
      </c>
      <c r="H973" s="130">
        <v>1887.63</v>
      </c>
      <c r="I973" s="130">
        <f t="shared" si="12"/>
        <v>156.26</v>
      </c>
      <c r="J973" s="81"/>
      <c r="K973" s="79"/>
    </row>
    <row r="974" spans="1:11" s="83" customFormat="1" ht="36" customHeight="1" x14ac:dyDescent="0.2">
      <c r="A974" s="93">
        <v>502</v>
      </c>
      <c r="B974" s="98" t="s">
        <v>1743</v>
      </c>
      <c r="C974" s="80">
        <v>1</v>
      </c>
      <c r="D974" s="96" t="s">
        <v>1744</v>
      </c>
      <c r="E974" s="159" t="s">
        <v>19</v>
      </c>
      <c r="F974" s="80">
        <v>5</v>
      </c>
      <c r="G974" s="130">
        <v>245</v>
      </c>
      <c r="H974" s="130">
        <v>245</v>
      </c>
      <c r="I974" s="130">
        <f t="shared" si="12"/>
        <v>0</v>
      </c>
      <c r="J974" s="81"/>
      <c r="K974" s="82"/>
    </row>
    <row r="975" spans="1:11" s="83" customFormat="1" ht="30" customHeight="1" x14ac:dyDescent="0.2">
      <c r="A975" s="93">
        <v>503</v>
      </c>
      <c r="B975" s="98" t="s">
        <v>1745</v>
      </c>
      <c r="C975" s="80">
        <v>2</v>
      </c>
      <c r="D975" s="96" t="s">
        <v>1746</v>
      </c>
      <c r="E975" s="159" t="s">
        <v>19</v>
      </c>
      <c r="F975" s="80">
        <v>5</v>
      </c>
      <c r="G975" s="130">
        <v>578</v>
      </c>
      <c r="H975" s="130">
        <v>578</v>
      </c>
      <c r="I975" s="130">
        <f t="shared" si="12"/>
        <v>0</v>
      </c>
      <c r="J975" s="81"/>
      <c r="K975" s="82"/>
    </row>
    <row r="976" spans="1:11" ht="84" x14ac:dyDescent="0.25">
      <c r="A976" s="33" t="s">
        <v>5</v>
      </c>
      <c r="B976" s="29" t="s">
        <v>6</v>
      </c>
      <c r="C976" s="29" t="s">
        <v>7</v>
      </c>
      <c r="D976" s="29" t="s">
        <v>8</v>
      </c>
      <c r="E976" s="29" t="s">
        <v>15</v>
      </c>
      <c r="F976" s="29" t="s">
        <v>9</v>
      </c>
      <c r="G976" s="29" t="s">
        <v>10</v>
      </c>
      <c r="H976" s="29" t="s">
        <v>11</v>
      </c>
      <c r="I976" s="29" t="s">
        <v>518</v>
      </c>
      <c r="J976" s="29" t="s">
        <v>12</v>
      </c>
      <c r="K976" s="30" t="s">
        <v>13</v>
      </c>
    </row>
    <row r="977" spans="1:11" s="83" customFormat="1" ht="22.5" x14ac:dyDescent="0.2">
      <c r="A977" s="93">
        <v>504</v>
      </c>
      <c r="B977" s="98" t="s">
        <v>1747</v>
      </c>
      <c r="C977" s="80">
        <v>3</v>
      </c>
      <c r="D977" s="96" t="s">
        <v>1748</v>
      </c>
      <c r="E977" s="159" t="s">
        <v>19</v>
      </c>
      <c r="F977" s="80">
        <v>5</v>
      </c>
      <c r="G977" s="130">
        <v>247.92</v>
      </c>
      <c r="H977" s="130">
        <v>247.92</v>
      </c>
      <c r="I977" s="130">
        <f t="shared" si="12"/>
        <v>0</v>
      </c>
      <c r="J977" s="81"/>
      <c r="K977" s="79"/>
    </row>
    <row r="978" spans="1:11" s="83" customFormat="1" ht="19.5" customHeight="1" x14ac:dyDescent="0.2">
      <c r="A978" s="93">
        <v>505</v>
      </c>
      <c r="B978" s="98" t="s">
        <v>1749</v>
      </c>
      <c r="C978" s="80">
        <v>2</v>
      </c>
      <c r="D978" s="96" t="s">
        <v>1750</v>
      </c>
      <c r="E978" s="159" t="s">
        <v>19</v>
      </c>
      <c r="F978" s="80">
        <v>5</v>
      </c>
      <c r="G978" s="130">
        <v>165.28</v>
      </c>
      <c r="H978" s="130">
        <v>165.28</v>
      </c>
      <c r="I978" s="130">
        <f t="shared" si="12"/>
        <v>0</v>
      </c>
      <c r="J978" s="81"/>
      <c r="K978" s="79"/>
    </row>
    <row r="979" spans="1:11" s="83" customFormat="1" ht="22.5" x14ac:dyDescent="0.2">
      <c r="A979" s="93">
        <v>506</v>
      </c>
      <c r="B979" s="98" t="s">
        <v>1751</v>
      </c>
      <c r="C979" s="80">
        <v>1</v>
      </c>
      <c r="D979" s="96" t="s">
        <v>1752</v>
      </c>
      <c r="E979" s="159" t="s">
        <v>2979</v>
      </c>
      <c r="F979" s="80">
        <v>10</v>
      </c>
      <c r="G979" s="130">
        <v>92.23</v>
      </c>
      <c r="H979" s="130">
        <v>55.15</v>
      </c>
      <c r="I979" s="130">
        <f t="shared" si="12"/>
        <v>37.080000000000005</v>
      </c>
      <c r="J979" s="81"/>
      <c r="K979" s="79"/>
    </row>
    <row r="980" spans="1:11" s="83" customFormat="1" ht="22.5" x14ac:dyDescent="0.2">
      <c r="A980" s="93">
        <v>507</v>
      </c>
      <c r="B980" s="98" t="s">
        <v>1753</v>
      </c>
      <c r="C980" s="80">
        <v>1</v>
      </c>
      <c r="D980" s="96" t="s">
        <v>1754</v>
      </c>
      <c r="E980" s="159" t="s">
        <v>2979</v>
      </c>
      <c r="F980" s="80">
        <v>5</v>
      </c>
      <c r="G980" s="130">
        <v>7.9</v>
      </c>
      <c r="H980" s="130">
        <v>7.9</v>
      </c>
      <c r="I980" s="130">
        <f t="shared" si="12"/>
        <v>0</v>
      </c>
      <c r="J980" s="81"/>
      <c r="K980" s="79"/>
    </row>
    <row r="981" spans="1:11" s="83" customFormat="1" ht="22.5" x14ac:dyDescent="0.2">
      <c r="A981" s="93">
        <v>508</v>
      </c>
      <c r="B981" s="98" t="s">
        <v>1755</v>
      </c>
      <c r="C981" s="80">
        <v>1</v>
      </c>
      <c r="D981" s="96" t="s">
        <v>1756</v>
      </c>
      <c r="E981" s="159" t="s">
        <v>2979</v>
      </c>
      <c r="F981" s="80">
        <v>5</v>
      </c>
      <c r="G981" s="130">
        <v>19.170000000000002</v>
      </c>
      <c r="H981" s="130">
        <v>19.170000000000002</v>
      </c>
      <c r="I981" s="130">
        <f t="shared" si="12"/>
        <v>0</v>
      </c>
      <c r="J981" s="81"/>
      <c r="K981" s="79"/>
    </row>
    <row r="982" spans="1:11" s="83" customFormat="1" ht="22.5" x14ac:dyDescent="0.2">
      <c r="A982" s="93">
        <v>509</v>
      </c>
      <c r="B982" s="98" t="s">
        <v>1757</v>
      </c>
      <c r="C982" s="80">
        <v>2</v>
      </c>
      <c r="D982" s="96" t="s">
        <v>1758</v>
      </c>
      <c r="E982" s="159" t="s">
        <v>2979</v>
      </c>
      <c r="F982" s="80">
        <v>5</v>
      </c>
      <c r="G982" s="130">
        <v>168.83</v>
      </c>
      <c r="H982" s="130">
        <v>168.83</v>
      </c>
      <c r="I982" s="130">
        <f t="shared" si="12"/>
        <v>0</v>
      </c>
      <c r="J982" s="81"/>
      <c r="K982" s="79"/>
    </row>
    <row r="983" spans="1:11" s="83" customFormat="1" ht="22.5" x14ac:dyDescent="0.2">
      <c r="A983" s="93">
        <v>510</v>
      </c>
      <c r="B983" s="98" t="s">
        <v>1759</v>
      </c>
      <c r="C983" s="80">
        <v>1</v>
      </c>
      <c r="D983" s="96" t="s">
        <v>1760</v>
      </c>
      <c r="E983" s="159" t="s">
        <v>2979</v>
      </c>
      <c r="F983" s="80">
        <v>3.0030030030030033</v>
      </c>
      <c r="G983" s="130">
        <v>78.510000000000005</v>
      </c>
      <c r="H983" s="130">
        <v>78.510000000000005</v>
      </c>
      <c r="I983" s="130">
        <f t="shared" si="12"/>
        <v>0</v>
      </c>
      <c r="J983" s="81"/>
      <c r="K983" s="79"/>
    </row>
    <row r="984" spans="1:11" s="83" customFormat="1" ht="22.5" x14ac:dyDescent="0.2">
      <c r="A984" s="93">
        <v>511</v>
      </c>
      <c r="B984" s="98" t="s">
        <v>1761</v>
      </c>
      <c r="C984" s="80">
        <v>1</v>
      </c>
      <c r="D984" s="96" t="s">
        <v>1762</v>
      </c>
      <c r="E984" s="159" t="s">
        <v>2979</v>
      </c>
      <c r="F984" s="80">
        <v>3.0030030030030033</v>
      </c>
      <c r="G984" s="130">
        <v>101.65</v>
      </c>
      <c r="H984" s="130">
        <v>101.65</v>
      </c>
      <c r="I984" s="130">
        <f t="shared" si="12"/>
        <v>0</v>
      </c>
      <c r="J984" s="81"/>
      <c r="K984" s="79"/>
    </row>
    <row r="985" spans="1:11" s="83" customFormat="1" ht="22.5" x14ac:dyDescent="0.2">
      <c r="A985" s="93">
        <v>512</v>
      </c>
      <c r="B985" s="98" t="s">
        <v>1763</v>
      </c>
      <c r="C985" s="80">
        <v>1</v>
      </c>
      <c r="D985" s="96" t="s">
        <v>1764</v>
      </c>
      <c r="E985" s="159" t="s">
        <v>2979</v>
      </c>
      <c r="F985" s="80">
        <v>3.0030030030030033</v>
      </c>
      <c r="G985" s="130">
        <v>154.55000000000001</v>
      </c>
      <c r="H985" s="130">
        <v>154.55000000000001</v>
      </c>
      <c r="I985" s="130">
        <f t="shared" si="12"/>
        <v>0</v>
      </c>
      <c r="J985" s="81"/>
      <c r="K985" s="79"/>
    </row>
    <row r="986" spans="1:11" s="83" customFormat="1" ht="22.5" x14ac:dyDescent="0.2">
      <c r="A986" s="93">
        <v>513</v>
      </c>
      <c r="B986" s="98" t="s">
        <v>1765</v>
      </c>
      <c r="C986" s="80">
        <v>1</v>
      </c>
      <c r="D986" s="96" t="s">
        <v>1766</v>
      </c>
      <c r="E986" s="159" t="s">
        <v>2979</v>
      </c>
      <c r="F986" s="80">
        <v>10</v>
      </c>
      <c r="G986" s="130">
        <v>517</v>
      </c>
      <c r="H986" s="130">
        <v>302.83</v>
      </c>
      <c r="I986" s="130">
        <f t="shared" si="12"/>
        <v>214.17000000000002</v>
      </c>
      <c r="J986" s="81"/>
      <c r="K986" s="79"/>
    </row>
    <row r="987" spans="1:11" s="83" customFormat="1" ht="22.5" x14ac:dyDescent="0.2">
      <c r="A987" s="93">
        <v>514</v>
      </c>
      <c r="B987" s="98" t="s">
        <v>1767</v>
      </c>
      <c r="C987" s="80">
        <v>1</v>
      </c>
      <c r="D987" s="96" t="s">
        <v>1768</v>
      </c>
      <c r="E987" s="159" t="s">
        <v>2979</v>
      </c>
      <c r="F987" s="80">
        <v>5</v>
      </c>
      <c r="G987" s="130">
        <v>365</v>
      </c>
      <c r="H987" s="130">
        <v>365</v>
      </c>
      <c r="I987" s="130">
        <f t="shared" ref="I987:I1053" si="13">+G987-H987</f>
        <v>0</v>
      </c>
      <c r="J987" s="81"/>
      <c r="K987" s="79"/>
    </row>
    <row r="988" spans="1:11" s="83" customFormat="1" ht="22.5" x14ac:dyDescent="0.2">
      <c r="A988" s="93">
        <v>515</v>
      </c>
      <c r="B988" s="98" t="s">
        <v>1769</v>
      </c>
      <c r="C988" s="80">
        <v>1</v>
      </c>
      <c r="D988" s="96" t="s">
        <v>1770</v>
      </c>
      <c r="E988" s="159" t="s">
        <v>2979</v>
      </c>
      <c r="F988" s="80">
        <v>10</v>
      </c>
      <c r="G988" s="130">
        <v>4480</v>
      </c>
      <c r="H988" s="130">
        <v>2524.7600000000002</v>
      </c>
      <c r="I988" s="130">
        <f t="shared" si="13"/>
        <v>1955.2399999999998</v>
      </c>
      <c r="J988" s="81"/>
      <c r="K988" s="79"/>
    </row>
    <row r="989" spans="1:11" s="83" customFormat="1" ht="22.5" x14ac:dyDescent="0.2">
      <c r="A989" s="93">
        <v>516</v>
      </c>
      <c r="B989" s="98" t="s">
        <v>1771</v>
      </c>
      <c r="C989" s="80">
        <v>1</v>
      </c>
      <c r="D989" s="96" t="s">
        <v>1772</v>
      </c>
      <c r="E989" s="159" t="s">
        <v>2979</v>
      </c>
      <c r="F989" s="80">
        <v>3.0030030030030033</v>
      </c>
      <c r="G989" s="130">
        <v>180.17</v>
      </c>
      <c r="H989" s="130">
        <v>180.17</v>
      </c>
      <c r="I989" s="130">
        <f t="shared" si="13"/>
        <v>0</v>
      </c>
      <c r="J989" s="81"/>
      <c r="K989" s="79"/>
    </row>
    <row r="990" spans="1:11" s="83" customFormat="1" ht="22.5" x14ac:dyDescent="0.2">
      <c r="A990" s="93">
        <v>517</v>
      </c>
      <c r="B990" s="98" t="s">
        <v>1773</v>
      </c>
      <c r="C990" s="80">
        <v>1</v>
      </c>
      <c r="D990" s="96" t="s">
        <v>1774</v>
      </c>
      <c r="E990" s="159" t="s">
        <v>2979</v>
      </c>
      <c r="F990" s="80">
        <v>3.0030030030030033</v>
      </c>
      <c r="G990" s="130">
        <v>73.55</v>
      </c>
      <c r="H990" s="130">
        <v>73.55</v>
      </c>
      <c r="I990" s="130">
        <f t="shared" si="13"/>
        <v>0</v>
      </c>
      <c r="J990" s="81"/>
      <c r="K990" s="79"/>
    </row>
    <row r="991" spans="1:11" s="83" customFormat="1" ht="15.75" customHeight="1" x14ac:dyDescent="0.2">
      <c r="A991" s="93">
        <v>518</v>
      </c>
      <c r="B991" s="98" t="s">
        <v>1775</v>
      </c>
      <c r="C991" s="80">
        <v>1</v>
      </c>
      <c r="D991" s="96" t="s">
        <v>1776</v>
      </c>
      <c r="E991" s="159" t="s">
        <v>2979</v>
      </c>
      <c r="F991" s="80">
        <v>6.4516129032258061</v>
      </c>
      <c r="G991" s="130">
        <v>156.74</v>
      </c>
      <c r="H991" s="130">
        <v>135.22999999999999</v>
      </c>
      <c r="I991" s="130">
        <f t="shared" si="13"/>
        <v>21.510000000000019</v>
      </c>
      <c r="J991" s="81"/>
      <c r="K991" s="79"/>
    </row>
    <row r="992" spans="1:11" s="83" customFormat="1" ht="22.5" x14ac:dyDescent="0.2">
      <c r="A992" s="93">
        <v>519</v>
      </c>
      <c r="B992" s="98" t="s">
        <v>1777</v>
      </c>
      <c r="C992" s="80">
        <v>1</v>
      </c>
      <c r="D992" s="96" t="s">
        <v>1778</v>
      </c>
      <c r="E992" s="159" t="s">
        <v>2979</v>
      </c>
      <c r="F992" s="80">
        <v>6.4516129032258061</v>
      </c>
      <c r="G992" s="130">
        <v>156.74</v>
      </c>
      <c r="H992" s="130">
        <v>132.5</v>
      </c>
      <c r="I992" s="130">
        <f t="shared" si="13"/>
        <v>24.240000000000009</v>
      </c>
      <c r="J992" s="81"/>
      <c r="K992" s="79"/>
    </row>
    <row r="993" spans="1:11" s="83" customFormat="1" ht="33.75" x14ac:dyDescent="0.2">
      <c r="A993" s="93">
        <v>520</v>
      </c>
      <c r="B993" s="98" t="s">
        <v>1779</v>
      </c>
      <c r="C993" s="80">
        <v>1</v>
      </c>
      <c r="D993" s="96" t="s">
        <v>1780</v>
      </c>
      <c r="E993" s="159" t="s">
        <v>2979</v>
      </c>
      <c r="F993" s="80">
        <v>10</v>
      </c>
      <c r="G993" s="130">
        <v>129.05000000000001</v>
      </c>
      <c r="H993" s="130">
        <v>73.56</v>
      </c>
      <c r="I993" s="130">
        <f t="shared" si="13"/>
        <v>55.490000000000009</v>
      </c>
      <c r="J993" s="81"/>
      <c r="K993" s="79"/>
    </row>
    <row r="994" spans="1:11" s="83" customFormat="1" ht="22.5" x14ac:dyDescent="0.2">
      <c r="A994" s="93">
        <v>521</v>
      </c>
      <c r="B994" s="98" t="s">
        <v>1781</v>
      </c>
      <c r="C994" s="80">
        <v>1</v>
      </c>
      <c r="D994" s="96" t="s">
        <v>1782</v>
      </c>
      <c r="E994" s="159" t="s">
        <v>2979</v>
      </c>
      <c r="F994" s="80">
        <v>20</v>
      </c>
      <c r="G994" s="130">
        <v>520</v>
      </c>
      <c r="H994" s="130">
        <v>155.5</v>
      </c>
      <c r="I994" s="130">
        <f t="shared" si="13"/>
        <v>364.5</v>
      </c>
      <c r="J994" s="81"/>
      <c r="K994" s="79"/>
    </row>
    <row r="995" spans="1:11" s="83" customFormat="1" ht="22.5" x14ac:dyDescent="0.2">
      <c r="A995" s="93">
        <v>522</v>
      </c>
      <c r="B995" s="98" t="s">
        <v>1783</v>
      </c>
      <c r="C995" s="80">
        <v>1</v>
      </c>
      <c r="D995" s="96" t="s">
        <v>1784</v>
      </c>
      <c r="E995" s="159" t="s">
        <v>2979</v>
      </c>
      <c r="F995" s="80">
        <v>3.0030030030030033</v>
      </c>
      <c r="G995" s="130">
        <v>80.87</v>
      </c>
      <c r="H995" s="130">
        <v>80.87</v>
      </c>
      <c r="I995" s="130">
        <f t="shared" si="13"/>
        <v>0</v>
      </c>
      <c r="J995" s="81"/>
      <c r="K995" s="79"/>
    </row>
    <row r="996" spans="1:11" s="83" customFormat="1" ht="22.5" x14ac:dyDescent="0.2">
      <c r="A996" s="93">
        <v>523</v>
      </c>
      <c r="B996" s="98" t="s">
        <v>1785</v>
      </c>
      <c r="C996" s="80">
        <v>1</v>
      </c>
      <c r="D996" s="96" t="s">
        <v>1786</v>
      </c>
      <c r="E996" s="159" t="s">
        <v>2979</v>
      </c>
      <c r="F996" s="80">
        <v>10</v>
      </c>
      <c r="G996" s="130">
        <v>601.9</v>
      </c>
      <c r="H996" s="130">
        <v>337.55</v>
      </c>
      <c r="I996" s="130">
        <f t="shared" si="13"/>
        <v>264.34999999999997</v>
      </c>
      <c r="J996" s="81"/>
      <c r="K996" s="79"/>
    </row>
    <row r="997" spans="1:11" ht="84" x14ac:dyDescent="0.25">
      <c r="A997" s="33" t="s">
        <v>5</v>
      </c>
      <c r="B997" s="29" t="s">
        <v>6</v>
      </c>
      <c r="C997" s="29" t="s">
        <v>7</v>
      </c>
      <c r="D997" s="29" t="s">
        <v>8</v>
      </c>
      <c r="E997" s="29" t="s">
        <v>15</v>
      </c>
      <c r="F997" s="29" t="s">
        <v>9</v>
      </c>
      <c r="G997" s="29" t="s">
        <v>10</v>
      </c>
      <c r="H997" s="29" t="s">
        <v>11</v>
      </c>
      <c r="I997" s="29" t="s">
        <v>518</v>
      </c>
      <c r="J997" s="29" t="s">
        <v>12</v>
      </c>
      <c r="K997" s="30" t="s">
        <v>13</v>
      </c>
    </row>
    <row r="998" spans="1:11" s="83" customFormat="1" ht="22.5" x14ac:dyDescent="0.2">
      <c r="A998" s="93">
        <v>524</v>
      </c>
      <c r="B998" s="98" t="s">
        <v>1787</v>
      </c>
      <c r="C998" s="80">
        <v>2</v>
      </c>
      <c r="D998" s="96" t="s">
        <v>1788</v>
      </c>
      <c r="E998" s="159" t="s">
        <v>2979</v>
      </c>
      <c r="F998" s="80">
        <v>3.0003000300030003</v>
      </c>
      <c r="G998" s="130">
        <v>166.4</v>
      </c>
      <c r="H998" s="130">
        <v>166.4</v>
      </c>
      <c r="I998" s="130">
        <f t="shared" si="13"/>
        <v>0</v>
      </c>
      <c r="J998" s="81"/>
      <c r="K998" s="79"/>
    </row>
    <row r="999" spans="1:11" s="83" customFormat="1" ht="22.5" x14ac:dyDescent="0.2">
      <c r="A999" s="93">
        <v>525</v>
      </c>
      <c r="B999" s="98" t="s">
        <v>1789</v>
      </c>
      <c r="C999" s="80">
        <v>1</v>
      </c>
      <c r="D999" s="96" t="s">
        <v>1790</v>
      </c>
      <c r="E999" s="159" t="s">
        <v>2979</v>
      </c>
      <c r="F999" s="80">
        <v>3.0030030030030033</v>
      </c>
      <c r="G999" s="130">
        <v>19.829999999999998</v>
      </c>
      <c r="H999" s="130">
        <v>19.829999999999998</v>
      </c>
      <c r="I999" s="130">
        <f t="shared" si="13"/>
        <v>0</v>
      </c>
      <c r="J999" s="81"/>
      <c r="K999" s="79"/>
    </row>
    <row r="1000" spans="1:11" s="83" customFormat="1" ht="22.5" x14ac:dyDescent="0.2">
      <c r="A1000" s="93">
        <v>526</v>
      </c>
      <c r="B1000" s="98" t="s">
        <v>1791</v>
      </c>
      <c r="C1000" s="80">
        <v>1</v>
      </c>
      <c r="D1000" s="96" t="s">
        <v>1792</v>
      </c>
      <c r="E1000" s="159" t="s">
        <v>2979</v>
      </c>
      <c r="F1000" s="80">
        <v>3.0030030030030033</v>
      </c>
      <c r="G1000" s="130">
        <v>19.829999999999998</v>
      </c>
      <c r="H1000" s="130">
        <v>19.829999999999998</v>
      </c>
      <c r="I1000" s="130">
        <f t="shared" si="13"/>
        <v>0</v>
      </c>
      <c r="J1000" s="81"/>
      <c r="K1000" s="82"/>
    </row>
    <row r="1001" spans="1:11" s="83" customFormat="1" ht="28.5" customHeight="1" x14ac:dyDescent="0.2">
      <c r="A1001" s="93">
        <v>527</v>
      </c>
      <c r="B1001" s="98" t="s">
        <v>1793</v>
      </c>
      <c r="C1001" s="80">
        <v>4</v>
      </c>
      <c r="D1001" s="96" t="s">
        <v>1794</v>
      </c>
      <c r="E1001" s="159" t="s">
        <v>19</v>
      </c>
      <c r="F1001" s="80">
        <v>5</v>
      </c>
      <c r="G1001" s="130">
        <v>1156</v>
      </c>
      <c r="H1001" s="130">
        <v>1156</v>
      </c>
      <c r="I1001" s="130">
        <f t="shared" si="13"/>
        <v>0</v>
      </c>
      <c r="J1001" s="81"/>
      <c r="K1001" s="82"/>
    </row>
    <row r="1002" spans="1:11" s="83" customFormat="1" ht="22.5" x14ac:dyDescent="0.2">
      <c r="A1002" s="93">
        <v>528</v>
      </c>
      <c r="B1002" s="98" t="s">
        <v>1793</v>
      </c>
      <c r="C1002" s="80">
        <v>3</v>
      </c>
      <c r="D1002" s="96" t="s">
        <v>1795</v>
      </c>
      <c r="E1002" s="159" t="s">
        <v>19</v>
      </c>
      <c r="F1002" s="80">
        <v>5</v>
      </c>
      <c r="G1002" s="130">
        <v>867</v>
      </c>
      <c r="H1002" s="130">
        <v>867</v>
      </c>
      <c r="I1002" s="130">
        <f t="shared" si="13"/>
        <v>0</v>
      </c>
      <c r="J1002" s="81"/>
      <c r="K1002" s="79"/>
    </row>
    <row r="1003" spans="1:11" s="83" customFormat="1" ht="22.5" x14ac:dyDescent="0.2">
      <c r="A1003" s="93">
        <v>529</v>
      </c>
      <c r="B1003" s="98" t="s">
        <v>1796</v>
      </c>
      <c r="C1003" s="80">
        <v>1</v>
      </c>
      <c r="D1003" s="96" t="s">
        <v>1797</v>
      </c>
      <c r="E1003" s="159" t="s">
        <v>19</v>
      </c>
      <c r="F1003" s="80">
        <v>5</v>
      </c>
      <c r="G1003" s="130">
        <v>289</v>
      </c>
      <c r="H1003" s="130">
        <v>289</v>
      </c>
      <c r="I1003" s="130">
        <f t="shared" si="13"/>
        <v>0</v>
      </c>
      <c r="J1003" s="81"/>
      <c r="K1003" s="79"/>
    </row>
    <row r="1004" spans="1:11" s="83" customFormat="1" ht="22.5" x14ac:dyDescent="0.2">
      <c r="A1004" s="93">
        <v>530</v>
      </c>
      <c r="B1004" s="98" t="s">
        <v>1798</v>
      </c>
      <c r="C1004" s="80">
        <v>1</v>
      </c>
      <c r="D1004" s="96" t="s">
        <v>1799</v>
      </c>
      <c r="E1004" s="159" t="s">
        <v>19</v>
      </c>
      <c r="F1004" s="80">
        <v>5</v>
      </c>
      <c r="G1004" s="130">
        <v>289</v>
      </c>
      <c r="H1004" s="130">
        <v>289</v>
      </c>
      <c r="I1004" s="130">
        <f t="shared" si="13"/>
        <v>0</v>
      </c>
      <c r="J1004" s="81"/>
      <c r="K1004" s="79"/>
    </row>
    <row r="1005" spans="1:11" s="83" customFormat="1" ht="22.5" x14ac:dyDescent="0.2">
      <c r="A1005" s="93">
        <v>531</v>
      </c>
      <c r="B1005" s="98" t="s">
        <v>1800</v>
      </c>
      <c r="C1005" s="80">
        <v>1</v>
      </c>
      <c r="D1005" s="96" t="s">
        <v>1801</v>
      </c>
      <c r="E1005" s="159" t="s">
        <v>19</v>
      </c>
      <c r="F1005" s="80">
        <v>5</v>
      </c>
      <c r="G1005" s="130">
        <v>289</v>
      </c>
      <c r="H1005" s="130">
        <v>289</v>
      </c>
      <c r="I1005" s="130">
        <f t="shared" si="13"/>
        <v>0</v>
      </c>
      <c r="J1005" s="81"/>
      <c r="K1005" s="79"/>
    </row>
    <row r="1006" spans="1:11" s="83" customFormat="1" ht="22.5" x14ac:dyDescent="0.2">
      <c r="A1006" s="93">
        <v>532</v>
      </c>
      <c r="B1006" s="98" t="s">
        <v>1793</v>
      </c>
      <c r="C1006" s="80">
        <v>1</v>
      </c>
      <c r="D1006" s="96" t="s">
        <v>1802</v>
      </c>
      <c r="E1006" s="159" t="s">
        <v>19</v>
      </c>
      <c r="F1006" s="80">
        <v>5</v>
      </c>
      <c r="G1006" s="130">
        <v>289</v>
      </c>
      <c r="H1006" s="130">
        <v>289</v>
      </c>
      <c r="I1006" s="130">
        <f t="shared" si="13"/>
        <v>0</v>
      </c>
      <c r="J1006" s="81"/>
      <c r="K1006" s="79"/>
    </row>
    <row r="1007" spans="1:11" s="83" customFormat="1" ht="22.5" x14ac:dyDescent="0.2">
      <c r="A1007" s="93">
        <v>533</v>
      </c>
      <c r="B1007" s="98" t="s">
        <v>1793</v>
      </c>
      <c r="C1007" s="80">
        <v>2</v>
      </c>
      <c r="D1007" s="96" t="s">
        <v>1803</v>
      </c>
      <c r="E1007" s="159" t="s">
        <v>19</v>
      </c>
      <c r="F1007" s="80">
        <v>5</v>
      </c>
      <c r="G1007" s="130">
        <v>578</v>
      </c>
      <c r="H1007" s="130">
        <v>578</v>
      </c>
      <c r="I1007" s="130">
        <f t="shared" si="13"/>
        <v>0</v>
      </c>
      <c r="J1007" s="81"/>
      <c r="K1007" s="79"/>
    </row>
    <row r="1008" spans="1:11" s="83" customFormat="1" ht="22.5" x14ac:dyDescent="0.2">
      <c r="A1008" s="93">
        <v>534</v>
      </c>
      <c r="B1008" s="98" t="s">
        <v>1804</v>
      </c>
      <c r="C1008" s="80">
        <v>1</v>
      </c>
      <c r="D1008" s="96" t="s">
        <v>1805</v>
      </c>
      <c r="E1008" s="159" t="s">
        <v>2979</v>
      </c>
      <c r="F1008" s="80">
        <v>3.0030030030030033</v>
      </c>
      <c r="G1008" s="130">
        <v>14.88</v>
      </c>
      <c r="H1008" s="130">
        <v>14.88</v>
      </c>
      <c r="I1008" s="130">
        <f t="shared" si="13"/>
        <v>0</v>
      </c>
      <c r="J1008" s="81"/>
      <c r="K1008" s="79"/>
    </row>
    <row r="1009" spans="1:11" s="83" customFormat="1" ht="22.5" x14ac:dyDescent="0.2">
      <c r="A1009" s="93">
        <v>535</v>
      </c>
      <c r="B1009" s="98" t="s">
        <v>1806</v>
      </c>
      <c r="C1009" s="80">
        <v>6</v>
      </c>
      <c r="D1009" s="96" t="s">
        <v>1807</v>
      </c>
      <c r="E1009" s="159" t="s">
        <v>2979</v>
      </c>
      <c r="F1009" s="80">
        <v>8</v>
      </c>
      <c r="G1009" s="130">
        <v>762.89</v>
      </c>
      <c r="H1009" s="130">
        <v>493.52</v>
      </c>
      <c r="I1009" s="130">
        <f t="shared" si="13"/>
        <v>269.37</v>
      </c>
      <c r="J1009" s="81"/>
      <c r="K1009" s="79"/>
    </row>
    <row r="1010" spans="1:11" s="83" customFormat="1" ht="33.75" x14ac:dyDescent="0.2">
      <c r="A1010" s="93">
        <v>536</v>
      </c>
      <c r="B1010" s="98" t="s">
        <v>1808</v>
      </c>
      <c r="C1010" s="80">
        <v>1</v>
      </c>
      <c r="D1010" s="96" t="s">
        <v>1809</v>
      </c>
      <c r="E1010" s="159" t="s">
        <v>2979</v>
      </c>
      <c r="F1010" s="80">
        <v>3.0030030030030033</v>
      </c>
      <c r="G1010" s="130">
        <v>297.44</v>
      </c>
      <c r="H1010" s="130">
        <v>297.44</v>
      </c>
      <c r="I1010" s="130">
        <f t="shared" si="13"/>
        <v>0</v>
      </c>
      <c r="J1010" s="81"/>
      <c r="K1010" s="79"/>
    </row>
    <row r="1011" spans="1:11" s="83" customFormat="1" ht="33.75" x14ac:dyDescent="0.2">
      <c r="A1011" s="93">
        <v>537</v>
      </c>
      <c r="B1011" s="98" t="s">
        <v>1810</v>
      </c>
      <c r="C1011" s="80">
        <v>1</v>
      </c>
      <c r="D1011" s="96" t="s">
        <v>1811</v>
      </c>
      <c r="E1011" s="159" t="s">
        <v>2979</v>
      </c>
      <c r="F1011" s="80">
        <v>3.0030030030030033</v>
      </c>
      <c r="G1011" s="130">
        <v>196.69</v>
      </c>
      <c r="H1011" s="130">
        <v>196.69</v>
      </c>
      <c r="I1011" s="130">
        <f t="shared" si="13"/>
        <v>0</v>
      </c>
      <c r="J1011" s="81"/>
      <c r="K1011" s="79"/>
    </row>
    <row r="1012" spans="1:11" s="83" customFormat="1" ht="22.5" x14ac:dyDescent="0.2">
      <c r="A1012" s="93">
        <v>538</v>
      </c>
      <c r="B1012" s="98" t="s">
        <v>1812</v>
      </c>
      <c r="C1012" s="80">
        <v>3</v>
      </c>
      <c r="D1012" s="96" t="s">
        <v>1813</v>
      </c>
      <c r="E1012" s="159" t="s">
        <v>2979</v>
      </c>
      <c r="F1012" s="80">
        <v>5</v>
      </c>
      <c r="G1012" s="130">
        <v>253.2</v>
      </c>
      <c r="H1012" s="130">
        <v>253.2</v>
      </c>
      <c r="I1012" s="130">
        <f t="shared" si="13"/>
        <v>0</v>
      </c>
      <c r="J1012" s="81"/>
      <c r="K1012" s="79"/>
    </row>
    <row r="1013" spans="1:11" s="83" customFormat="1" ht="22.5" x14ac:dyDescent="0.2">
      <c r="A1013" s="93">
        <v>539</v>
      </c>
      <c r="B1013" s="98" t="s">
        <v>1814</v>
      </c>
      <c r="C1013" s="80">
        <v>1</v>
      </c>
      <c r="D1013" s="96" t="s">
        <v>1815</v>
      </c>
      <c r="E1013" s="159" t="s">
        <v>2979</v>
      </c>
      <c r="F1013" s="80">
        <v>3.0030030030030033</v>
      </c>
      <c r="G1013" s="130">
        <v>160.33000000000001</v>
      </c>
      <c r="H1013" s="130">
        <v>160.33000000000001</v>
      </c>
      <c r="I1013" s="130">
        <f t="shared" si="13"/>
        <v>0</v>
      </c>
      <c r="J1013" s="81"/>
      <c r="K1013" s="79"/>
    </row>
    <row r="1014" spans="1:11" s="83" customFormat="1" ht="22.5" x14ac:dyDescent="0.2">
      <c r="A1014" s="93">
        <v>540</v>
      </c>
      <c r="B1014" s="98" t="s">
        <v>1816</v>
      </c>
      <c r="C1014" s="80">
        <v>1</v>
      </c>
      <c r="D1014" s="96" t="s">
        <v>1817</v>
      </c>
      <c r="E1014" s="159" t="s">
        <v>2979</v>
      </c>
      <c r="F1014" s="80">
        <v>5</v>
      </c>
      <c r="G1014" s="130">
        <v>209.23</v>
      </c>
      <c r="H1014" s="130">
        <v>209.23</v>
      </c>
      <c r="I1014" s="130">
        <f t="shared" si="13"/>
        <v>0</v>
      </c>
      <c r="J1014" s="81"/>
      <c r="K1014" s="79"/>
    </row>
    <row r="1015" spans="1:11" s="83" customFormat="1" ht="20.25" customHeight="1" x14ac:dyDescent="0.2">
      <c r="A1015" s="93">
        <v>541</v>
      </c>
      <c r="B1015" s="98" t="s">
        <v>1818</v>
      </c>
      <c r="C1015" s="80">
        <v>2</v>
      </c>
      <c r="D1015" s="96" t="s">
        <v>1819</v>
      </c>
      <c r="E1015" s="159" t="s">
        <v>19</v>
      </c>
      <c r="F1015" s="80">
        <v>5</v>
      </c>
      <c r="G1015" s="130">
        <v>578</v>
      </c>
      <c r="H1015" s="130">
        <v>578</v>
      </c>
      <c r="I1015" s="130">
        <f t="shared" si="13"/>
        <v>0</v>
      </c>
      <c r="J1015" s="81"/>
      <c r="K1015" s="79"/>
    </row>
    <row r="1016" spans="1:11" s="83" customFormat="1" ht="22.5" x14ac:dyDescent="0.2">
      <c r="A1016" s="93">
        <v>542</v>
      </c>
      <c r="B1016" s="98" t="s">
        <v>1820</v>
      </c>
      <c r="C1016" s="80">
        <v>4</v>
      </c>
      <c r="D1016" s="96" t="s">
        <v>1821</v>
      </c>
      <c r="E1016" s="159" t="s">
        <v>19</v>
      </c>
      <c r="F1016" s="80">
        <v>5</v>
      </c>
      <c r="G1016" s="130">
        <v>2970.76</v>
      </c>
      <c r="H1016" s="130">
        <v>2970.76</v>
      </c>
      <c r="I1016" s="130">
        <f t="shared" si="13"/>
        <v>0</v>
      </c>
      <c r="J1016" s="81"/>
      <c r="K1016" s="79"/>
    </row>
    <row r="1017" spans="1:11" ht="84" x14ac:dyDescent="0.25">
      <c r="A1017" s="33" t="s">
        <v>5</v>
      </c>
      <c r="B1017" s="29" t="s">
        <v>6</v>
      </c>
      <c r="C1017" s="29" t="s">
        <v>7</v>
      </c>
      <c r="D1017" s="29" t="s">
        <v>8</v>
      </c>
      <c r="E1017" s="29" t="s">
        <v>15</v>
      </c>
      <c r="F1017" s="29" t="s">
        <v>9</v>
      </c>
      <c r="G1017" s="29" t="s">
        <v>10</v>
      </c>
      <c r="H1017" s="29" t="s">
        <v>11</v>
      </c>
      <c r="I1017" s="29" t="s">
        <v>518</v>
      </c>
      <c r="J1017" s="29" t="s">
        <v>12</v>
      </c>
      <c r="K1017" s="30" t="s">
        <v>13</v>
      </c>
    </row>
    <row r="1018" spans="1:11" s="83" customFormat="1" ht="22.5" x14ac:dyDescent="0.2">
      <c r="A1018" s="93">
        <v>543</v>
      </c>
      <c r="B1018" s="98" t="s">
        <v>1822</v>
      </c>
      <c r="C1018" s="80">
        <v>3</v>
      </c>
      <c r="D1018" s="96" t="s">
        <v>1823</v>
      </c>
      <c r="E1018" s="159" t="s">
        <v>2979</v>
      </c>
      <c r="F1018" s="80">
        <v>5</v>
      </c>
      <c r="G1018" s="130">
        <v>300</v>
      </c>
      <c r="H1018" s="130">
        <v>300</v>
      </c>
      <c r="I1018" s="130">
        <f t="shared" si="13"/>
        <v>0</v>
      </c>
      <c r="J1018" s="81"/>
      <c r="K1018" s="79"/>
    </row>
    <row r="1019" spans="1:11" s="83" customFormat="1" ht="21" customHeight="1" x14ac:dyDescent="0.2">
      <c r="A1019" s="93">
        <v>544</v>
      </c>
      <c r="B1019" s="98" t="s">
        <v>1824</v>
      </c>
      <c r="C1019" s="80">
        <v>2</v>
      </c>
      <c r="D1019" s="96" t="s">
        <v>1825</v>
      </c>
      <c r="E1019" s="159" t="s">
        <v>19</v>
      </c>
      <c r="F1019" s="80">
        <v>5</v>
      </c>
      <c r="G1019" s="130">
        <v>578</v>
      </c>
      <c r="H1019" s="130">
        <v>578</v>
      </c>
      <c r="I1019" s="130">
        <f t="shared" si="13"/>
        <v>0</v>
      </c>
      <c r="J1019" s="81"/>
      <c r="K1019" s="79"/>
    </row>
    <row r="1020" spans="1:11" s="83" customFormat="1" ht="22.5" x14ac:dyDescent="0.2">
      <c r="A1020" s="93">
        <v>545</v>
      </c>
      <c r="B1020" s="98" t="s">
        <v>1826</v>
      </c>
      <c r="C1020" s="80">
        <v>1</v>
      </c>
      <c r="D1020" s="96" t="s">
        <v>1827</v>
      </c>
      <c r="E1020" s="159" t="s">
        <v>19</v>
      </c>
      <c r="F1020" s="80">
        <v>5</v>
      </c>
      <c r="G1020" s="130">
        <v>289</v>
      </c>
      <c r="H1020" s="130">
        <v>289</v>
      </c>
      <c r="I1020" s="130">
        <f t="shared" si="13"/>
        <v>0</v>
      </c>
      <c r="J1020" s="81"/>
      <c r="K1020" s="79"/>
    </row>
    <row r="1021" spans="1:11" s="83" customFormat="1" ht="22.5" x14ac:dyDescent="0.2">
      <c r="A1021" s="93">
        <v>546</v>
      </c>
      <c r="B1021" s="98" t="s">
        <v>1828</v>
      </c>
      <c r="C1021" s="80">
        <v>6</v>
      </c>
      <c r="D1021" s="96" t="s">
        <v>1829</v>
      </c>
      <c r="E1021" s="159" t="s">
        <v>19</v>
      </c>
      <c r="F1021" s="80">
        <v>5</v>
      </c>
      <c r="G1021" s="130">
        <v>1734</v>
      </c>
      <c r="H1021" s="130">
        <v>1734</v>
      </c>
      <c r="I1021" s="130">
        <f t="shared" si="13"/>
        <v>0</v>
      </c>
      <c r="J1021" s="81"/>
      <c r="K1021" s="79"/>
    </row>
    <row r="1022" spans="1:11" s="83" customFormat="1" ht="33.75" x14ac:dyDescent="0.2">
      <c r="A1022" s="93">
        <v>547</v>
      </c>
      <c r="B1022" s="98" t="s">
        <v>1830</v>
      </c>
      <c r="C1022" s="80">
        <v>1</v>
      </c>
      <c r="D1022" s="96" t="s">
        <v>1831</v>
      </c>
      <c r="E1022" s="159" t="s">
        <v>19</v>
      </c>
      <c r="F1022" s="80">
        <v>5</v>
      </c>
      <c r="G1022" s="130">
        <v>742.69</v>
      </c>
      <c r="H1022" s="130">
        <v>742.69</v>
      </c>
      <c r="I1022" s="130">
        <f t="shared" si="13"/>
        <v>0</v>
      </c>
      <c r="J1022" s="81"/>
      <c r="K1022" s="79"/>
    </row>
    <row r="1023" spans="1:11" s="83" customFormat="1" ht="22.5" x14ac:dyDescent="0.2">
      <c r="A1023" s="93">
        <v>548</v>
      </c>
      <c r="B1023" s="98" t="s">
        <v>1832</v>
      </c>
      <c r="C1023" s="80">
        <v>1</v>
      </c>
      <c r="D1023" s="96" t="s">
        <v>1833</v>
      </c>
      <c r="E1023" s="159" t="s">
        <v>2979</v>
      </c>
      <c r="F1023" s="80">
        <v>6.25</v>
      </c>
      <c r="G1023" s="130">
        <v>613.64</v>
      </c>
      <c r="H1023" s="130">
        <v>472.61</v>
      </c>
      <c r="I1023" s="130">
        <f t="shared" si="13"/>
        <v>141.02999999999997</v>
      </c>
      <c r="J1023" s="81"/>
      <c r="K1023" s="79"/>
    </row>
    <row r="1024" spans="1:11" s="83" customFormat="1" ht="22.5" x14ac:dyDescent="0.2">
      <c r="A1024" s="93">
        <v>549</v>
      </c>
      <c r="B1024" s="98" t="s">
        <v>1834</v>
      </c>
      <c r="C1024" s="80">
        <v>1</v>
      </c>
      <c r="D1024" s="96" t="s">
        <v>1835</v>
      </c>
      <c r="E1024" s="159" t="s">
        <v>2979</v>
      </c>
      <c r="F1024" s="80">
        <v>20</v>
      </c>
      <c r="G1024" s="130">
        <v>1723.14</v>
      </c>
      <c r="H1024" s="130">
        <v>421.59</v>
      </c>
      <c r="I1024" s="130">
        <f t="shared" si="13"/>
        <v>1301.5500000000002</v>
      </c>
      <c r="J1024" s="81"/>
      <c r="K1024" s="79"/>
    </row>
    <row r="1025" spans="1:11" s="83" customFormat="1" ht="22.5" x14ac:dyDescent="0.2">
      <c r="A1025" s="93">
        <v>550</v>
      </c>
      <c r="B1025" s="98" t="s">
        <v>1836</v>
      </c>
      <c r="C1025" s="80">
        <v>1</v>
      </c>
      <c r="D1025" s="96" t="s">
        <v>1837</v>
      </c>
      <c r="E1025" s="159" t="s">
        <v>2979</v>
      </c>
      <c r="F1025" s="80">
        <v>6.9930069930069925</v>
      </c>
      <c r="G1025" s="130">
        <v>148.02000000000001</v>
      </c>
      <c r="H1025" s="130">
        <v>98.76</v>
      </c>
      <c r="I1025" s="130">
        <f t="shared" si="13"/>
        <v>49.260000000000005</v>
      </c>
      <c r="J1025" s="81"/>
      <c r="K1025" s="79"/>
    </row>
    <row r="1026" spans="1:11" s="83" customFormat="1" ht="22.5" x14ac:dyDescent="0.2">
      <c r="A1026" s="93">
        <v>551</v>
      </c>
      <c r="B1026" s="98" t="s">
        <v>1838</v>
      </c>
      <c r="C1026" s="80">
        <v>1</v>
      </c>
      <c r="D1026" s="96" t="s">
        <v>1839</v>
      </c>
      <c r="E1026" s="159" t="s">
        <v>2979</v>
      </c>
      <c r="F1026" s="80">
        <v>5</v>
      </c>
      <c r="G1026" s="130">
        <v>569.21</v>
      </c>
      <c r="H1026" s="130">
        <v>535.52</v>
      </c>
      <c r="I1026" s="130">
        <f t="shared" si="13"/>
        <v>33.690000000000055</v>
      </c>
      <c r="J1026" s="81"/>
      <c r="K1026" s="79"/>
    </row>
    <row r="1027" spans="1:11" s="83" customFormat="1" ht="22.5" x14ac:dyDescent="0.2">
      <c r="A1027" s="93">
        <v>552</v>
      </c>
      <c r="B1027" s="98" t="s">
        <v>1840</v>
      </c>
      <c r="C1027" s="80">
        <v>2</v>
      </c>
      <c r="D1027" s="96" t="s">
        <v>1841</v>
      </c>
      <c r="E1027" s="159" t="s">
        <v>19</v>
      </c>
      <c r="F1027" s="80">
        <v>5</v>
      </c>
      <c r="G1027" s="130">
        <v>578</v>
      </c>
      <c r="H1027" s="130">
        <v>574.84</v>
      </c>
      <c r="I1027" s="130">
        <f t="shared" si="13"/>
        <v>3.1599999999999682</v>
      </c>
      <c r="J1027" s="81"/>
      <c r="K1027" s="79"/>
    </row>
    <row r="1028" spans="1:11" s="83" customFormat="1" ht="22.5" x14ac:dyDescent="0.2">
      <c r="A1028" s="93">
        <v>553</v>
      </c>
      <c r="B1028" s="98" t="s">
        <v>1842</v>
      </c>
      <c r="C1028" s="80">
        <v>1</v>
      </c>
      <c r="D1028" s="96" t="s">
        <v>1843</v>
      </c>
      <c r="E1028" s="159" t="s">
        <v>19</v>
      </c>
      <c r="F1028" s="80">
        <v>5</v>
      </c>
      <c r="G1028" s="130">
        <v>289</v>
      </c>
      <c r="H1028" s="130">
        <v>282.98</v>
      </c>
      <c r="I1028" s="130">
        <f t="shared" si="13"/>
        <v>6.0199999999999818</v>
      </c>
      <c r="J1028" s="81"/>
      <c r="K1028" s="79"/>
    </row>
    <row r="1029" spans="1:11" s="83" customFormat="1" ht="22.5" x14ac:dyDescent="0.2">
      <c r="A1029" s="93">
        <v>554</v>
      </c>
      <c r="B1029" s="98" t="s">
        <v>1844</v>
      </c>
      <c r="C1029" s="80">
        <v>4</v>
      </c>
      <c r="D1029" s="96" t="s">
        <v>1845</v>
      </c>
      <c r="E1029" s="159" t="s">
        <v>19</v>
      </c>
      <c r="F1029" s="80">
        <v>5</v>
      </c>
      <c r="G1029" s="130">
        <v>1133.96</v>
      </c>
      <c r="H1029" s="130">
        <v>1109.0999999999999</v>
      </c>
      <c r="I1029" s="130">
        <f t="shared" si="13"/>
        <v>24.860000000000127</v>
      </c>
      <c r="J1029" s="81"/>
      <c r="K1029" s="79"/>
    </row>
    <row r="1030" spans="1:11" s="83" customFormat="1" ht="22.5" x14ac:dyDescent="0.2">
      <c r="A1030" s="93">
        <v>555</v>
      </c>
      <c r="B1030" s="98" t="s">
        <v>1846</v>
      </c>
      <c r="C1030" s="80">
        <v>1</v>
      </c>
      <c r="D1030" s="96" t="s">
        <v>1847</v>
      </c>
      <c r="E1030" s="159" t="s">
        <v>19</v>
      </c>
      <c r="F1030" s="80">
        <v>5</v>
      </c>
      <c r="G1030" s="130">
        <v>289</v>
      </c>
      <c r="H1030" s="130">
        <v>277.60000000000002</v>
      </c>
      <c r="I1030" s="130">
        <f t="shared" si="13"/>
        <v>11.399999999999977</v>
      </c>
      <c r="J1030" s="81"/>
      <c r="K1030" s="79"/>
    </row>
    <row r="1031" spans="1:11" s="83" customFormat="1" ht="22.5" x14ac:dyDescent="0.2">
      <c r="A1031" s="93">
        <v>556</v>
      </c>
      <c r="B1031" s="98" t="s">
        <v>1848</v>
      </c>
      <c r="C1031" s="80">
        <v>4</v>
      </c>
      <c r="D1031" s="96" t="s">
        <v>1849</v>
      </c>
      <c r="E1031" s="159" t="s">
        <v>19</v>
      </c>
      <c r="F1031" s="80">
        <v>5</v>
      </c>
      <c r="G1031" s="130">
        <v>3900</v>
      </c>
      <c r="H1031" s="130">
        <v>3711.95</v>
      </c>
      <c r="I1031" s="130">
        <f t="shared" si="13"/>
        <v>188.05000000000018</v>
      </c>
      <c r="J1031" s="81"/>
      <c r="K1031" s="79"/>
    </row>
    <row r="1032" spans="1:11" s="83" customFormat="1" ht="22.5" x14ac:dyDescent="0.2">
      <c r="A1032" s="93">
        <v>557</v>
      </c>
      <c r="B1032" s="98" t="s">
        <v>1850</v>
      </c>
      <c r="C1032" s="80">
        <v>2</v>
      </c>
      <c r="D1032" s="96" t="s">
        <v>1851</v>
      </c>
      <c r="E1032" s="159" t="s">
        <v>19</v>
      </c>
      <c r="F1032" s="80">
        <v>5</v>
      </c>
      <c r="G1032" s="130">
        <v>578</v>
      </c>
      <c r="H1032" s="130">
        <v>521.30999999999995</v>
      </c>
      <c r="I1032" s="130">
        <f t="shared" si="13"/>
        <v>56.690000000000055</v>
      </c>
      <c r="J1032" s="81"/>
      <c r="K1032" s="79"/>
    </row>
    <row r="1033" spans="1:11" s="83" customFormat="1" ht="22.5" x14ac:dyDescent="0.2">
      <c r="A1033" s="93">
        <v>558</v>
      </c>
      <c r="B1033" s="98" t="s">
        <v>1852</v>
      </c>
      <c r="C1033" s="80">
        <v>1</v>
      </c>
      <c r="D1033" s="96" t="s">
        <v>1853</v>
      </c>
      <c r="E1033" s="159" t="s">
        <v>19</v>
      </c>
      <c r="F1033" s="80">
        <v>5</v>
      </c>
      <c r="G1033" s="130">
        <v>245</v>
      </c>
      <c r="H1033" s="130">
        <v>224.59</v>
      </c>
      <c r="I1033" s="130">
        <f t="shared" si="13"/>
        <v>20.409999999999997</v>
      </c>
      <c r="J1033" s="81"/>
      <c r="K1033" s="79"/>
    </row>
    <row r="1034" spans="1:11" s="83" customFormat="1" ht="22.5" x14ac:dyDescent="0.2">
      <c r="A1034" s="93">
        <v>559</v>
      </c>
      <c r="B1034" s="98" t="s">
        <v>1854</v>
      </c>
      <c r="C1034" s="80">
        <v>3</v>
      </c>
      <c r="D1034" s="96" t="s">
        <v>1855</v>
      </c>
      <c r="E1034" s="159" t="s">
        <v>19</v>
      </c>
      <c r="F1034" s="80">
        <v>5</v>
      </c>
      <c r="G1034" s="130">
        <v>867</v>
      </c>
      <c r="H1034" s="130">
        <v>788.14</v>
      </c>
      <c r="I1034" s="130">
        <f t="shared" si="13"/>
        <v>78.860000000000014</v>
      </c>
      <c r="J1034" s="81"/>
      <c r="K1034" s="79"/>
    </row>
    <row r="1035" spans="1:11" s="83" customFormat="1" ht="22.5" x14ac:dyDescent="0.2">
      <c r="A1035" s="93">
        <v>560</v>
      </c>
      <c r="B1035" s="98" t="s">
        <v>1856</v>
      </c>
      <c r="C1035" s="80">
        <v>1</v>
      </c>
      <c r="D1035" s="96" t="s">
        <v>1857</v>
      </c>
      <c r="E1035" s="159" t="s">
        <v>2979</v>
      </c>
      <c r="F1035" s="80">
        <v>3.0030030030030033</v>
      </c>
      <c r="G1035" s="130">
        <v>216.53</v>
      </c>
      <c r="H1035" s="130">
        <v>216.53</v>
      </c>
      <c r="I1035" s="130">
        <f t="shared" si="13"/>
        <v>0</v>
      </c>
      <c r="J1035" s="81"/>
      <c r="K1035" s="79"/>
    </row>
    <row r="1036" spans="1:11" s="83" customFormat="1" ht="22.5" x14ac:dyDescent="0.2">
      <c r="A1036" s="93">
        <v>561</v>
      </c>
      <c r="B1036" s="98" t="s">
        <v>1858</v>
      </c>
      <c r="C1036" s="80">
        <v>1</v>
      </c>
      <c r="D1036" s="96" t="s">
        <v>1859</v>
      </c>
      <c r="E1036" s="159" t="s">
        <v>2979</v>
      </c>
      <c r="F1036" s="80">
        <v>3.0030030030030033</v>
      </c>
      <c r="G1036" s="130">
        <v>119.83</v>
      </c>
      <c r="H1036" s="130">
        <v>119.83</v>
      </c>
      <c r="I1036" s="130">
        <f t="shared" si="13"/>
        <v>0</v>
      </c>
      <c r="J1036" s="81"/>
      <c r="K1036" s="79"/>
    </row>
    <row r="1037" spans="1:11" s="83" customFormat="1" ht="22.5" x14ac:dyDescent="0.2">
      <c r="A1037" s="93">
        <v>562</v>
      </c>
      <c r="B1037" s="98" t="s">
        <v>1860</v>
      </c>
      <c r="C1037" s="80">
        <v>1</v>
      </c>
      <c r="D1037" s="96" t="s">
        <v>1861</v>
      </c>
      <c r="E1037" s="159" t="s">
        <v>2979</v>
      </c>
      <c r="F1037" s="80">
        <v>3.0030030030030033</v>
      </c>
      <c r="G1037" s="130">
        <v>96</v>
      </c>
      <c r="H1037" s="130">
        <v>96</v>
      </c>
      <c r="I1037" s="130">
        <f t="shared" si="13"/>
        <v>0</v>
      </c>
      <c r="J1037" s="81"/>
      <c r="K1037" s="79"/>
    </row>
    <row r="1038" spans="1:11" ht="84" x14ac:dyDescent="0.25">
      <c r="A1038" s="33" t="s">
        <v>5</v>
      </c>
      <c r="B1038" s="29" t="s">
        <v>6</v>
      </c>
      <c r="C1038" s="29" t="s">
        <v>7</v>
      </c>
      <c r="D1038" s="29" t="s">
        <v>8</v>
      </c>
      <c r="E1038" s="29" t="s">
        <v>15</v>
      </c>
      <c r="F1038" s="29" t="s">
        <v>9</v>
      </c>
      <c r="G1038" s="29" t="s">
        <v>10</v>
      </c>
      <c r="H1038" s="29" t="s">
        <v>11</v>
      </c>
      <c r="I1038" s="29" t="s">
        <v>518</v>
      </c>
      <c r="J1038" s="29" t="s">
        <v>12</v>
      </c>
      <c r="K1038" s="30" t="s">
        <v>13</v>
      </c>
    </row>
    <row r="1039" spans="1:11" s="83" customFormat="1" ht="22.5" x14ac:dyDescent="0.2">
      <c r="A1039" s="93">
        <v>563</v>
      </c>
      <c r="B1039" s="98" t="s">
        <v>1862</v>
      </c>
      <c r="C1039" s="80">
        <v>1</v>
      </c>
      <c r="D1039" s="96" t="s">
        <v>1863</v>
      </c>
      <c r="E1039" s="159" t="s">
        <v>2979</v>
      </c>
      <c r="F1039" s="80">
        <v>3.0030030030030033</v>
      </c>
      <c r="G1039" s="130">
        <v>78.510000000000005</v>
      </c>
      <c r="H1039" s="130">
        <v>78.510000000000005</v>
      </c>
      <c r="I1039" s="130">
        <f t="shared" si="13"/>
        <v>0</v>
      </c>
      <c r="J1039" s="81"/>
      <c r="K1039" s="79"/>
    </row>
    <row r="1040" spans="1:11" s="83" customFormat="1" ht="22.5" x14ac:dyDescent="0.2">
      <c r="A1040" s="93">
        <v>564</v>
      </c>
      <c r="B1040" s="98" t="s">
        <v>1864</v>
      </c>
      <c r="C1040" s="80">
        <v>1</v>
      </c>
      <c r="D1040" s="96" t="s">
        <v>1865</v>
      </c>
      <c r="E1040" s="159" t="s">
        <v>2979</v>
      </c>
      <c r="F1040" s="80">
        <v>10</v>
      </c>
      <c r="G1040" s="130">
        <v>185.21</v>
      </c>
      <c r="H1040" s="130">
        <v>88.24</v>
      </c>
      <c r="I1040" s="130">
        <f t="shared" si="13"/>
        <v>96.970000000000013</v>
      </c>
      <c r="J1040" s="81"/>
      <c r="K1040" s="79"/>
    </row>
    <row r="1041" spans="1:11" s="83" customFormat="1" ht="22.5" x14ac:dyDescent="0.2">
      <c r="A1041" s="93">
        <v>565</v>
      </c>
      <c r="B1041" s="98" t="s">
        <v>1866</v>
      </c>
      <c r="C1041" s="80">
        <v>1</v>
      </c>
      <c r="D1041" s="96" t="s">
        <v>1867</v>
      </c>
      <c r="E1041" s="159" t="s">
        <v>2979</v>
      </c>
      <c r="F1041" s="80">
        <v>5</v>
      </c>
      <c r="G1041" s="130">
        <v>140</v>
      </c>
      <c r="H1041" s="130">
        <v>130.49</v>
      </c>
      <c r="I1041" s="130">
        <f t="shared" si="13"/>
        <v>9.5099999999999909</v>
      </c>
      <c r="J1041" s="81"/>
      <c r="K1041" s="79"/>
    </row>
    <row r="1042" spans="1:11" s="83" customFormat="1" ht="22.5" x14ac:dyDescent="0.2">
      <c r="A1042" s="93">
        <v>566</v>
      </c>
      <c r="B1042" s="98" t="s">
        <v>1868</v>
      </c>
      <c r="C1042" s="80">
        <v>1</v>
      </c>
      <c r="D1042" s="96" t="s">
        <v>1869</v>
      </c>
      <c r="E1042" s="159" t="s">
        <v>2979</v>
      </c>
      <c r="F1042" s="80">
        <v>3.0030030030030033</v>
      </c>
      <c r="G1042" s="130">
        <v>70.25</v>
      </c>
      <c r="H1042" s="130">
        <v>70.25</v>
      </c>
      <c r="I1042" s="130">
        <f t="shared" si="13"/>
        <v>0</v>
      </c>
      <c r="J1042" s="81"/>
      <c r="K1042" s="79"/>
    </row>
    <row r="1043" spans="1:11" s="83" customFormat="1" ht="22.5" x14ac:dyDescent="0.2">
      <c r="A1043" s="93">
        <v>567</v>
      </c>
      <c r="B1043" s="98" t="s">
        <v>1870</v>
      </c>
      <c r="C1043" s="80">
        <v>2</v>
      </c>
      <c r="D1043" s="96" t="s">
        <v>1871</v>
      </c>
      <c r="E1043" s="159" t="s">
        <v>2979</v>
      </c>
      <c r="F1043" s="80">
        <v>5</v>
      </c>
      <c r="G1043" s="130">
        <v>202.02</v>
      </c>
      <c r="H1043" s="130">
        <v>185.95</v>
      </c>
      <c r="I1043" s="130">
        <f t="shared" si="13"/>
        <v>16.070000000000022</v>
      </c>
      <c r="J1043" s="81"/>
      <c r="K1043" s="79"/>
    </row>
    <row r="1044" spans="1:11" s="83" customFormat="1" ht="22.5" x14ac:dyDescent="0.2">
      <c r="A1044" s="93">
        <v>568</v>
      </c>
      <c r="B1044" s="98" t="s">
        <v>1872</v>
      </c>
      <c r="C1044" s="80">
        <v>1</v>
      </c>
      <c r="D1044" s="96" t="s">
        <v>1873</v>
      </c>
      <c r="E1044" s="159" t="s">
        <v>2979</v>
      </c>
      <c r="F1044" s="80">
        <v>6.666666666666667</v>
      </c>
      <c r="G1044" s="130">
        <v>197.1</v>
      </c>
      <c r="H1044" s="130">
        <v>133.99</v>
      </c>
      <c r="I1044" s="130">
        <f t="shared" si="13"/>
        <v>63.109999999999985</v>
      </c>
      <c r="J1044" s="81"/>
      <c r="K1044" s="79"/>
    </row>
    <row r="1045" spans="1:11" s="83" customFormat="1" ht="22.5" x14ac:dyDescent="0.2">
      <c r="A1045" s="93">
        <v>569</v>
      </c>
      <c r="B1045" s="98" t="s">
        <v>1874</v>
      </c>
      <c r="C1045" s="80">
        <v>4</v>
      </c>
      <c r="D1045" s="96" t="s">
        <v>1875</v>
      </c>
      <c r="E1045" s="159" t="s">
        <v>2979</v>
      </c>
      <c r="F1045" s="80">
        <v>8</v>
      </c>
      <c r="G1045" s="130">
        <v>188.12</v>
      </c>
      <c r="H1045" s="130">
        <v>106.12</v>
      </c>
      <c r="I1045" s="130">
        <f t="shared" si="13"/>
        <v>82</v>
      </c>
      <c r="J1045" s="81"/>
      <c r="K1045" s="79"/>
    </row>
    <row r="1046" spans="1:11" s="83" customFormat="1" ht="33.75" x14ac:dyDescent="0.2">
      <c r="A1046" s="93">
        <v>570</v>
      </c>
      <c r="B1046" s="98" t="s">
        <v>1876</v>
      </c>
      <c r="C1046" s="80">
        <v>1</v>
      </c>
      <c r="D1046" s="96" t="s">
        <v>1877</v>
      </c>
      <c r="E1046" s="16" t="s">
        <v>3208</v>
      </c>
      <c r="F1046" s="80">
        <v>10</v>
      </c>
      <c r="G1046" s="130">
        <v>20910</v>
      </c>
      <c r="H1046" s="130">
        <v>9601.41</v>
      </c>
      <c r="I1046" s="130">
        <f t="shared" si="13"/>
        <v>11308.59</v>
      </c>
      <c r="J1046" s="81"/>
      <c r="K1046" s="79"/>
    </row>
    <row r="1047" spans="1:11" s="83" customFormat="1" ht="22.5" x14ac:dyDescent="0.2">
      <c r="A1047" s="93">
        <v>571</v>
      </c>
      <c r="B1047" s="98" t="s">
        <v>1878</v>
      </c>
      <c r="C1047" s="80">
        <v>1</v>
      </c>
      <c r="D1047" s="96" t="s">
        <v>1879</v>
      </c>
      <c r="E1047" s="16" t="s">
        <v>3209</v>
      </c>
      <c r="F1047" s="80">
        <v>10</v>
      </c>
      <c r="G1047" s="130">
        <v>19393</v>
      </c>
      <c r="H1047" s="130">
        <v>8607.2999999999993</v>
      </c>
      <c r="I1047" s="130">
        <f t="shared" si="13"/>
        <v>10785.7</v>
      </c>
      <c r="J1047" s="81"/>
      <c r="K1047" s="79"/>
    </row>
    <row r="1048" spans="1:11" s="83" customFormat="1" ht="22.5" x14ac:dyDescent="0.2">
      <c r="A1048" s="93">
        <v>572</v>
      </c>
      <c r="B1048" s="98" t="s">
        <v>1880</v>
      </c>
      <c r="C1048" s="80">
        <v>1</v>
      </c>
      <c r="D1048" s="96" t="s">
        <v>1881</v>
      </c>
      <c r="E1048" s="159" t="s">
        <v>2979</v>
      </c>
      <c r="F1048" s="80">
        <v>5</v>
      </c>
      <c r="G1048" s="130">
        <v>442.12</v>
      </c>
      <c r="H1048" s="130">
        <v>376.7</v>
      </c>
      <c r="I1048" s="130">
        <f t="shared" si="13"/>
        <v>65.420000000000016</v>
      </c>
      <c r="J1048" s="81"/>
      <c r="K1048" s="79"/>
    </row>
    <row r="1049" spans="1:11" s="83" customFormat="1" ht="22.5" x14ac:dyDescent="0.2">
      <c r="A1049" s="93">
        <v>573</v>
      </c>
      <c r="B1049" s="98" t="s">
        <v>1882</v>
      </c>
      <c r="C1049" s="80">
        <v>1</v>
      </c>
      <c r="D1049" s="96" t="s">
        <v>1883</v>
      </c>
      <c r="E1049" s="159" t="s">
        <v>2979</v>
      </c>
      <c r="F1049" s="80">
        <v>5</v>
      </c>
      <c r="G1049" s="130">
        <v>1080</v>
      </c>
      <c r="H1049" s="130">
        <v>964.6</v>
      </c>
      <c r="I1049" s="130">
        <f t="shared" si="13"/>
        <v>115.39999999999998</v>
      </c>
      <c r="J1049" s="81"/>
      <c r="K1049" s="79"/>
    </row>
    <row r="1050" spans="1:11" s="83" customFormat="1" ht="22.5" x14ac:dyDescent="0.2">
      <c r="A1050" s="93">
        <v>574</v>
      </c>
      <c r="B1050" s="98" t="s">
        <v>1884</v>
      </c>
      <c r="C1050" s="80">
        <v>1</v>
      </c>
      <c r="D1050" s="96" t="s">
        <v>1885</v>
      </c>
      <c r="E1050" s="159" t="s">
        <v>2979</v>
      </c>
      <c r="F1050" s="80">
        <v>10</v>
      </c>
      <c r="G1050" s="130">
        <v>110.82</v>
      </c>
      <c r="H1050" s="130">
        <v>49.33</v>
      </c>
      <c r="I1050" s="130">
        <f t="shared" si="13"/>
        <v>61.489999999999995</v>
      </c>
      <c r="J1050" s="81"/>
      <c r="K1050" s="79"/>
    </row>
    <row r="1051" spans="1:11" s="83" customFormat="1" ht="22.5" x14ac:dyDescent="0.2">
      <c r="A1051" s="93">
        <v>575</v>
      </c>
      <c r="B1051" s="98" t="s">
        <v>1886</v>
      </c>
      <c r="C1051" s="80">
        <v>1</v>
      </c>
      <c r="D1051" s="96" t="s">
        <v>1887</v>
      </c>
      <c r="E1051" s="159" t="s">
        <v>2979</v>
      </c>
      <c r="F1051" s="80">
        <v>3.0030030030030033</v>
      </c>
      <c r="G1051" s="130">
        <v>163.63999999999999</v>
      </c>
      <c r="H1051" s="130">
        <v>163.63999999999999</v>
      </c>
      <c r="I1051" s="130">
        <f t="shared" si="13"/>
        <v>0</v>
      </c>
      <c r="J1051" s="81"/>
      <c r="K1051" s="79"/>
    </row>
    <row r="1052" spans="1:11" s="83" customFormat="1" ht="33.75" x14ac:dyDescent="0.2">
      <c r="A1052" s="93">
        <v>576</v>
      </c>
      <c r="B1052" s="98" t="s">
        <v>1888</v>
      </c>
      <c r="C1052" s="80">
        <v>1</v>
      </c>
      <c r="D1052" s="96" t="s">
        <v>1889</v>
      </c>
      <c r="E1052" s="159" t="s">
        <v>2979</v>
      </c>
      <c r="F1052" s="80">
        <v>3.0030030030030033</v>
      </c>
      <c r="G1052" s="130">
        <v>43.8</v>
      </c>
      <c r="H1052" s="130">
        <v>43.8</v>
      </c>
      <c r="I1052" s="130">
        <f t="shared" si="13"/>
        <v>0</v>
      </c>
      <c r="J1052" s="81"/>
      <c r="K1052" s="79"/>
    </row>
    <row r="1053" spans="1:11" s="83" customFormat="1" ht="22.5" x14ac:dyDescent="0.2">
      <c r="A1053" s="93">
        <v>577</v>
      </c>
      <c r="B1053" s="98" t="s">
        <v>1890</v>
      </c>
      <c r="C1053" s="80">
        <v>1</v>
      </c>
      <c r="D1053" s="96" t="s">
        <v>1891</v>
      </c>
      <c r="E1053" s="159" t="s">
        <v>2979</v>
      </c>
      <c r="F1053" s="80">
        <v>5</v>
      </c>
      <c r="G1053" s="130">
        <v>61.9</v>
      </c>
      <c r="H1053" s="130">
        <v>51.96</v>
      </c>
      <c r="I1053" s="130">
        <f t="shared" si="13"/>
        <v>9.9399999999999977</v>
      </c>
      <c r="J1053" s="81"/>
      <c r="K1053" s="79"/>
    </row>
    <row r="1054" spans="1:11" s="83" customFormat="1" ht="27" customHeight="1" x14ac:dyDescent="0.2">
      <c r="A1054" s="93">
        <v>578</v>
      </c>
      <c r="B1054" s="98" t="s">
        <v>1892</v>
      </c>
      <c r="C1054" s="80">
        <v>1</v>
      </c>
      <c r="D1054" s="96" t="s">
        <v>1893</v>
      </c>
      <c r="E1054" s="159" t="s">
        <v>19</v>
      </c>
      <c r="F1054" s="80">
        <v>5</v>
      </c>
      <c r="G1054" s="130">
        <v>289</v>
      </c>
      <c r="H1054" s="130">
        <v>248.62</v>
      </c>
      <c r="I1054" s="130">
        <f t="shared" ref="I1054:I1121" si="14">+G1054-H1054</f>
        <v>40.379999999999995</v>
      </c>
      <c r="J1054" s="81"/>
      <c r="K1054" s="79"/>
    </row>
    <row r="1055" spans="1:11" s="83" customFormat="1" ht="22.5" x14ac:dyDescent="0.2">
      <c r="A1055" s="93">
        <v>579</v>
      </c>
      <c r="B1055" s="98" t="s">
        <v>1894</v>
      </c>
      <c r="C1055" s="80">
        <v>1</v>
      </c>
      <c r="D1055" s="96" t="s">
        <v>1895</v>
      </c>
      <c r="E1055" s="159" t="s">
        <v>19</v>
      </c>
      <c r="F1055" s="80">
        <v>5</v>
      </c>
      <c r="G1055" s="130">
        <v>289</v>
      </c>
      <c r="H1055" s="130">
        <v>248.46</v>
      </c>
      <c r="I1055" s="130">
        <f t="shared" si="14"/>
        <v>40.539999999999992</v>
      </c>
      <c r="J1055" s="81"/>
      <c r="K1055" s="79"/>
    </row>
    <row r="1056" spans="1:11" s="83" customFormat="1" ht="22.5" x14ac:dyDescent="0.2">
      <c r="A1056" s="93">
        <v>580</v>
      </c>
      <c r="B1056" s="98" t="s">
        <v>1896</v>
      </c>
      <c r="C1056" s="80">
        <v>1</v>
      </c>
      <c r="D1056" s="96" t="s">
        <v>1897</v>
      </c>
      <c r="E1056" s="159" t="s">
        <v>19</v>
      </c>
      <c r="F1056" s="80">
        <v>5</v>
      </c>
      <c r="G1056" s="130">
        <v>289</v>
      </c>
      <c r="H1056" s="130">
        <v>247.51</v>
      </c>
      <c r="I1056" s="130">
        <f t="shared" si="14"/>
        <v>41.490000000000009</v>
      </c>
      <c r="J1056" s="81"/>
      <c r="K1056" s="79"/>
    </row>
    <row r="1057" spans="1:11" s="83" customFormat="1" ht="22.5" x14ac:dyDescent="0.2">
      <c r="A1057" s="93">
        <v>581</v>
      </c>
      <c r="B1057" s="98" t="s">
        <v>1898</v>
      </c>
      <c r="C1057" s="80">
        <v>1</v>
      </c>
      <c r="D1057" s="96" t="s">
        <v>1899</v>
      </c>
      <c r="E1057" s="159" t="s">
        <v>19</v>
      </c>
      <c r="F1057" s="80">
        <v>5</v>
      </c>
      <c r="G1057" s="130">
        <v>289</v>
      </c>
      <c r="H1057" s="130">
        <v>247.2</v>
      </c>
      <c r="I1057" s="130">
        <f t="shared" si="14"/>
        <v>41.800000000000011</v>
      </c>
      <c r="J1057" s="81"/>
      <c r="K1057" s="79"/>
    </row>
    <row r="1058" spans="1:11" ht="84" x14ac:dyDescent="0.25">
      <c r="A1058" s="33" t="s">
        <v>5</v>
      </c>
      <c r="B1058" s="29" t="s">
        <v>6</v>
      </c>
      <c r="C1058" s="29" t="s">
        <v>7</v>
      </c>
      <c r="D1058" s="29" t="s">
        <v>8</v>
      </c>
      <c r="E1058" s="29" t="s">
        <v>15</v>
      </c>
      <c r="F1058" s="29" t="s">
        <v>9</v>
      </c>
      <c r="G1058" s="29" t="s">
        <v>10</v>
      </c>
      <c r="H1058" s="29" t="s">
        <v>11</v>
      </c>
      <c r="I1058" s="29" t="s">
        <v>518</v>
      </c>
      <c r="J1058" s="29" t="s">
        <v>12</v>
      </c>
      <c r="K1058" s="30" t="s">
        <v>13</v>
      </c>
    </row>
    <row r="1059" spans="1:11" s="83" customFormat="1" ht="22.5" x14ac:dyDescent="0.2">
      <c r="A1059" s="93">
        <v>582</v>
      </c>
      <c r="B1059" s="98" t="s">
        <v>1900</v>
      </c>
      <c r="C1059" s="80">
        <v>1</v>
      </c>
      <c r="D1059" s="96" t="s">
        <v>1901</v>
      </c>
      <c r="E1059" s="159" t="s">
        <v>19</v>
      </c>
      <c r="F1059" s="80">
        <v>5</v>
      </c>
      <c r="G1059" s="130">
        <v>289</v>
      </c>
      <c r="H1059" s="130">
        <v>247.2</v>
      </c>
      <c r="I1059" s="130">
        <f t="shared" si="14"/>
        <v>41.800000000000011</v>
      </c>
      <c r="J1059" s="81"/>
      <c r="K1059" s="79"/>
    </row>
    <row r="1060" spans="1:11" s="83" customFormat="1" ht="22.5" x14ac:dyDescent="0.2">
      <c r="A1060" s="93">
        <v>583</v>
      </c>
      <c r="B1060" s="98" t="s">
        <v>1902</v>
      </c>
      <c r="C1060" s="80">
        <v>1</v>
      </c>
      <c r="D1060" s="96" t="s">
        <v>1903</v>
      </c>
      <c r="E1060" s="159" t="s">
        <v>19</v>
      </c>
      <c r="F1060" s="80">
        <v>5</v>
      </c>
      <c r="G1060" s="130">
        <v>770</v>
      </c>
      <c r="H1060" s="130">
        <v>677.6</v>
      </c>
      <c r="I1060" s="130">
        <f t="shared" si="14"/>
        <v>92.399999999999977</v>
      </c>
      <c r="J1060" s="81"/>
      <c r="K1060" s="79"/>
    </row>
    <row r="1061" spans="1:11" s="83" customFormat="1" ht="22.5" x14ac:dyDescent="0.2">
      <c r="A1061" s="93">
        <v>584</v>
      </c>
      <c r="B1061" s="98" t="s">
        <v>1904</v>
      </c>
      <c r="C1061" s="80">
        <v>1</v>
      </c>
      <c r="D1061" s="96" t="s">
        <v>1905</v>
      </c>
      <c r="E1061" s="159" t="s">
        <v>19</v>
      </c>
      <c r="F1061" s="80">
        <v>5</v>
      </c>
      <c r="G1061" s="130">
        <v>289</v>
      </c>
      <c r="H1061" s="130">
        <v>259.07</v>
      </c>
      <c r="I1061" s="130">
        <f t="shared" si="14"/>
        <v>29.930000000000007</v>
      </c>
      <c r="J1061" s="81"/>
      <c r="K1061" s="79"/>
    </row>
    <row r="1062" spans="1:11" s="83" customFormat="1" ht="22.5" x14ac:dyDescent="0.2">
      <c r="A1062" s="93">
        <v>585</v>
      </c>
      <c r="B1062" s="98" t="s">
        <v>1906</v>
      </c>
      <c r="C1062" s="80">
        <v>1</v>
      </c>
      <c r="D1062" s="96" t="s">
        <v>1907</v>
      </c>
      <c r="E1062" s="159" t="s">
        <v>19</v>
      </c>
      <c r="F1062" s="80">
        <v>5</v>
      </c>
      <c r="G1062" s="130">
        <v>289</v>
      </c>
      <c r="H1062" s="130">
        <v>255.91</v>
      </c>
      <c r="I1062" s="130">
        <f t="shared" si="14"/>
        <v>33.090000000000003</v>
      </c>
      <c r="J1062" s="81"/>
      <c r="K1062" s="79"/>
    </row>
    <row r="1063" spans="1:11" s="83" customFormat="1" ht="22.5" x14ac:dyDescent="0.2">
      <c r="A1063" s="93">
        <v>586</v>
      </c>
      <c r="B1063" s="98" t="s">
        <v>1896</v>
      </c>
      <c r="C1063" s="80">
        <v>3</v>
      </c>
      <c r="D1063" s="96" t="s">
        <v>1908</v>
      </c>
      <c r="E1063" s="159" t="s">
        <v>19</v>
      </c>
      <c r="F1063" s="80">
        <v>5</v>
      </c>
      <c r="G1063" s="130">
        <v>867</v>
      </c>
      <c r="H1063" s="130">
        <v>772.94</v>
      </c>
      <c r="I1063" s="130">
        <f t="shared" si="14"/>
        <v>94.059999999999945</v>
      </c>
      <c r="J1063" s="81"/>
      <c r="K1063" s="79"/>
    </row>
    <row r="1064" spans="1:11" s="83" customFormat="1" ht="33.75" x14ac:dyDescent="0.2">
      <c r="A1064" s="93">
        <v>587</v>
      </c>
      <c r="B1064" s="98" t="s">
        <v>1909</v>
      </c>
      <c r="C1064" s="80">
        <v>1</v>
      </c>
      <c r="D1064" s="96" t="s">
        <v>1910</v>
      </c>
      <c r="E1064" s="159" t="s">
        <v>2979</v>
      </c>
      <c r="F1064" s="80">
        <v>5</v>
      </c>
      <c r="G1064" s="130">
        <v>520</v>
      </c>
      <c r="H1064" s="130">
        <v>451.33</v>
      </c>
      <c r="I1064" s="130">
        <f t="shared" si="14"/>
        <v>68.670000000000016</v>
      </c>
      <c r="J1064" s="81"/>
      <c r="K1064" s="79"/>
    </row>
    <row r="1065" spans="1:11" s="83" customFormat="1" ht="22.5" x14ac:dyDescent="0.2">
      <c r="A1065" s="93">
        <v>588</v>
      </c>
      <c r="B1065" s="98" t="s">
        <v>1911</v>
      </c>
      <c r="C1065" s="80">
        <v>1</v>
      </c>
      <c r="D1065" s="96" t="s">
        <v>1912</v>
      </c>
      <c r="E1065" s="159" t="s">
        <v>2979</v>
      </c>
      <c r="F1065" s="80">
        <v>3.0030030030030033</v>
      </c>
      <c r="G1065" s="130">
        <v>284.3</v>
      </c>
      <c r="H1065" s="130">
        <v>284.3</v>
      </c>
      <c r="I1065" s="130">
        <f t="shared" si="14"/>
        <v>0</v>
      </c>
      <c r="J1065" s="81"/>
      <c r="K1065" s="79"/>
    </row>
    <row r="1066" spans="1:11" s="83" customFormat="1" ht="22.5" x14ac:dyDescent="0.2">
      <c r="A1066" s="93">
        <v>589</v>
      </c>
      <c r="B1066" s="98" t="s">
        <v>1913</v>
      </c>
      <c r="C1066" s="80">
        <v>1</v>
      </c>
      <c r="D1066" s="96" t="s">
        <v>1914</v>
      </c>
      <c r="E1066" s="159" t="s">
        <v>2979</v>
      </c>
      <c r="F1066" s="80">
        <v>6.666666666666667</v>
      </c>
      <c r="G1066" s="130">
        <v>115.29</v>
      </c>
      <c r="H1066" s="130">
        <v>79.540000000000006</v>
      </c>
      <c r="I1066" s="130">
        <f t="shared" si="14"/>
        <v>35.75</v>
      </c>
      <c r="J1066" s="81"/>
      <c r="K1066" s="79"/>
    </row>
    <row r="1067" spans="1:11" s="83" customFormat="1" ht="22.5" x14ac:dyDescent="0.2">
      <c r="A1067" s="93">
        <v>590</v>
      </c>
      <c r="B1067" s="98" t="s">
        <v>1915</v>
      </c>
      <c r="C1067" s="80">
        <v>2</v>
      </c>
      <c r="D1067" s="96" t="s">
        <v>1916</v>
      </c>
      <c r="E1067" s="159" t="s">
        <v>19</v>
      </c>
      <c r="F1067" s="80">
        <v>5</v>
      </c>
      <c r="G1067" s="130">
        <v>564.29999999999995</v>
      </c>
      <c r="H1067" s="130">
        <v>451.75</v>
      </c>
      <c r="I1067" s="130">
        <f t="shared" si="14"/>
        <v>112.54999999999995</v>
      </c>
      <c r="J1067" s="81"/>
      <c r="K1067" s="79"/>
    </row>
    <row r="1068" spans="1:11" s="83" customFormat="1" ht="33.75" x14ac:dyDescent="0.2">
      <c r="A1068" s="93">
        <v>591</v>
      </c>
      <c r="B1068" s="98" t="s">
        <v>1917</v>
      </c>
      <c r="C1068" s="80">
        <v>2</v>
      </c>
      <c r="D1068" s="96" t="s">
        <v>1918</v>
      </c>
      <c r="E1068" s="159" t="s">
        <v>19</v>
      </c>
      <c r="F1068" s="80">
        <v>5</v>
      </c>
      <c r="G1068" s="130">
        <v>564.29999999999995</v>
      </c>
      <c r="H1068" s="130">
        <v>451.75</v>
      </c>
      <c r="I1068" s="130">
        <f t="shared" si="14"/>
        <v>112.54999999999995</v>
      </c>
      <c r="J1068" s="81"/>
      <c r="K1068" s="79"/>
    </row>
    <row r="1069" spans="1:11" s="83" customFormat="1" ht="22.5" x14ac:dyDescent="0.2">
      <c r="A1069" s="93">
        <v>592</v>
      </c>
      <c r="B1069" s="98" t="s">
        <v>1919</v>
      </c>
      <c r="C1069" s="80">
        <v>1</v>
      </c>
      <c r="D1069" s="96" t="s">
        <v>1920</v>
      </c>
      <c r="E1069" s="159" t="s">
        <v>2979</v>
      </c>
      <c r="F1069" s="80">
        <v>10</v>
      </c>
      <c r="G1069" s="130">
        <v>55.75</v>
      </c>
      <c r="H1069" s="130">
        <v>21.62</v>
      </c>
      <c r="I1069" s="130">
        <f t="shared" si="14"/>
        <v>34.129999999999995</v>
      </c>
      <c r="J1069" s="81"/>
      <c r="K1069" s="79"/>
    </row>
    <row r="1070" spans="1:11" s="83" customFormat="1" ht="22.5" x14ac:dyDescent="0.2">
      <c r="A1070" s="93">
        <v>593</v>
      </c>
      <c r="B1070" s="98" t="s">
        <v>1921</v>
      </c>
      <c r="C1070" s="80">
        <v>1</v>
      </c>
      <c r="D1070" s="96" t="s">
        <v>1922</v>
      </c>
      <c r="E1070" s="159" t="s">
        <v>2979</v>
      </c>
      <c r="F1070" s="80">
        <v>3.0030030030030033</v>
      </c>
      <c r="G1070" s="130">
        <v>304.39999999999998</v>
      </c>
      <c r="H1070" s="130">
        <v>304.39999999999998</v>
      </c>
      <c r="I1070" s="130">
        <f t="shared" si="14"/>
        <v>0</v>
      </c>
      <c r="J1070" s="81"/>
      <c r="K1070" s="79"/>
    </row>
    <row r="1071" spans="1:11" s="83" customFormat="1" ht="22.5" x14ac:dyDescent="0.2">
      <c r="A1071" s="93">
        <v>594</v>
      </c>
      <c r="B1071" s="98" t="s">
        <v>1923</v>
      </c>
      <c r="C1071" s="80">
        <v>1</v>
      </c>
      <c r="D1071" s="96" t="s">
        <v>1924</v>
      </c>
      <c r="E1071" s="159" t="s">
        <v>2979</v>
      </c>
      <c r="F1071" s="80">
        <v>3.0030030030030033</v>
      </c>
      <c r="G1071" s="130">
        <v>202.48</v>
      </c>
      <c r="H1071" s="130">
        <v>202.48</v>
      </c>
      <c r="I1071" s="130">
        <f t="shared" si="14"/>
        <v>0</v>
      </c>
      <c r="J1071" s="81"/>
      <c r="K1071" s="79"/>
    </row>
    <row r="1072" spans="1:11" s="83" customFormat="1" ht="22.5" x14ac:dyDescent="0.2">
      <c r="A1072" s="93">
        <v>595</v>
      </c>
      <c r="B1072" s="98" t="s">
        <v>1925</v>
      </c>
      <c r="C1072" s="80">
        <v>2</v>
      </c>
      <c r="D1072" s="96" t="s">
        <v>1926</v>
      </c>
      <c r="E1072" s="159" t="s">
        <v>2979</v>
      </c>
      <c r="F1072" s="80">
        <v>3.0030030030030033</v>
      </c>
      <c r="G1072" s="130">
        <v>816.2</v>
      </c>
      <c r="H1072" s="130">
        <v>816.2</v>
      </c>
      <c r="I1072" s="130">
        <f t="shared" si="14"/>
        <v>0</v>
      </c>
      <c r="J1072" s="81"/>
      <c r="K1072" s="79"/>
    </row>
    <row r="1073" spans="1:11" s="83" customFormat="1" ht="22.5" x14ac:dyDescent="0.2">
      <c r="A1073" s="93">
        <v>596</v>
      </c>
      <c r="B1073" s="98" t="s">
        <v>1927</v>
      </c>
      <c r="C1073" s="80">
        <v>1</v>
      </c>
      <c r="D1073" s="96" t="s">
        <v>1928</v>
      </c>
      <c r="E1073" s="159" t="s">
        <v>2979</v>
      </c>
      <c r="F1073" s="80">
        <v>3.0030030030030033</v>
      </c>
      <c r="G1073" s="130">
        <v>270.25</v>
      </c>
      <c r="H1073" s="130">
        <v>270.25</v>
      </c>
      <c r="I1073" s="130">
        <f t="shared" si="14"/>
        <v>0</v>
      </c>
      <c r="J1073" s="81"/>
      <c r="K1073" s="79"/>
    </row>
    <row r="1074" spans="1:11" s="83" customFormat="1" ht="22.5" x14ac:dyDescent="0.2">
      <c r="A1074" s="93">
        <v>597</v>
      </c>
      <c r="B1074" s="98" t="s">
        <v>1929</v>
      </c>
      <c r="C1074" s="80">
        <v>1</v>
      </c>
      <c r="D1074" s="96" t="s">
        <v>1930</v>
      </c>
      <c r="E1074" s="159" t="s">
        <v>2979</v>
      </c>
      <c r="F1074" s="80">
        <v>3.0030030030030033</v>
      </c>
      <c r="G1074" s="130">
        <v>94.21</v>
      </c>
      <c r="H1074" s="130">
        <v>94.21</v>
      </c>
      <c r="I1074" s="130">
        <f t="shared" si="14"/>
        <v>0</v>
      </c>
      <c r="J1074" s="81"/>
      <c r="K1074" s="79"/>
    </row>
    <row r="1075" spans="1:11" s="83" customFormat="1" ht="22.5" x14ac:dyDescent="0.2">
      <c r="A1075" s="93">
        <v>598</v>
      </c>
      <c r="B1075" s="98" t="s">
        <v>1931</v>
      </c>
      <c r="C1075" s="80">
        <v>1</v>
      </c>
      <c r="D1075" s="96" t="s">
        <v>1932</v>
      </c>
      <c r="E1075" s="159" t="s">
        <v>2979</v>
      </c>
      <c r="F1075" s="80">
        <v>3.0030030030030033</v>
      </c>
      <c r="G1075" s="130">
        <v>56.69</v>
      </c>
      <c r="H1075" s="130">
        <v>56.69</v>
      </c>
      <c r="I1075" s="130">
        <f t="shared" si="14"/>
        <v>0</v>
      </c>
      <c r="J1075" s="81"/>
      <c r="K1075" s="79"/>
    </row>
    <row r="1076" spans="1:11" s="83" customFormat="1" ht="22.5" x14ac:dyDescent="0.2">
      <c r="A1076" s="93">
        <v>599</v>
      </c>
      <c r="B1076" s="98" t="s">
        <v>1933</v>
      </c>
      <c r="C1076" s="80">
        <v>1</v>
      </c>
      <c r="D1076" s="96" t="s">
        <v>1934</v>
      </c>
      <c r="E1076" s="159" t="s">
        <v>2979</v>
      </c>
      <c r="F1076" s="80">
        <v>3.0030030030030033</v>
      </c>
      <c r="G1076" s="130">
        <v>78.510000000000005</v>
      </c>
      <c r="H1076" s="130">
        <v>78.510000000000005</v>
      </c>
      <c r="I1076" s="130">
        <f t="shared" si="14"/>
        <v>0</v>
      </c>
      <c r="J1076" s="81"/>
      <c r="K1076" s="79"/>
    </row>
    <row r="1077" spans="1:11" s="83" customFormat="1" ht="22.5" x14ac:dyDescent="0.2">
      <c r="A1077" s="93">
        <v>600</v>
      </c>
      <c r="B1077" s="98" t="s">
        <v>1935</v>
      </c>
      <c r="C1077" s="80">
        <v>1</v>
      </c>
      <c r="D1077" s="96" t="s">
        <v>1936</v>
      </c>
      <c r="E1077" s="159" t="s">
        <v>2979</v>
      </c>
      <c r="F1077" s="80">
        <v>3.0030030030030033</v>
      </c>
      <c r="G1077" s="130">
        <v>280.99</v>
      </c>
      <c r="H1077" s="130">
        <v>280.99</v>
      </c>
      <c r="I1077" s="130">
        <f t="shared" si="14"/>
        <v>0</v>
      </c>
      <c r="J1077" s="81"/>
      <c r="K1077" s="79"/>
    </row>
    <row r="1078" spans="1:11" ht="84" x14ac:dyDescent="0.25">
      <c r="A1078" s="33" t="s">
        <v>5</v>
      </c>
      <c r="B1078" s="29" t="s">
        <v>6</v>
      </c>
      <c r="C1078" s="29" t="s">
        <v>7</v>
      </c>
      <c r="D1078" s="29" t="s">
        <v>8</v>
      </c>
      <c r="E1078" s="29" t="s">
        <v>15</v>
      </c>
      <c r="F1078" s="29" t="s">
        <v>9</v>
      </c>
      <c r="G1078" s="29" t="s">
        <v>10</v>
      </c>
      <c r="H1078" s="29" t="s">
        <v>11</v>
      </c>
      <c r="I1078" s="29" t="s">
        <v>518</v>
      </c>
      <c r="J1078" s="29" t="s">
        <v>12</v>
      </c>
      <c r="K1078" s="30" t="s">
        <v>13</v>
      </c>
    </row>
    <row r="1079" spans="1:11" s="83" customFormat="1" ht="22.5" x14ac:dyDescent="0.2">
      <c r="A1079" s="93">
        <v>601</v>
      </c>
      <c r="B1079" s="98" t="s">
        <v>1937</v>
      </c>
      <c r="C1079" s="80">
        <v>1</v>
      </c>
      <c r="D1079" s="96" t="s">
        <v>1938</v>
      </c>
      <c r="E1079" s="159" t="s">
        <v>2979</v>
      </c>
      <c r="F1079" s="80">
        <v>3.0030030030030033</v>
      </c>
      <c r="G1079" s="130">
        <v>94.21</v>
      </c>
      <c r="H1079" s="130">
        <v>94.21</v>
      </c>
      <c r="I1079" s="130">
        <f t="shared" si="14"/>
        <v>0</v>
      </c>
      <c r="J1079" s="81"/>
      <c r="K1079" s="79"/>
    </row>
    <row r="1080" spans="1:11" s="83" customFormat="1" ht="22.5" x14ac:dyDescent="0.2">
      <c r="A1080" s="93">
        <v>602</v>
      </c>
      <c r="B1080" s="98" t="s">
        <v>1939</v>
      </c>
      <c r="C1080" s="80">
        <v>1</v>
      </c>
      <c r="D1080" s="96" t="s">
        <v>1940</v>
      </c>
      <c r="E1080" s="159" t="s">
        <v>2979</v>
      </c>
      <c r="F1080" s="80">
        <v>3.0030030030030033</v>
      </c>
      <c r="G1080" s="130">
        <v>97.52</v>
      </c>
      <c r="H1080" s="130">
        <v>97.52</v>
      </c>
      <c r="I1080" s="130">
        <f t="shared" si="14"/>
        <v>0</v>
      </c>
      <c r="J1080" s="81"/>
      <c r="K1080" s="79"/>
    </row>
    <row r="1081" spans="1:11" s="83" customFormat="1" ht="16.5" customHeight="1" x14ac:dyDescent="0.2">
      <c r="A1081" s="93">
        <v>603</v>
      </c>
      <c r="B1081" s="98" t="s">
        <v>1941</v>
      </c>
      <c r="C1081" s="80">
        <v>1</v>
      </c>
      <c r="D1081" s="96" t="s">
        <v>1942</v>
      </c>
      <c r="E1081" s="159" t="s">
        <v>2979</v>
      </c>
      <c r="F1081" s="80">
        <v>5</v>
      </c>
      <c r="G1081" s="130">
        <v>294</v>
      </c>
      <c r="H1081" s="130">
        <v>192.67</v>
      </c>
      <c r="I1081" s="130">
        <f t="shared" si="14"/>
        <v>101.33000000000001</v>
      </c>
      <c r="J1081" s="81"/>
      <c r="K1081" s="79"/>
    </row>
    <row r="1082" spans="1:11" s="83" customFormat="1" ht="22.5" x14ac:dyDescent="0.2">
      <c r="A1082" s="93">
        <v>604</v>
      </c>
      <c r="B1082" s="98" t="s">
        <v>1943</v>
      </c>
      <c r="C1082" s="80">
        <v>1</v>
      </c>
      <c r="D1082" s="96" t="s">
        <v>1944</v>
      </c>
      <c r="E1082" s="159" t="s">
        <v>2979</v>
      </c>
      <c r="F1082" s="80">
        <v>5</v>
      </c>
      <c r="G1082" s="130">
        <v>367.16</v>
      </c>
      <c r="H1082" s="130">
        <v>240.61</v>
      </c>
      <c r="I1082" s="130">
        <f t="shared" si="14"/>
        <v>126.55000000000001</v>
      </c>
      <c r="J1082" s="81"/>
      <c r="K1082" s="79"/>
    </row>
    <row r="1083" spans="1:11" s="83" customFormat="1" ht="18.75" customHeight="1" x14ac:dyDescent="0.2">
      <c r="A1083" s="93">
        <v>605</v>
      </c>
      <c r="B1083" s="98" t="s">
        <v>1945</v>
      </c>
      <c r="C1083" s="80">
        <v>2</v>
      </c>
      <c r="D1083" s="96" t="s">
        <v>1946</v>
      </c>
      <c r="E1083" s="159" t="s">
        <v>19</v>
      </c>
      <c r="F1083" s="80">
        <v>5</v>
      </c>
      <c r="G1083" s="130">
        <v>623.14</v>
      </c>
      <c r="H1083" s="130">
        <v>413.84</v>
      </c>
      <c r="I1083" s="130">
        <f t="shared" si="14"/>
        <v>209.3</v>
      </c>
      <c r="J1083" s="81"/>
      <c r="K1083" s="79"/>
    </row>
    <row r="1084" spans="1:11" s="83" customFormat="1" ht="22.5" x14ac:dyDescent="0.2">
      <c r="A1084" s="93">
        <v>606</v>
      </c>
      <c r="B1084" s="98" t="s">
        <v>1947</v>
      </c>
      <c r="C1084" s="80">
        <v>1</v>
      </c>
      <c r="D1084" s="96" t="s">
        <v>1948</v>
      </c>
      <c r="E1084" s="159" t="s">
        <v>2979</v>
      </c>
      <c r="F1084" s="80">
        <v>5</v>
      </c>
      <c r="G1084" s="130">
        <v>460</v>
      </c>
      <c r="H1084" s="130">
        <v>333.97</v>
      </c>
      <c r="I1084" s="130">
        <f t="shared" si="14"/>
        <v>126.02999999999997</v>
      </c>
      <c r="J1084" s="81"/>
      <c r="K1084" s="79"/>
    </row>
    <row r="1085" spans="1:11" s="83" customFormat="1" ht="22.5" x14ac:dyDescent="0.2">
      <c r="A1085" s="93">
        <v>607</v>
      </c>
      <c r="B1085" s="98" t="s">
        <v>1949</v>
      </c>
      <c r="C1085" s="80">
        <v>1</v>
      </c>
      <c r="D1085" s="96" t="s">
        <v>1950</v>
      </c>
      <c r="E1085" s="159" t="s">
        <v>2979</v>
      </c>
      <c r="F1085" s="80">
        <v>5</v>
      </c>
      <c r="G1085" s="130">
        <v>557.85</v>
      </c>
      <c r="H1085" s="130">
        <v>406.55</v>
      </c>
      <c r="I1085" s="130">
        <f t="shared" si="14"/>
        <v>151.30000000000001</v>
      </c>
      <c r="J1085" s="81"/>
      <c r="K1085" s="79"/>
    </row>
    <row r="1086" spans="1:11" s="83" customFormat="1" ht="22.5" x14ac:dyDescent="0.2">
      <c r="A1086" s="93">
        <v>608</v>
      </c>
      <c r="B1086" s="98" t="s">
        <v>1951</v>
      </c>
      <c r="C1086" s="80">
        <v>1</v>
      </c>
      <c r="D1086" s="96" t="s">
        <v>1952</v>
      </c>
      <c r="E1086" s="159" t="s">
        <v>2979</v>
      </c>
      <c r="F1086" s="80">
        <v>5</v>
      </c>
      <c r="G1086" s="130">
        <v>2829.1</v>
      </c>
      <c r="H1086" s="130">
        <v>1925.34</v>
      </c>
      <c r="I1086" s="130">
        <f t="shared" si="14"/>
        <v>903.76</v>
      </c>
      <c r="J1086" s="81"/>
      <c r="K1086" s="79"/>
    </row>
    <row r="1087" spans="1:11" s="83" customFormat="1" ht="22.5" x14ac:dyDescent="0.2">
      <c r="A1087" s="93">
        <v>609</v>
      </c>
      <c r="B1087" s="98" t="s">
        <v>1953</v>
      </c>
      <c r="C1087" s="80">
        <v>1</v>
      </c>
      <c r="D1087" s="96" t="s">
        <v>1954</v>
      </c>
      <c r="E1087" s="159" t="s">
        <v>19</v>
      </c>
      <c r="F1087" s="80">
        <v>5</v>
      </c>
      <c r="G1087" s="130">
        <v>500</v>
      </c>
      <c r="H1087" s="130">
        <v>392.05</v>
      </c>
      <c r="I1087" s="130">
        <f t="shared" si="14"/>
        <v>107.94999999999999</v>
      </c>
      <c r="J1087" s="81"/>
      <c r="K1087" s="79"/>
    </row>
    <row r="1088" spans="1:11" s="83" customFormat="1" ht="22.5" x14ac:dyDescent="0.2">
      <c r="A1088" s="93">
        <v>610</v>
      </c>
      <c r="B1088" s="98" t="s">
        <v>1955</v>
      </c>
      <c r="C1088" s="80">
        <v>5</v>
      </c>
      <c r="D1088" s="96" t="s">
        <v>1956</v>
      </c>
      <c r="E1088" s="159" t="s">
        <v>19</v>
      </c>
      <c r="F1088" s="80">
        <v>5</v>
      </c>
      <c r="G1088" s="130">
        <v>1410.75</v>
      </c>
      <c r="H1088" s="130">
        <v>1083.76</v>
      </c>
      <c r="I1088" s="130">
        <f t="shared" si="14"/>
        <v>326.99</v>
      </c>
      <c r="J1088" s="81"/>
      <c r="K1088" s="79"/>
    </row>
    <row r="1089" spans="1:11" s="83" customFormat="1" ht="22.5" x14ac:dyDescent="0.2">
      <c r="A1089" s="93">
        <v>611</v>
      </c>
      <c r="B1089" s="98" t="s">
        <v>1957</v>
      </c>
      <c r="C1089" s="80">
        <v>2</v>
      </c>
      <c r="D1089" s="96" t="s">
        <v>1958</v>
      </c>
      <c r="E1089" s="159" t="s">
        <v>19</v>
      </c>
      <c r="F1089" s="80">
        <v>5</v>
      </c>
      <c r="G1089" s="130">
        <v>564.29999999999995</v>
      </c>
      <c r="H1089" s="130">
        <v>423.92</v>
      </c>
      <c r="I1089" s="130">
        <f t="shared" si="14"/>
        <v>140.37999999999994</v>
      </c>
      <c r="J1089" s="81"/>
      <c r="K1089" s="79"/>
    </row>
    <row r="1090" spans="1:11" s="83" customFormat="1" ht="22.5" x14ac:dyDescent="0.2">
      <c r="A1090" s="93">
        <v>612</v>
      </c>
      <c r="B1090" s="98" t="s">
        <v>1959</v>
      </c>
      <c r="C1090" s="80">
        <v>8</v>
      </c>
      <c r="D1090" s="96" t="s">
        <v>1960</v>
      </c>
      <c r="E1090" s="159" t="s">
        <v>19</v>
      </c>
      <c r="F1090" s="80">
        <v>5</v>
      </c>
      <c r="G1090" s="130">
        <v>2257.1999999999998</v>
      </c>
      <c r="H1090" s="130">
        <v>1658.58</v>
      </c>
      <c r="I1090" s="130">
        <f t="shared" si="14"/>
        <v>598.61999999999989</v>
      </c>
      <c r="J1090" s="81"/>
      <c r="K1090" s="79"/>
    </row>
    <row r="1091" spans="1:11" s="83" customFormat="1" ht="22.5" x14ac:dyDescent="0.2">
      <c r="A1091" s="93">
        <v>613</v>
      </c>
      <c r="B1091" s="98" t="s">
        <v>1961</v>
      </c>
      <c r="C1091" s="80">
        <v>4</v>
      </c>
      <c r="D1091" s="96" t="s">
        <v>1962</v>
      </c>
      <c r="E1091" s="159" t="s">
        <v>19</v>
      </c>
      <c r="F1091" s="80">
        <v>5</v>
      </c>
      <c r="G1091" s="130">
        <v>1128.5999999999999</v>
      </c>
      <c r="H1091" s="130">
        <v>810.12</v>
      </c>
      <c r="I1091" s="130">
        <f t="shared" si="14"/>
        <v>318.4799999999999</v>
      </c>
      <c r="J1091" s="81"/>
      <c r="K1091" s="79"/>
    </row>
    <row r="1092" spans="1:11" s="83" customFormat="1" ht="22.5" x14ac:dyDescent="0.2">
      <c r="A1092" s="93">
        <v>614</v>
      </c>
      <c r="B1092" s="98" t="s">
        <v>1963</v>
      </c>
      <c r="C1092" s="80">
        <v>3</v>
      </c>
      <c r="D1092" s="96" t="s">
        <v>1964</v>
      </c>
      <c r="E1092" s="159" t="s">
        <v>19</v>
      </c>
      <c r="F1092" s="80">
        <v>5</v>
      </c>
      <c r="G1092" s="130">
        <v>846.45</v>
      </c>
      <c r="H1092" s="130">
        <v>650.26</v>
      </c>
      <c r="I1092" s="130">
        <f t="shared" si="14"/>
        <v>196.19000000000005</v>
      </c>
      <c r="J1092" s="81"/>
      <c r="K1092" s="79"/>
    </row>
    <row r="1093" spans="1:11" s="83" customFormat="1" ht="22.5" x14ac:dyDescent="0.2">
      <c r="A1093" s="93">
        <v>615</v>
      </c>
      <c r="B1093" s="98" t="s">
        <v>1959</v>
      </c>
      <c r="C1093" s="80">
        <v>12</v>
      </c>
      <c r="D1093" s="96" t="s">
        <v>1965</v>
      </c>
      <c r="E1093" s="159" t="s">
        <v>19</v>
      </c>
      <c r="F1093" s="80">
        <v>5</v>
      </c>
      <c r="G1093" s="130">
        <v>3385.8</v>
      </c>
      <c r="H1093" s="130">
        <v>2543.5300000000002</v>
      </c>
      <c r="I1093" s="130">
        <f t="shared" si="14"/>
        <v>842.27</v>
      </c>
      <c r="J1093" s="81"/>
      <c r="K1093" s="79"/>
    </row>
    <row r="1094" spans="1:11" s="83" customFormat="1" ht="22.5" x14ac:dyDescent="0.2">
      <c r="A1094" s="93">
        <v>616</v>
      </c>
      <c r="B1094" s="98" t="s">
        <v>1959</v>
      </c>
      <c r="C1094" s="80">
        <v>10</v>
      </c>
      <c r="D1094" s="96" t="s">
        <v>1966</v>
      </c>
      <c r="E1094" s="159" t="s">
        <v>19</v>
      </c>
      <c r="F1094" s="80">
        <v>5</v>
      </c>
      <c r="G1094" s="130">
        <v>2821.15</v>
      </c>
      <c r="H1094" s="130">
        <v>2025.05</v>
      </c>
      <c r="I1094" s="130">
        <f t="shared" si="14"/>
        <v>796.10000000000014</v>
      </c>
      <c r="J1094" s="81"/>
      <c r="K1094" s="79"/>
    </row>
    <row r="1095" spans="1:11" s="83" customFormat="1" ht="22.5" x14ac:dyDescent="0.2">
      <c r="A1095" s="93">
        <v>617</v>
      </c>
      <c r="B1095" s="98" t="s">
        <v>1967</v>
      </c>
      <c r="C1095" s="80">
        <v>1</v>
      </c>
      <c r="D1095" s="96" t="s">
        <v>1968</v>
      </c>
      <c r="E1095" s="159" t="s">
        <v>19</v>
      </c>
      <c r="F1095" s="80">
        <v>5</v>
      </c>
      <c r="G1095" s="130">
        <v>1029.5999999999999</v>
      </c>
      <c r="H1095" s="130">
        <v>756.54</v>
      </c>
      <c r="I1095" s="130">
        <f t="shared" si="14"/>
        <v>273.05999999999995</v>
      </c>
      <c r="J1095" s="81"/>
      <c r="K1095" s="82"/>
    </row>
    <row r="1096" spans="1:11" s="83" customFormat="1" ht="28.5" customHeight="1" x14ac:dyDescent="0.2">
      <c r="A1096" s="93">
        <v>618</v>
      </c>
      <c r="B1096" s="98" t="s">
        <v>1969</v>
      </c>
      <c r="C1096" s="80">
        <v>1</v>
      </c>
      <c r="D1096" s="96" t="s">
        <v>1970</v>
      </c>
      <c r="E1096" s="159" t="s">
        <v>2979</v>
      </c>
      <c r="F1096" s="80">
        <v>5</v>
      </c>
      <c r="G1096" s="130">
        <v>125</v>
      </c>
      <c r="H1096" s="130">
        <v>75.55</v>
      </c>
      <c r="I1096" s="130">
        <f t="shared" si="14"/>
        <v>49.45</v>
      </c>
      <c r="J1096" s="81"/>
      <c r="K1096" s="82"/>
    </row>
    <row r="1097" spans="1:11" s="83" customFormat="1" ht="22.5" x14ac:dyDescent="0.2">
      <c r="A1097" s="93">
        <v>619</v>
      </c>
      <c r="B1097" s="98" t="s">
        <v>1971</v>
      </c>
      <c r="C1097" s="80">
        <v>1</v>
      </c>
      <c r="D1097" s="96" t="s">
        <v>1972</v>
      </c>
      <c r="E1097" s="159" t="s">
        <v>2979</v>
      </c>
      <c r="F1097" s="80">
        <v>10</v>
      </c>
      <c r="G1097" s="130">
        <v>2000</v>
      </c>
      <c r="H1097" s="130">
        <v>701.92</v>
      </c>
      <c r="I1097" s="130">
        <f t="shared" si="14"/>
        <v>1298.08</v>
      </c>
      <c r="J1097" s="81"/>
      <c r="K1097" s="79"/>
    </row>
    <row r="1098" spans="1:11" s="83" customFormat="1" ht="22.5" x14ac:dyDescent="0.2">
      <c r="A1098" s="93">
        <v>620</v>
      </c>
      <c r="B1098" s="98" t="s">
        <v>1973</v>
      </c>
      <c r="C1098" s="80">
        <v>1</v>
      </c>
      <c r="D1098" s="96" t="s">
        <v>1974</v>
      </c>
      <c r="E1098" s="159" t="s">
        <v>2979</v>
      </c>
      <c r="F1098" s="80">
        <v>10</v>
      </c>
      <c r="G1098" s="130">
        <v>605.12</v>
      </c>
      <c r="H1098" s="130">
        <v>212.37</v>
      </c>
      <c r="I1098" s="130">
        <f t="shared" si="14"/>
        <v>392.75</v>
      </c>
      <c r="J1098" s="81"/>
      <c r="K1098" s="79"/>
    </row>
    <row r="1099" spans="1:11" ht="84" x14ac:dyDescent="0.25">
      <c r="A1099" s="33" t="s">
        <v>5</v>
      </c>
      <c r="B1099" s="29" t="s">
        <v>6</v>
      </c>
      <c r="C1099" s="29" t="s">
        <v>7</v>
      </c>
      <c r="D1099" s="29" t="s">
        <v>8</v>
      </c>
      <c r="E1099" s="29" t="s">
        <v>15</v>
      </c>
      <c r="F1099" s="29" t="s">
        <v>9</v>
      </c>
      <c r="G1099" s="29" t="s">
        <v>10</v>
      </c>
      <c r="H1099" s="29" t="s">
        <v>11</v>
      </c>
      <c r="I1099" s="29" t="s">
        <v>518</v>
      </c>
      <c r="J1099" s="29" t="s">
        <v>12</v>
      </c>
      <c r="K1099" s="30" t="s">
        <v>13</v>
      </c>
    </row>
    <row r="1100" spans="1:11" s="83" customFormat="1" ht="22.5" x14ac:dyDescent="0.2">
      <c r="A1100" s="93">
        <v>621</v>
      </c>
      <c r="B1100" s="98" t="s">
        <v>1975</v>
      </c>
      <c r="C1100" s="80">
        <v>1</v>
      </c>
      <c r="D1100" s="96" t="s">
        <v>1976</v>
      </c>
      <c r="E1100" s="159" t="s">
        <v>2979</v>
      </c>
      <c r="F1100" s="80">
        <v>5</v>
      </c>
      <c r="G1100" s="130">
        <v>448.74</v>
      </c>
      <c r="H1100" s="130">
        <v>314.73</v>
      </c>
      <c r="I1100" s="130">
        <f t="shared" si="14"/>
        <v>134.01</v>
      </c>
      <c r="J1100" s="81"/>
      <c r="K1100" s="79"/>
    </row>
    <row r="1101" spans="1:11" s="83" customFormat="1" ht="22.5" x14ac:dyDescent="0.2">
      <c r="A1101" s="93">
        <v>622</v>
      </c>
      <c r="B1101" s="98" t="s">
        <v>1977</v>
      </c>
      <c r="C1101" s="80">
        <v>1</v>
      </c>
      <c r="D1101" s="96" t="s">
        <v>1978</v>
      </c>
      <c r="E1101" s="16" t="s">
        <v>3210</v>
      </c>
      <c r="F1101" s="80">
        <v>10.1010101010101</v>
      </c>
      <c r="G1101" s="130">
        <v>16270</v>
      </c>
      <c r="H1101" s="130">
        <v>5480.89</v>
      </c>
      <c r="I1101" s="130">
        <f t="shared" si="14"/>
        <v>10789.11</v>
      </c>
      <c r="J1101" s="81"/>
      <c r="K1101" s="79"/>
    </row>
    <row r="1102" spans="1:11" s="83" customFormat="1" ht="22.5" x14ac:dyDescent="0.2">
      <c r="A1102" s="93">
        <v>623</v>
      </c>
      <c r="B1102" s="98" t="s">
        <v>1979</v>
      </c>
      <c r="C1102" s="80">
        <v>1</v>
      </c>
      <c r="D1102" s="96" t="s">
        <v>1980</v>
      </c>
      <c r="E1102" s="159" t="s">
        <v>2979</v>
      </c>
      <c r="F1102" s="80">
        <v>3.0030030030030033</v>
      </c>
      <c r="G1102" s="130">
        <v>107.44</v>
      </c>
      <c r="H1102" s="130">
        <v>107.44</v>
      </c>
      <c r="I1102" s="130">
        <f t="shared" si="14"/>
        <v>0</v>
      </c>
      <c r="J1102" s="81"/>
      <c r="K1102" s="79"/>
    </row>
    <row r="1103" spans="1:11" s="83" customFormat="1" ht="22.5" x14ac:dyDescent="0.2">
      <c r="A1103" s="93">
        <v>624</v>
      </c>
      <c r="B1103" s="98" t="s">
        <v>1981</v>
      </c>
      <c r="C1103" s="80">
        <v>1</v>
      </c>
      <c r="D1103" s="96" t="s">
        <v>1982</v>
      </c>
      <c r="E1103" s="159" t="s">
        <v>2979</v>
      </c>
      <c r="F1103" s="80">
        <v>3.0030030030030033</v>
      </c>
      <c r="G1103" s="130">
        <v>94.21</v>
      </c>
      <c r="H1103" s="130">
        <v>87.84</v>
      </c>
      <c r="I1103" s="130">
        <f t="shared" si="14"/>
        <v>6.3699999999999903</v>
      </c>
      <c r="J1103" s="81"/>
      <c r="K1103" s="79"/>
    </row>
    <row r="1104" spans="1:11" s="83" customFormat="1" ht="22.5" x14ac:dyDescent="0.2">
      <c r="A1104" s="93">
        <v>625</v>
      </c>
      <c r="B1104" s="98" t="s">
        <v>1983</v>
      </c>
      <c r="C1104" s="80">
        <v>1</v>
      </c>
      <c r="D1104" s="96" t="s">
        <v>1984</v>
      </c>
      <c r="E1104" s="159" t="s">
        <v>2979</v>
      </c>
      <c r="F1104" s="80">
        <v>3.0030030030030033</v>
      </c>
      <c r="G1104" s="130">
        <v>94.21</v>
      </c>
      <c r="H1104" s="130">
        <v>88.44</v>
      </c>
      <c r="I1104" s="130">
        <f t="shared" si="14"/>
        <v>5.769999999999996</v>
      </c>
      <c r="J1104" s="81"/>
      <c r="K1104" s="79"/>
    </row>
    <row r="1105" spans="1:11" s="83" customFormat="1" ht="22.5" x14ac:dyDescent="0.2">
      <c r="A1105" s="93">
        <v>626</v>
      </c>
      <c r="B1105" s="98" t="s">
        <v>1985</v>
      </c>
      <c r="C1105" s="80">
        <v>1</v>
      </c>
      <c r="D1105" s="96" t="s">
        <v>1986</v>
      </c>
      <c r="E1105" s="159" t="s">
        <v>2979</v>
      </c>
      <c r="F1105" s="80">
        <v>3.0030030030030033</v>
      </c>
      <c r="G1105" s="130">
        <v>26.44</v>
      </c>
      <c r="H1105" s="130">
        <v>24.12</v>
      </c>
      <c r="I1105" s="130">
        <f t="shared" si="14"/>
        <v>2.3200000000000003</v>
      </c>
      <c r="J1105" s="81"/>
      <c r="K1105" s="79"/>
    </row>
    <row r="1106" spans="1:11" s="83" customFormat="1" ht="22.5" x14ac:dyDescent="0.2">
      <c r="A1106" s="93">
        <v>627</v>
      </c>
      <c r="B1106" s="98" t="s">
        <v>1987</v>
      </c>
      <c r="C1106" s="80">
        <v>1</v>
      </c>
      <c r="D1106" s="96" t="s">
        <v>1988</v>
      </c>
      <c r="E1106" s="159" t="s">
        <v>2979</v>
      </c>
      <c r="F1106" s="80">
        <v>3.0030030030030033</v>
      </c>
      <c r="G1106" s="130">
        <v>100</v>
      </c>
      <c r="H1106" s="130">
        <v>86.85</v>
      </c>
      <c r="I1106" s="130">
        <f t="shared" si="14"/>
        <v>13.150000000000006</v>
      </c>
      <c r="J1106" s="81"/>
      <c r="K1106" s="79"/>
    </row>
    <row r="1107" spans="1:11" s="83" customFormat="1" ht="16.5" customHeight="1" x14ac:dyDescent="0.2">
      <c r="A1107" s="93">
        <v>628</v>
      </c>
      <c r="B1107" s="98" t="s">
        <v>1989</v>
      </c>
      <c r="C1107" s="80">
        <v>7</v>
      </c>
      <c r="D1107" s="96" t="s">
        <v>1990</v>
      </c>
      <c r="E1107" s="159" t="s">
        <v>2979</v>
      </c>
      <c r="F1107" s="80">
        <v>8</v>
      </c>
      <c r="G1107" s="130">
        <v>245</v>
      </c>
      <c r="H1107" s="130">
        <v>80.55</v>
      </c>
      <c r="I1107" s="130">
        <f t="shared" si="14"/>
        <v>164.45</v>
      </c>
      <c r="J1107" s="81"/>
      <c r="K1107" s="79"/>
    </row>
    <row r="1108" spans="1:11" s="83" customFormat="1" ht="22.5" x14ac:dyDescent="0.2">
      <c r="A1108" s="93">
        <v>629</v>
      </c>
      <c r="B1108" s="98" t="s">
        <v>1991</v>
      </c>
      <c r="C1108" s="80">
        <v>1</v>
      </c>
      <c r="D1108" s="96" t="s">
        <v>1992</v>
      </c>
      <c r="E1108" s="159" t="s">
        <v>2979</v>
      </c>
      <c r="F1108" s="80">
        <v>8</v>
      </c>
      <c r="G1108" s="130">
        <v>30</v>
      </c>
      <c r="H1108" s="130">
        <v>9.86</v>
      </c>
      <c r="I1108" s="130">
        <f t="shared" si="14"/>
        <v>20.14</v>
      </c>
      <c r="J1108" s="81"/>
      <c r="K1108" s="79"/>
    </row>
    <row r="1109" spans="1:11" s="83" customFormat="1" ht="22.5" x14ac:dyDescent="0.2">
      <c r="A1109" s="93">
        <v>630</v>
      </c>
      <c r="B1109" s="98" t="s">
        <v>1993</v>
      </c>
      <c r="C1109" s="80">
        <v>1</v>
      </c>
      <c r="D1109" s="96" t="s">
        <v>1994</v>
      </c>
      <c r="E1109" s="159" t="s">
        <v>2979</v>
      </c>
      <c r="F1109" s="80">
        <v>6.666666666666667</v>
      </c>
      <c r="G1109" s="130">
        <v>128.68</v>
      </c>
      <c r="H1109" s="130">
        <v>52.29</v>
      </c>
      <c r="I1109" s="130">
        <f t="shared" si="14"/>
        <v>76.390000000000015</v>
      </c>
      <c r="J1109" s="81"/>
      <c r="K1109" s="79"/>
    </row>
    <row r="1110" spans="1:11" s="83" customFormat="1" ht="22.5" x14ac:dyDescent="0.2">
      <c r="A1110" s="93">
        <v>631</v>
      </c>
      <c r="B1110" s="98" t="s">
        <v>1995</v>
      </c>
      <c r="C1110" s="80">
        <v>1</v>
      </c>
      <c r="D1110" s="96" t="s">
        <v>1996</v>
      </c>
      <c r="E1110" s="159" t="s">
        <v>2979</v>
      </c>
      <c r="F1110" s="80">
        <v>3.0030030030030033</v>
      </c>
      <c r="G1110" s="130">
        <v>38.020000000000003</v>
      </c>
      <c r="H1110" s="130">
        <v>29.11</v>
      </c>
      <c r="I1110" s="130">
        <f t="shared" si="14"/>
        <v>8.9100000000000037</v>
      </c>
      <c r="J1110" s="81"/>
      <c r="K1110" s="79"/>
    </row>
    <row r="1111" spans="1:11" s="83" customFormat="1" ht="22.5" x14ac:dyDescent="0.2">
      <c r="A1111" s="93">
        <v>632</v>
      </c>
      <c r="B1111" s="98" t="s">
        <v>1997</v>
      </c>
      <c r="C1111" s="80">
        <v>1</v>
      </c>
      <c r="D1111" s="96" t="s">
        <v>1998</v>
      </c>
      <c r="E1111" s="159" t="s">
        <v>2979</v>
      </c>
      <c r="F1111" s="80">
        <v>6.0606060606060606</v>
      </c>
      <c r="G1111" s="130">
        <v>420.25</v>
      </c>
      <c r="H1111" s="130">
        <v>170.79</v>
      </c>
      <c r="I1111" s="130">
        <f t="shared" si="14"/>
        <v>249.46</v>
      </c>
      <c r="J1111" s="81"/>
      <c r="K1111" s="79"/>
    </row>
    <row r="1112" spans="1:11" s="83" customFormat="1" ht="22.5" x14ac:dyDescent="0.2">
      <c r="A1112" s="93">
        <v>633</v>
      </c>
      <c r="B1112" s="98" t="s">
        <v>1999</v>
      </c>
      <c r="C1112" s="80">
        <v>1</v>
      </c>
      <c r="D1112" s="96" t="s">
        <v>2000</v>
      </c>
      <c r="E1112" s="159" t="s">
        <v>2979</v>
      </c>
      <c r="F1112" s="80">
        <v>3.0030030030030033</v>
      </c>
      <c r="G1112" s="130">
        <v>681.82</v>
      </c>
      <c r="H1112" s="130">
        <v>588.46</v>
      </c>
      <c r="I1112" s="130">
        <f t="shared" si="14"/>
        <v>93.360000000000014</v>
      </c>
      <c r="J1112" s="81"/>
      <c r="K1112" s="79"/>
    </row>
    <row r="1113" spans="1:11" s="83" customFormat="1" ht="22.5" x14ac:dyDescent="0.2">
      <c r="A1113" s="93">
        <v>634</v>
      </c>
      <c r="B1113" s="98" t="s">
        <v>2001</v>
      </c>
      <c r="C1113" s="80">
        <v>1</v>
      </c>
      <c r="D1113" s="96" t="s">
        <v>2002</v>
      </c>
      <c r="E1113" s="159" t="s">
        <v>2979</v>
      </c>
      <c r="F1113" s="80">
        <v>3.0030030030030033</v>
      </c>
      <c r="G1113" s="130">
        <v>336.1</v>
      </c>
      <c r="H1113" s="130">
        <v>260.02999999999997</v>
      </c>
      <c r="I1113" s="130">
        <f t="shared" si="14"/>
        <v>76.07000000000005</v>
      </c>
      <c r="J1113" s="81"/>
      <c r="K1113" s="79"/>
    </row>
    <row r="1114" spans="1:11" s="83" customFormat="1" ht="17.25" customHeight="1" x14ac:dyDescent="0.2">
      <c r="A1114" s="93">
        <v>635</v>
      </c>
      <c r="B1114" s="98" t="s">
        <v>2003</v>
      </c>
      <c r="C1114" s="80">
        <v>1</v>
      </c>
      <c r="D1114" s="96" t="s">
        <v>2004</v>
      </c>
      <c r="E1114" s="159" t="s">
        <v>2979</v>
      </c>
      <c r="F1114" s="80">
        <v>3.0030030030030033</v>
      </c>
      <c r="G1114" s="130">
        <v>394.81</v>
      </c>
      <c r="H1114" s="130">
        <v>305.44</v>
      </c>
      <c r="I1114" s="130">
        <f t="shared" si="14"/>
        <v>89.37</v>
      </c>
      <c r="J1114" s="81"/>
      <c r="K1114" s="79"/>
    </row>
    <row r="1115" spans="1:11" s="83" customFormat="1" ht="22.5" x14ac:dyDescent="0.2">
      <c r="A1115" s="93">
        <v>636</v>
      </c>
      <c r="B1115" s="98" t="s">
        <v>2005</v>
      </c>
      <c r="C1115" s="80">
        <v>1</v>
      </c>
      <c r="D1115" s="96" t="s">
        <v>2006</v>
      </c>
      <c r="E1115" s="159" t="s">
        <v>2979</v>
      </c>
      <c r="F1115" s="80">
        <v>5</v>
      </c>
      <c r="G1115" s="130">
        <v>438.1</v>
      </c>
      <c r="H1115" s="130">
        <v>206.69</v>
      </c>
      <c r="I1115" s="130">
        <f t="shared" si="14"/>
        <v>231.41000000000003</v>
      </c>
      <c r="J1115" s="81"/>
      <c r="K1115" s="79"/>
    </row>
    <row r="1116" spans="1:11" s="83" customFormat="1" ht="22.5" x14ac:dyDescent="0.2">
      <c r="A1116" s="93">
        <v>637</v>
      </c>
      <c r="B1116" s="98" t="s">
        <v>1880</v>
      </c>
      <c r="C1116" s="80">
        <v>1</v>
      </c>
      <c r="D1116" s="96" t="s">
        <v>2007</v>
      </c>
      <c r="E1116" s="159" t="s">
        <v>2979</v>
      </c>
      <c r="F1116" s="80">
        <v>5</v>
      </c>
      <c r="G1116" s="130">
        <v>533.05999999999995</v>
      </c>
      <c r="H1116" s="130">
        <v>284.49</v>
      </c>
      <c r="I1116" s="130">
        <f t="shared" si="14"/>
        <v>248.56999999999994</v>
      </c>
      <c r="J1116" s="81"/>
      <c r="K1116" s="79"/>
    </row>
    <row r="1117" spans="1:11" s="83" customFormat="1" ht="22.5" x14ac:dyDescent="0.2">
      <c r="A1117" s="93">
        <v>638</v>
      </c>
      <c r="B1117" s="98" t="s">
        <v>2008</v>
      </c>
      <c r="C1117" s="80">
        <v>1</v>
      </c>
      <c r="D1117" s="96" t="s">
        <v>2009</v>
      </c>
      <c r="E1117" s="159" t="s">
        <v>2979</v>
      </c>
      <c r="F1117" s="80">
        <v>5</v>
      </c>
      <c r="G1117" s="130">
        <v>586.78</v>
      </c>
      <c r="H1117" s="130">
        <v>296.77</v>
      </c>
      <c r="I1117" s="130">
        <f t="shared" si="14"/>
        <v>290.01</v>
      </c>
      <c r="J1117" s="81"/>
      <c r="K1117" s="79"/>
    </row>
    <row r="1118" spans="1:11" s="83" customFormat="1" ht="22.5" x14ac:dyDescent="0.2">
      <c r="A1118" s="93">
        <v>639</v>
      </c>
      <c r="B1118" s="98" t="s">
        <v>2010</v>
      </c>
      <c r="C1118" s="80">
        <v>1</v>
      </c>
      <c r="D1118" s="96" t="s">
        <v>2011</v>
      </c>
      <c r="E1118" s="159" t="s">
        <v>2979</v>
      </c>
      <c r="F1118" s="80">
        <v>5.9988002399520086</v>
      </c>
      <c r="G1118" s="130">
        <v>2743.8</v>
      </c>
      <c r="H1118" s="130">
        <v>1309.51</v>
      </c>
      <c r="I1118" s="130">
        <f t="shared" si="14"/>
        <v>1434.2900000000002</v>
      </c>
      <c r="J1118" s="81"/>
      <c r="K1118" s="79"/>
    </row>
    <row r="1119" spans="1:11" s="83" customFormat="1" ht="22.5" x14ac:dyDescent="0.2">
      <c r="A1119" s="93">
        <v>640</v>
      </c>
      <c r="B1119" s="98" t="s">
        <v>2005</v>
      </c>
      <c r="C1119" s="80">
        <v>1</v>
      </c>
      <c r="D1119" s="96" t="s">
        <v>2012</v>
      </c>
      <c r="E1119" s="159" t="s">
        <v>2979</v>
      </c>
      <c r="F1119" s="80">
        <v>5</v>
      </c>
      <c r="G1119" s="130">
        <v>404.13</v>
      </c>
      <c r="H1119" s="130">
        <v>212.37</v>
      </c>
      <c r="I1119" s="130">
        <f t="shared" si="14"/>
        <v>191.76</v>
      </c>
      <c r="J1119" s="81"/>
      <c r="K1119" s="79"/>
    </row>
    <row r="1120" spans="1:11" ht="84" x14ac:dyDescent="0.25">
      <c r="A1120" s="33" t="s">
        <v>5</v>
      </c>
      <c r="B1120" s="29" t="s">
        <v>6</v>
      </c>
      <c r="C1120" s="29" t="s">
        <v>7</v>
      </c>
      <c r="D1120" s="29" t="s">
        <v>8</v>
      </c>
      <c r="E1120" s="29" t="s">
        <v>15</v>
      </c>
      <c r="F1120" s="29" t="s">
        <v>9</v>
      </c>
      <c r="G1120" s="29" t="s">
        <v>10</v>
      </c>
      <c r="H1120" s="29" t="s">
        <v>11</v>
      </c>
      <c r="I1120" s="29" t="s">
        <v>518</v>
      </c>
      <c r="J1120" s="29" t="s">
        <v>12</v>
      </c>
      <c r="K1120" s="30" t="s">
        <v>13</v>
      </c>
    </row>
    <row r="1121" spans="1:11" s="83" customFormat="1" ht="22.5" x14ac:dyDescent="0.2">
      <c r="A1121" s="93">
        <v>641</v>
      </c>
      <c r="B1121" s="98" t="s">
        <v>2013</v>
      </c>
      <c r="C1121" s="80">
        <v>1</v>
      </c>
      <c r="D1121" s="96" t="s">
        <v>2014</v>
      </c>
      <c r="E1121" s="159" t="s">
        <v>19</v>
      </c>
      <c r="F1121" s="80">
        <v>6.9930069930069925</v>
      </c>
      <c r="G1121" s="130">
        <v>182.5</v>
      </c>
      <c r="H1121" s="130">
        <v>72</v>
      </c>
      <c r="I1121" s="130">
        <f t="shared" si="14"/>
        <v>110.5</v>
      </c>
      <c r="J1121" s="81"/>
      <c r="K1121" s="79"/>
    </row>
    <row r="1122" spans="1:11" s="83" customFormat="1" ht="22.5" x14ac:dyDescent="0.2">
      <c r="A1122" s="93">
        <v>642</v>
      </c>
      <c r="B1122" s="98" t="s">
        <v>2015</v>
      </c>
      <c r="C1122" s="80">
        <v>3</v>
      </c>
      <c r="D1122" s="96" t="s">
        <v>2016</v>
      </c>
      <c r="E1122" s="159" t="s">
        <v>19</v>
      </c>
      <c r="F1122" s="80">
        <v>10</v>
      </c>
      <c r="G1122" s="130">
        <v>14850</v>
      </c>
      <c r="H1122" s="130">
        <v>4076.63</v>
      </c>
      <c r="I1122" s="130">
        <f t="shared" ref="I1122:I1188" si="15">+G1122-H1122</f>
        <v>10773.369999999999</v>
      </c>
      <c r="J1122" s="81"/>
      <c r="K1122" s="79"/>
    </row>
    <row r="1123" spans="1:11" s="83" customFormat="1" ht="33.75" x14ac:dyDescent="0.2">
      <c r="A1123" s="93">
        <v>643</v>
      </c>
      <c r="B1123" s="98" t="s">
        <v>2017</v>
      </c>
      <c r="C1123" s="80">
        <v>1</v>
      </c>
      <c r="D1123" s="96" t="s">
        <v>2018</v>
      </c>
      <c r="E1123" s="16" t="s">
        <v>3219</v>
      </c>
      <c r="F1123" s="80">
        <v>10.183299389002036</v>
      </c>
      <c r="G1123" s="130">
        <v>132300</v>
      </c>
      <c r="H1123" s="130">
        <v>35665.32</v>
      </c>
      <c r="I1123" s="130">
        <f t="shared" si="15"/>
        <v>96634.68</v>
      </c>
      <c r="J1123" s="81"/>
      <c r="K1123" s="79"/>
    </row>
    <row r="1124" spans="1:11" s="83" customFormat="1" ht="22.5" x14ac:dyDescent="0.2">
      <c r="A1124" s="93">
        <v>644</v>
      </c>
      <c r="B1124" s="98" t="s">
        <v>2015</v>
      </c>
      <c r="C1124" s="80">
        <v>1</v>
      </c>
      <c r="D1124" s="96" t="s">
        <v>2019</v>
      </c>
      <c r="E1124" s="159" t="s">
        <v>19</v>
      </c>
      <c r="F1124" s="80">
        <v>10</v>
      </c>
      <c r="G1124" s="130">
        <v>4950</v>
      </c>
      <c r="H1124" s="130">
        <v>1159.52</v>
      </c>
      <c r="I1124" s="130">
        <f t="shared" si="15"/>
        <v>3790.48</v>
      </c>
      <c r="J1124" s="81"/>
      <c r="K1124" s="79"/>
    </row>
    <row r="1125" spans="1:11" s="83" customFormat="1" ht="22.5" x14ac:dyDescent="0.2">
      <c r="A1125" s="93">
        <v>645</v>
      </c>
      <c r="B1125" s="98" t="s">
        <v>2015</v>
      </c>
      <c r="C1125" s="80">
        <v>2</v>
      </c>
      <c r="D1125" s="96" t="s">
        <v>2020</v>
      </c>
      <c r="E1125" s="159" t="s">
        <v>19</v>
      </c>
      <c r="F1125" s="80">
        <v>10</v>
      </c>
      <c r="G1125" s="130">
        <v>9400</v>
      </c>
      <c r="H1125" s="130">
        <v>2201.92</v>
      </c>
      <c r="I1125" s="130">
        <f t="shared" si="15"/>
        <v>7198.08</v>
      </c>
      <c r="J1125" s="81"/>
      <c r="K1125" s="79"/>
    </row>
    <row r="1126" spans="1:11" s="83" customFormat="1" ht="22.5" x14ac:dyDescent="0.2">
      <c r="A1126" s="93">
        <v>646</v>
      </c>
      <c r="B1126" s="98" t="s">
        <v>2015</v>
      </c>
      <c r="C1126" s="80">
        <v>2</v>
      </c>
      <c r="D1126" s="96" t="s">
        <v>2021</v>
      </c>
      <c r="E1126" s="159" t="s">
        <v>19</v>
      </c>
      <c r="F1126" s="80">
        <v>10</v>
      </c>
      <c r="G1126" s="130">
        <v>7500</v>
      </c>
      <c r="H1126" s="130">
        <v>1756.84</v>
      </c>
      <c r="I1126" s="130">
        <f t="shared" si="15"/>
        <v>5743.16</v>
      </c>
      <c r="J1126" s="81"/>
      <c r="K1126" s="79"/>
    </row>
    <row r="1127" spans="1:11" s="83" customFormat="1" ht="22.5" x14ac:dyDescent="0.2">
      <c r="A1127" s="93">
        <v>647</v>
      </c>
      <c r="B1127" s="98" t="s">
        <v>2022</v>
      </c>
      <c r="C1127" s="80">
        <v>2</v>
      </c>
      <c r="D1127" s="96" t="s">
        <v>2023</v>
      </c>
      <c r="E1127" s="159" t="s">
        <v>19</v>
      </c>
      <c r="F1127" s="80">
        <v>3.0003000300030003</v>
      </c>
      <c r="G1127" s="130">
        <v>2000</v>
      </c>
      <c r="H1127" s="130">
        <v>756.01</v>
      </c>
      <c r="I1127" s="130">
        <f t="shared" si="15"/>
        <v>1243.99</v>
      </c>
      <c r="J1127" s="81"/>
      <c r="K1127" s="79"/>
    </row>
    <row r="1128" spans="1:11" s="83" customFormat="1" ht="33.75" x14ac:dyDescent="0.2">
      <c r="A1128" s="93">
        <v>648</v>
      </c>
      <c r="B1128" s="98" t="s">
        <v>2024</v>
      </c>
      <c r="C1128" s="80">
        <v>1</v>
      </c>
      <c r="D1128" s="96" t="s">
        <v>2025</v>
      </c>
      <c r="E1128" s="159" t="s">
        <v>2979</v>
      </c>
      <c r="F1128" s="80">
        <v>3.0003000300030003</v>
      </c>
      <c r="G1128" s="130">
        <v>2474.25</v>
      </c>
      <c r="H1128" s="130">
        <v>1802.98</v>
      </c>
      <c r="I1128" s="130">
        <f t="shared" si="15"/>
        <v>671.27</v>
      </c>
      <c r="J1128" s="81"/>
      <c r="K1128" s="79"/>
    </row>
    <row r="1129" spans="1:11" s="83" customFormat="1" ht="33.75" x14ac:dyDescent="0.2">
      <c r="A1129" s="93">
        <v>649</v>
      </c>
      <c r="B1129" s="98" t="s">
        <v>2026</v>
      </c>
      <c r="C1129" s="80">
        <v>1</v>
      </c>
      <c r="D1129" s="96" t="s">
        <v>2027</v>
      </c>
      <c r="E1129" s="159" t="s">
        <v>2979</v>
      </c>
      <c r="F1129" s="80">
        <v>11.111111111111111</v>
      </c>
      <c r="G1129" s="130">
        <v>26990</v>
      </c>
      <c r="H1129" s="130">
        <v>5164.34</v>
      </c>
      <c r="I1129" s="130">
        <f t="shared" si="15"/>
        <v>21825.66</v>
      </c>
      <c r="J1129" s="81"/>
      <c r="K1129" s="79"/>
    </row>
    <row r="1130" spans="1:11" s="83" customFormat="1" ht="33.75" x14ac:dyDescent="0.2">
      <c r="A1130" s="93">
        <v>650</v>
      </c>
      <c r="B1130" s="98" t="s">
        <v>2028</v>
      </c>
      <c r="C1130" s="80">
        <v>1</v>
      </c>
      <c r="D1130" s="96" t="s">
        <v>2029</v>
      </c>
      <c r="E1130" s="159" t="s">
        <v>2979</v>
      </c>
      <c r="F1130" s="80">
        <v>7.782101167315175</v>
      </c>
      <c r="G1130" s="130">
        <v>16500</v>
      </c>
      <c r="H1130" s="130">
        <v>4350.87</v>
      </c>
      <c r="I1130" s="130">
        <f t="shared" si="15"/>
        <v>12149.130000000001</v>
      </c>
      <c r="J1130" s="81"/>
      <c r="K1130" s="79"/>
    </row>
    <row r="1131" spans="1:11" s="83" customFormat="1" ht="22.5" x14ac:dyDescent="0.2">
      <c r="A1131" s="93">
        <v>651</v>
      </c>
      <c r="B1131" s="98" t="s">
        <v>2030</v>
      </c>
      <c r="C1131" s="80">
        <v>1</v>
      </c>
      <c r="D1131" s="96" t="s">
        <v>2031</v>
      </c>
      <c r="E1131" s="159" t="s">
        <v>19</v>
      </c>
      <c r="F1131" s="80">
        <v>6.9930069930069925</v>
      </c>
      <c r="G1131" s="130">
        <v>123.97</v>
      </c>
      <c r="H1131" s="130">
        <v>35.85</v>
      </c>
      <c r="I1131" s="130">
        <f t="shared" si="15"/>
        <v>88.12</v>
      </c>
      <c r="J1131" s="81"/>
      <c r="K1131" s="79"/>
    </row>
    <row r="1132" spans="1:11" s="83" customFormat="1" ht="22.5" x14ac:dyDescent="0.2">
      <c r="A1132" s="93">
        <v>652</v>
      </c>
      <c r="B1132" s="98" t="s">
        <v>2032</v>
      </c>
      <c r="C1132" s="80">
        <v>1</v>
      </c>
      <c r="D1132" s="96" t="s">
        <v>2033</v>
      </c>
      <c r="E1132" s="159" t="s">
        <v>2979</v>
      </c>
      <c r="F1132" s="80">
        <v>11.111111111111111</v>
      </c>
      <c r="G1132" s="130">
        <v>18270</v>
      </c>
      <c r="H1132" s="130">
        <v>3315.62</v>
      </c>
      <c r="I1132" s="130">
        <f t="shared" si="15"/>
        <v>14954.380000000001</v>
      </c>
      <c r="J1132" s="81"/>
      <c r="K1132" s="79"/>
    </row>
    <row r="1133" spans="1:11" s="83" customFormat="1" ht="22.5" x14ac:dyDescent="0.2">
      <c r="A1133" s="93">
        <v>653</v>
      </c>
      <c r="B1133" s="98" t="s">
        <v>2034</v>
      </c>
      <c r="C1133" s="80">
        <v>1</v>
      </c>
      <c r="D1133" s="96" t="s">
        <v>2035</v>
      </c>
      <c r="E1133" s="159" t="s">
        <v>2979</v>
      </c>
      <c r="F1133" s="80">
        <v>3.0030030030030033</v>
      </c>
      <c r="G1133" s="130">
        <v>157.02000000000001</v>
      </c>
      <c r="H1133" s="130">
        <v>109.3</v>
      </c>
      <c r="I1133" s="130">
        <f t="shared" si="15"/>
        <v>47.720000000000013</v>
      </c>
      <c r="J1133" s="81"/>
      <c r="K1133" s="79"/>
    </row>
    <row r="1134" spans="1:11" s="83" customFormat="1" ht="22.5" x14ac:dyDescent="0.2">
      <c r="A1134" s="93">
        <v>654</v>
      </c>
      <c r="B1134" s="98" t="s">
        <v>2036</v>
      </c>
      <c r="C1134" s="80">
        <v>1</v>
      </c>
      <c r="D1134" s="96" t="s">
        <v>2037</v>
      </c>
      <c r="E1134" s="159" t="s">
        <v>2979</v>
      </c>
      <c r="F1134" s="80">
        <v>3.0030030030030033</v>
      </c>
      <c r="G1134" s="130">
        <v>132.22999999999999</v>
      </c>
      <c r="H1134" s="130">
        <v>92.04</v>
      </c>
      <c r="I1134" s="130">
        <f t="shared" si="15"/>
        <v>40.189999999999984</v>
      </c>
      <c r="J1134" s="81"/>
      <c r="K1134" s="79"/>
    </row>
    <row r="1135" spans="1:11" s="83" customFormat="1" ht="22.5" x14ac:dyDescent="0.2">
      <c r="A1135" s="93">
        <v>655</v>
      </c>
      <c r="B1135" s="98" t="s">
        <v>2038</v>
      </c>
      <c r="C1135" s="80">
        <v>1</v>
      </c>
      <c r="D1135" s="96" t="s">
        <v>2039</v>
      </c>
      <c r="E1135" s="159" t="s">
        <v>2979</v>
      </c>
      <c r="F1135" s="80">
        <v>5</v>
      </c>
      <c r="G1135" s="130">
        <v>1698.85</v>
      </c>
      <c r="H1135" s="130">
        <v>823.83</v>
      </c>
      <c r="I1135" s="130">
        <f t="shared" si="15"/>
        <v>875.01999999999987</v>
      </c>
      <c r="J1135" s="81"/>
      <c r="K1135" s="79"/>
    </row>
    <row r="1136" spans="1:11" s="83" customFormat="1" ht="22.5" x14ac:dyDescent="0.2">
      <c r="A1136" s="93">
        <v>656</v>
      </c>
      <c r="B1136" s="98" t="s">
        <v>2040</v>
      </c>
      <c r="C1136" s="80">
        <v>5</v>
      </c>
      <c r="D1136" s="96" t="s">
        <v>2041</v>
      </c>
      <c r="E1136" s="159" t="s">
        <v>2979</v>
      </c>
      <c r="F1136" s="80">
        <v>5</v>
      </c>
      <c r="G1136" s="130">
        <v>315.14999999999998</v>
      </c>
      <c r="H1136" s="130">
        <v>129.16999999999999</v>
      </c>
      <c r="I1136" s="130">
        <f t="shared" si="15"/>
        <v>185.98</v>
      </c>
      <c r="J1136" s="81"/>
      <c r="K1136" s="79"/>
    </row>
    <row r="1137" spans="1:11" s="83" customFormat="1" ht="22.5" x14ac:dyDescent="0.2">
      <c r="A1137" s="93">
        <v>657</v>
      </c>
      <c r="B1137" s="98" t="s">
        <v>2042</v>
      </c>
      <c r="C1137" s="80">
        <v>1</v>
      </c>
      <c r="D1137" s="96" t="s">
        <v>2043</v>
      </c>
      <c r="E1137" s="159" t="s">
        <v>19</v>
      </c>
      <c r="F1137" s="80">
        <v>5</v>
      </c>
      <c r="G1137" s="130">
        <v>282.14999999999998</v>
      </c>
      <c r="H1137" s="130">
        <v>149.81</v>
      </c>
      <c r="I1137" s="130">
        <f t="shared" si="15"/>
        <v>132.33999999999997</v>
      </c>
      <c r="J1137" s="81"/>
      <c r="K1137" s="79"/>
    </row>
    <row r="1138" spans="1:11" s="83" customFormat="1" ht="22.5" x14ac:dyDescent="0.2">
      <c r="A1138" s="93">
        <v>658</v>
      </c>
      <c r="B1138" s="98" t="s">
        <v>2044</v>
      </c>
      <c r="C1138" s="80">
        <v>1</v>
      </c>
      <c r="D1138" s="96" t="s">
        <v>2045</v>
      </c>
      <c r="E1138" s="159" t="s">
        <v>19</v>
      </c>
      <c r="F1138" s="80">
        <v>5</v>
      </c>
      <c r="G1138" s="130">
        <v>282.14999999999998</v>
      </c>
      <c r="H1138" s="130">
        <v>154.13</v>
      </c>
      <c r="I1138" s="130">
        <f t="shared" si="15"/>
        <v>128.01999999999998</v>
      </c>
      <c r="J1138" s="81"/>
      <c r="K1138" s="79"/>
    </row>
    <row r="1139" spans="1:11" ht="84" x14ac:dyDescent="0.25">
      <c r="A1139" s="33" t="s">
        <v>5</v>
      </c>
      <c r="B1139" s="29" t="s">
        <v>6</v>
      </c>
      <c r="C1139" s="29" t="s">
        <v>7</v>
      </c>
      <c r="D1139" s="29" t="s">
        <v>8</v>
      </c>
      <c r="E1139" s="29" t="s">
        <v>15</v>
      </c>
      <c r="F1139" s="29" t="s">
        <v>9</v>
      </c>
      <c r="G1139" s="29" t="s">
        <v>10</v>
      </c>
      <c r="H1139" s="29" t="s">
        <v>11</v>
      </c>
      <c r="I1139" s="29" t="s">
        <v>518</v>
      </c>
      <c r="J1139" s="29" t="s">
        <v>12</v>
      </c>
      <c r="K1139" s="30" t="s">
        <v>13</v>
      </c>
    </row>
    <row r="1140" spans="1:11" s="83" customFormat="1" ht="22.5" x14ac:dyDescent="0.2">
      <c r="A1140" s="93">
        <v>659</v>
      </c>
      <c r="B1140" s="98" t="s">
        <v>2046</v>
      </c>
      <c r="C1140" s="80">
        <v>1</v>
      </c>
      <c r="D1140" s="96" t="s">
        <v>2047</v>
      </c>
      <c r="E1140" s="159" t="s">
        <v>19</v>
      </c>
      <c r="F1140" s="80">
        <v>5</v>
      </c>
      <c r="G1140" s="130">
        <v>282.14999999999998</v>
      </c>
      <c r="H1140" s="130">
        <v>163.72</v>
      </c>
      <c r="I1140" s="130">
        <f t="shared" si="15"/>
        <v>118.42999999999998</v>
      </c>
      <c r="J1140" s="81"/>
      <c r="K1140" s="79"/>
    </row>
    <row r="1141" spans="1:11" s="83" customFormat="1" ht="22.5" x14ac:dyDescent="0.2">
      <c r="A1141" s="93">
        <v>660</v>
      </c>
      <c r="B1141" s="98" t="s">
        <v>2048</v>
      </c>
      <c r="C1141" s="80">
        <v>1</v>
      </c>
      <c r="D1141" s="96" t="s">
        <v>2049</v>
      </c>
      <c r="E1141" s="159" t="s">
        <v>19</v>
      </c>
      <c r="F1141" s="80">
        <v>5</v>
      </c>
      <c r="G1141" s="130">
        <v>282.14999999999998</v>
      </c>
      <c r="H1141" s="130">
        <v>163.72</v>
      </c>
      <c r="I1141" s="130">
        <f t="shared" si="15"/>
        <v>118.42999999999998</v>
      </c>
      <c r="J1141" s="81"/>
      <c r="K1141" s="79"/>
    </row>
    <row r="1142" spans="1:11" s="83" customFormat="1" ht="22.5" x14ac:dyDescent="0.2">
      <c r="A1142" s="93">
        <v>661</v>
      </c>
      <c r="B1142" s="98" t="s">
        <v>2050</v>
      </c>
      <c r="C1142" s="80">
        <v>3</v>
      </c>
      <c r="D1142" s="96" t="s">
        <v>2051</v>
      </c>
      <c r="E1142" s="159" t="s">
        <v>19</v>
      </c>
      <c r="F1142" s="80">
        <v>5</v>
      </c>
      <c r="G1142" s="130">
        <v>846.45</v>
      </c>
      <c r="H1142" s="130">
        <v>407.22</v>
      </c>
      <c r="I1142" s="130">
        <f t="shared" si="15"/>
        <v>439.23</v>
      </c>
      <c r="J1142" s="81"/>
      <c r="K1142" s="79"/>
    </row>
    <row r="1143" spans="1:11" s="83" customFormat="1" ht="22.5" x14ac:dyDescent="0.2">
      <c r="A1143" s="93">
        <v>662</v>
      </c>
      <c r="B1143" s="98" t="s">
        <v>2052</v>
      </c>
      <c r="C1143" s="80">
        <v>1</v>
      </c>
      <c r="D1143" s="96" t="s">
        <v>2053</v>
      </c>
      <c r="E1143" s="159" t="s">
        <v>19</v>
      </c>
      <c r="F1143" s="80">
        <v>5</v>
      </c>
      <c r="G1143" s="130">
        <v>282.14999999999998</v>
      </c>
      <c r="H1143" s="130">
        <v>159.08000000000001</v>
      </c>
      <c r="I1143" s="130">
        <f t="shared" si="15"/>
        <v>123.06999999999996</v>
      </c>
      <c r="J1143" s="81"/>
      <c r="K1143" s="79"/>
    </row>
    <row r="1144" spans="1:11" s="83" customFormat="1" ht="22.5" x14ac:dyDescent="0.2">
      <c r="A1144" s="93">
        <v>663</v>
      </c>
      <c r="B1144" s="98" t="s">
        <v>2054</v>
      </c>
      <c r="C1144" s="80">
        <v>1</v>
      </c>
      <c r="D1144" s="96" t="s">
        <v>2055</v>
      </c>
      <c r="E1144" s="159" t="s">
        <v>19</v>
      </c>
      <c r="F1144" s="80">
        <v>5</v>
      </c>
      <c r="G1144" s="130">
        <v>282.14999999999998</v>
      </c>
      <c r="H1144" s="130">
        <v>159.08000000000001</v>
      </c>
      <c r="I1144" s="130">
        <f t="shared" si="15"/>
        <v>123.06999999999996</v>
      </c>
      <c r="J1144" s="81"/>
      <c r="K1144" s="79"/>
    </row>
    <row r="1145" spans="1:11" s="83" customFormat="1" ht="22.5" x14ac:dyDescent="0.2">
      <c r="A1145" s="93">
        <v>664</v>
      </c>
      <c r="B1145" s="98" t="s">
        <v>2056</v>
      </c>
      <c r="C1145" s="80">
        <v>1</v>
      </c>
      <c r="D1145" s="96" t="s">
        <v>2057</v>
      </c>
      <c r="E1145" s="159" t="s">
        <v>19</v>
      </c>
      <c r="F1145" s="80">
        <v>5</v>
      </c>
      <c r="G1145" s="130">
        <v>1029.5999999999999</v>
      </c>
      <c r="H1145" s="130">
        <v>549.49</v>
      </c>
      <c r="I1145" s="130">
        <f t="shared" si="15"/>
        <v>480.1099999999999</v>
      </c>
      <c r="J1145" s="81"/>
      <c r="K1145" s="79"/>
    </row>
    <row r="1146" spans="1:11" s="83" customFormat="1" ht="22.5" x14ac:dyDescent="0.2">
      <c r="A1146" s="93">
        <v>665</v>
      </c>
      <c r="B1146" s="98" t="s">
        <v>2058</v>
      </c>
      <c r="C1146" s="80">
        <v>13</v>
      </c>
      <c r="D1146" s="96" t="s">
        <v>2059</v>
      </c>
      <c r="E1146" s="159" t="s">
        <v>19</v>
      </c>
      <c r="F1146" s="80">
        <v>5</v>
      </c>
      <c r="G1146" s="130">
        <v>3667.95</v>
      </c>
      <c r="H1146" s="130">
        <v>2172.63</v>
      </c>
      <c r="I1146" s="130">
        <f t="shared" si="15"/>
        <v>1495.3199999999997</v>
      </c>
      <c r="J1146" s="81"/>
      <c r="K1146" s="79"/>
    </row>
    <row r="1147" spans="1:11" s="83" customFormat="1" ht="22.5" x14ac:dyDescent="0.2">
      <c r="A1147" s="93">
        <v>666</v>
      </c>
      <c r="B1147" s="98" t="s">
        <v>2060</v>
      </c>
      <c r="C1147" s="80">
        <v>1</v>
      </c>
      <c r="D1147" s="96" t="s">
        <v>2061</v>
      </c>
      <c r="E1147" s="159" t="s">
        <v>19</v>
      </c>
      <c r="F1147" s="80">
        <v>5</v>
      </c>
      <c r="G1147" s="130">
        <v>1029.5999999999999</v>
      </c>
      <c r="H1147" s="130">
        <v>609.86</v>
      </c>
      <c r="I1147" s="130">
        <f t="shared" si="15"/>
        <v>419.7399999999999</v>
      </c>
      <c r="J1147" s="81"/>
      <c r="K1147" s="79"/>
    </row>
    <row r="1148" spans="1:11" s="83" customFormat="1" ht="22.5" x14ac:dyDescent="0.2">
      <c r="A1148" s="93">
        <v>667</v>
      </c>
      <c r="B1148" s="98" t="s">
        <v>2062</v>
      </c>
      <c r="C1148" s="80">
        <v>2</v>
      </c>
      <c r="D1148" s="96" t="s">
        <v>2063</v>
      </c>
      <c r="E1148" s="159" t="s">
        <v>2979</v>
      </c>
      <c r="F1148" s="80">
        <v>10</v>
      </c>
      <c r="G1148" s="130">
        <v>17600</v>
      </c>
      <c r="H1148" s="130">
        <v>1923.95</v>
      </c>
      <c r="I1148" s="130">
        <f t="shared" si="15"/>
        <v>15676.05</v>
      </c>
      <c r="J1148" s="81"/>
      <c r="K1148" s="79"/>
    </row>
    <row r="1149" spans="1:11" s="83" customFormat="1" ht="22.5" x14ac:dyDescent="0.2">
      <c r="A1149" s="93">
        <v>668</v>
      </c>
      <c r="B1149" s="98" t="s">
        <v>2064</v>
      </c>
      <c r="C1149" s="80">
        <v>1</v>
      </c>
      <c r="D1149" s="96" t="s">
        <v>2065</v>
      </c>
      <c r="E1149" s="159" t="s">
        <v>19</v>
      </c>
      <c r="F1149" s="80">
        <v>10</v>
      </c>
      <c r="G1149" s="130">
        <v>7500</v>
      </c>
      <c r="H1149" s="130">
        <v>1350</v>
      </c>
      <c r="I1149" s="130">
        <f t="shared" si="15"/>
        <v>6150</v>
      </c>
      <c r="J1149" s="81"/>
      <c r="K1149" s="79"/>
    </row>
    <row r="1150" spans="1:11" s="83" customFormat="1" ht="28.5" customHeight="1" x14ac:dyDescent="0.2">
      <c r="A1150" s="93">
        <v>669</v>
      </c>
      <c r="B1150" s="98" t="s">
        <v>2064</v>
      </c>
      <c r="C1150" s="80">
        <v>1</v>
      </c>
      <c r="D1150" s="96" t="s">
        <v>2066</v>
      </c>
      <c r="E1150" s="159" t="s">
        <v>19</v>
      </c>
      <c r="F1150" s="80">
        <v>10</v>
      </c>
      <c r="G1150" s="130">
        <v>7500</v>
      </c>
      <c r="H1150" s="130">
        <v>1350</v>
      </c>
      <c r="I1150" s="130">
        <f t="shared" si="15"/>
        <v>6150</v>
      </c>
      <c r="J1150" s="81"/>
      <c r="K1150" s="82"/>
    </row>
    <row r="1151" spans="1:11" s="83" customFormat="1" ht="22.5" x14ac:dyDescent="0.2">
      <c r="A1151" s="93">
        <v>670</v>
      </c>
      <c r="B1151" s="98" t="s">
        <v>2064</v>
      </c>
      <c r="C1151" s="80">
        <v>1</v>
      </c>
      <c r="D1151" s="96" t="s">
        <v>2067</v>
      </c>
      <c r="E1151" s="159" t="s">
        <v>19</v>
      </c>
      <c r="F1151" s="80">
        <v>10</v>
      </c>
      <c r="G1151" s="130">
        <v>7500</v>
      </c>
      <c r="H1151" s="130">
        <v>1350</v>
      </c>
      <c r="I1151" s="130">
        <f t="shared" si="15"/>
        <v>6150</v>
      </c>
      <c r="J1151" s="81"/>
      <c r="K1151" s="79"/>
    </row>
    <row r="1152" spans="1:11" s="83" customFormat="1" ht="22.5" x14ac:dyDescent="0.2">
      <c r="A1152" s="93">
        <v>671</v>
      </c>
      <c r="B1152" s="98" t="s">
        <v>2068</v>
      </c>
      <c r="C1152" s="80">
        <v>1</v>
      </c>
      <c r="D1152" s="96" t="s">
        <v>2069</v>
      </c>
      <c r="E1152" s="159" t="s">
        <v>19</v>
      </c>
      <c r="F1152" s="80">
        <v>10</v>
      </c>
      <c r="G1152" s="130">
        <v>3800</v>
      </c>
      <c r="H1152" s="130">
        <v>684</v>
      </c>
      <c r="I1152" s="130">
        <f t="shared" si="15"/>
        <v>3116</v>
      </c>
      <c r="J1152" s="81"/>
      <c r="K1152" s="79"/>
    </row>
    <row r="1153" spans="1:11" s="83" customFormat="1" ht="22.5" x14ac:dyDescent="0.2">
      <c r="A1153" s="93">
        <v>672</v>
      </c>
      <c r="B1153" s="98" t="s">
        <v>2070</v>
      </c>
      <c r="C1153" s="80">
        <v>2</v>
      </c>
      <c r="D1153" s="96" t="s">
        <v>2071</v>
      </c>
      <c r="E1153" s="159" t="s">
        <v>19</v>
      </c>
      <c r="F1153" s="80">
        <v>5</v>
      </c>
      <c r="G1153" s="130">
        <v>828</v>
      </c>
      <c r="H1153" s="130">
        <v>298.08</v>
      </c>
      <c r="I1153" s="130">
        <f t="shared" si="15"/>
        <v>529.92000000000007</v>
      </c>
      <c r="J1153" s="81"/>
      <c r="K1153" s="79"/>
    </row>
    <row r="1154" spans="1:11" s="83" customFormat="1" ht="22.5" x14ac:dyDescent="0.2">
      <c r="A1154" s="93">
        <v>673</v>
      </c>
      <c r="B1154" s="98" t="s">
        <v>2070</v>
      </c>
      <c r="C1154" s="80">
        <v>1</v>
      </c>
      <c r="D1154" s="96" t="s">
        <v>2072</v>
      </c>
      <c r="E1154" s="159" t="s">
        <v>19</v>
      </c>
      <c r="F1154" s="80">
        <v>5</v>
      </c>
      <c r="G1154" s="130">
        <v>414</v>
      </c>
      <c r="H1154" s="130">
        <v>149.04</v>
      </c>
      <c r="I1154" s="130">
        <f t="shared" si="15"/>
        <v>264.96000000000004</v>
      </c>
      <c r="J1154" s="81"/>
      <c r="K1154" s="79"/>
    </row>
    <row r="1155" spans="1:11" s="83" customFormat="1" ht="22.5" x14ac:dyDescent="0.2">
      <c r="A1155" s="93">
        <v>674</v>
      </c>
      <c r="B1155" s="98" t="s">
        <v>2070</v>
      </c>
      <c r="C1155" s="80">
        <v>1</v>
      </c>
      <c r="D1155" s="96" t="s">
        <v>2073</v>
      </c>
      <c r="E1155" s="159" t="s">
        <v>19</v>
      </c>
      <c r="F1155" s="80">
        <v>5</v>
      </c>
      <c r="G1155" s="130">
        <v>414</v>
      </c>
      <c r="H1155" s="130">
        <v>149.04</v>
      </c>
      <c r="I1155" s="130">
        <f t="shared" si="15"/>
        <v>264.96000000000004</v>
      </c>
      <c r="J1155" s="81"/>
      <c r="K1155" s="79"/>
    </row>
    <row r="1156" spans="1:11" s="83" customFormat="1" ht="22.5" x14ac:dyDescent="0.2">
      <c r="A1156" s="93">
        <v>675</v>
      </c>
      <c r="B1156" s="98" t="s">
        <v>2070</v>
      </c>
      <c r="C1156" s="80">
        <v>1</v>
      </c>
      <c r="D1156" s="96" t="s">
        <v>2074</v>
      </c>
      <c r="E1156" s="159" t="s">
        <v>19</v>
      </c>
      <c r="F1156" s="80">
        <v>5</v>
      </c>
      <c r="G1156" s="130">
        <v>414</v>
      </c>
      <c r="H1156" s="130">
        <v>149.04</v>
      </c>
      <c r="I1156" s="130">
        <f t="shared" si="15"/>
        <v>264.96000000000004</v>
      </c>
      <c r="J1156" s="81"/>
      <c r="K1156" s="79"/>
    </row>
    <row r="1157" spans="1:11" s="83" customFormat="1" ht="22.5" x14ac:dyDescent="0.2">
      <c r="A1157" s="93">
        <v>676</v>
      </c>
      <c r="B1157" s="98" t="s">
        <v>2075</v>
      </c>
      <c r="C1157" s="80">
        <v>1</v>
      </c>
      <c r="D1157" s="96" t="s">
        <v>2076</v>
      </c>
      <c r="E1157" s="159" t="s">
        <v>19</v>
      </c>
      <c r="F1157" s="80">
        <v>5</v>
      </c>
      <c r="G1157" s="130">
        <v>74.38</v>
      </c>
      <c r="H1157" s="130">
        <v>23.15</v>
      </c>
      <c r="I1157" s="130">
        <f t="shared" si="15"/>
        <v>51.23</v>
      </c>
      <c r="J1157" s="81"/>
      <c r="K1157" s="79"/>
    </row>
    <row r="1158" spans="1:11" s="83" customFormat="1" ht="22.5" x14ac:dyDescent="0.2">
      <c r="A1158" s="93">
        <v>677</v>
      </c>
      <c r="B1158" s="98" t="s">
        <v>2070</v>
      </c>
      <c r="C1158" s="80">
        <v>6</v>
      </c>
      <c r="D1158" s="96" t="s">
        <v>2077</v>
      </c>
      <c r="E1158" s="159" t="s">
        <v>19</v>
      </c>
      <c r="F1158" s="80">
        <v>5</v>
      </c>
      <c r="G1158" s="130">
        <v>2484</v>
      </c>
      <c r="H1158" s="130">
        <v>694.16</v>
      </c>
      <c r="I1158" s="130">
        <f t="shared" si="15"/>
        <v>1789.8400000000001</v>
      </c>
      <c r="J1158" s="81"/>
      <c r="K1158" s="79"/>
    </row>
    <row r="1159" spans="1:11" s="83" customFormat="1" ht="22.5" x14ac:dyDescent="0.2">
      <c r="A1159" s="93">
        <v>678</v>
      </c>
      <c r="B1159" s="98" t="s">
        <v>2070</v>
      </c>
      <c r="C1159" s="80">
        <v>6</v>
      </c>
      <c r="D1159" s="96" t="s">
        <v>2078</v>
      </c>
      <c r="E1159" s="159" t="s">
        <v>19</v>
      </c>
      <c r="F1159" s="80">
        <v>5</v>
      </c>
      <c r="G1159" s="130">
        <v>2484</v>
      </c>
      <c r="H1159" s="130">
        <v>694.16</v>
      </c>
      <c r="I1159" s="130">
        <f t="shared" si="15"/>
        <v>1789.8400000000001</v>
      </c>
      <c r="J1159" s="81"/>
      <c r="K1159" s="79"/>
    </row>
    <row r="1160" spans="1:11" ht="84" x14ac:dyDescent="0.25">
      <c r="A1160" s="33" t="s">
        <v>5</v>
      </c>
      <c r="B1160" s="29" t="s">
        <v>6</v>
      </c>
      <c r="C1160" s="29" t="s">
        <v>7</v>
      </c>
      <c r="D1160" s="29" t="s">
        <v>8</v>
      </c>
      <c r="E1160" s="29" t="s">
        <v>15</v>
      </c>
      <c r="F1160" s="29" t="s">
        <v>9</v>
      </c>
      <c r="G1160" s="29" t="s">
        <v>10</v>
      </c>
      <c r="H1160" s="29" t="s">
        <v>11</v>
      </c>
      <c r="I1160" s="29" t="s">
        <v>518</v>
      </c>
      <c r="J1160" s="29" t="s">
        <v>12</v>
      </c>
      <c r="K1160" s="30" t="s">
        <v>13</v>
      </c>
    </row>
    <row r="1161" spans="1:11" s="83" customFormat="1" ht="22.5" x14ac:dyDescent="0.2">
      <c r="A1161" s="93">
        <v>679</v>
      </c>
      <c r="B1161" s="98" t="s">
        <v>2070</v>
      </c>
      <c r="C1161" s="80">
        <v>1</v>
      </c>
      <c r="D1161" s="96" t="s">
        <v>2079</v>
      </c>
      <c r="E1161" s="159" t="s">
        <v>19</v>
      </c>
      <c r="F1161" s="80">
        <v>5</v>
      </c>
      <c r="G1161" s="130">
        <v>414</v>
      </c>
      <c r="H1161" s="130">
        <v>115.69</v>
      </c>
      <c r="I1161" s="130">
        <f t="shared" si="15"/>
        <v>298.31</v>
      </c>
      <c r="J1161" s="81"/>
      <c r="K1161" s="79"/>
    </row>
    <row r="1162" spans="1:11" s="83" customFormat="1" ht="22.5" x14ac:dyDescent="0.2">
      <c r="A1162" s="93">
        <v>680</v>
      </c>
      <c r="B1162" s="98" t="s">
        <v>2070</v>
      </c>
      <c r="C1162" s="80">
        <v>8</v>
      </c>
      <c r="D1162" s="96" t="s">
        <v>2080</v>
      </c>
      <c r="E1162" s="159" t="s">
        <v>19</v>
      </c>
      <c r="F1162" s="80">
        <v>5</v>
      </c>
      <c r="G1162" s="130">
        <v>3312</v>
      </c>
      <c r="H1162" s="130">
        <v>969.1</v>
      </c>
      <c r="I1162" s="130">
        <f t="shared" si="15"/>
        <v>2342.9</v>
      </c>
      <c r="J1162" s="81"/>
      <c r="K1162" s="79"/>
    </row>
    <row r="1163" spans="1:11" s="83" customFormat="1" ht="22.5" x14ac:dyDescent="0.2">
      <c r="A1163" s="93">
        <v>681</v>
      </c>
      <c r="B1163" s="98" t="s">
        <v>2064</v>
      </c>
      <c r="C1163" s="80">
        <v>1</v>
      </c>
      <c r="D1163" s="96" t="s">
        <v>2081</v>
      </c>
      <c r="E1163" s="159" t="s">
        <v>19</v>
      </c>
      <c r="F1163" s="80">
        <v>10</v>
      </c>
      <c r="G1163" s="130">
        <v>7500</v>
      </c>
      <c r="H1163" s="130">
        <v>842.47</v>
      </c>
      <c r="I1163" s="130">
        <f t="shared" si="15"/>
        <v>6657.53</v>
      </c>
      <c r="J1163" s="81"/>
      <c r="K1163" s="79"/>
    </row>
    <row r="1164" spans="1:11" s="83" customFormat="1" ht="22.5" x14ac:dyDescent="0.2">
      <c r="A1164" s="93">
        <v>682</v>
      </c>
      <c r="B1164" s="98" t="s">
        <v>2070</v>
      </c>
      <c r="C1164" s="80">
        <v>3</v>
      </c>
      <c r="D1164" s="96" t="s">
        <v>2082</v>
      </c>
      <c r="E1164" s="159" t="s">
        <v>19</v>
      </c>
      <c r="F1164" s="80">
        <v>5</v>
      </c>
      <c r="G1164" s="130">
        <v>1242</v>
      </c>
      <c r="H1164" s="130">
        <v>409.01</v>
      </c>
      <c r="I1164" s="130">
        <f t="shared" si="15"/>
        <v>832.99</v>
      </c>
      <c r="J1164" s="81"/>
      <c r="K1164" s="79"/>
    </row>
    <row r="1165" spans="1:11" s="83" customFormat="1" ht="22.5" x14ac:dyDescent="0.2">
      <c r="A1165" s="93">
        <v>683</v>
      </c>
      <c r="B1165" s="98" t="s">
        <v>2070</v>
      </c>
      <c r="C1165" s="80">
        <v>2</v>
      </c>
      <c r="D1165" s="96" t="s">
        <v>2083</v>
      </c>
      <c r="E1165" s="159" t="s">
        <v>19</v>
      </c>
      <c r="F1165" s="80">
        <v>5</v>
      </c>
      <c r="G1165" s="130">
        <v>828</v>
      </c>
      <c r="H1165" s="130">
        <v>272.67</v>
      </c>
      <c r="I1165" s="130">
        <f t="shared" si="15"/>
        <v>555.32999999999993</v>
      </c>
      <c r="J1165" s="81"/>
      <c r="K1165" s="79"/>
    </row>
    <row r="1166" spans="1:11" s="83" customFormat="1" ht="22.5" x14ac:dyDescent="0.2">
      <c r="A1166" s="93">
        <v>684</v>
      </c>
      <c r="B1166" s="98" t="s">
        <v>2070</v>
      </c>
      <c r="C1166" s="80">
        <v>1</v>
      </c>
      <c r="D1166" s="96" t="s">
        <v>2084</v>
      </c>
      <c r="E1166" s="159" t="s">
        <v>19</v>
      </c>
      <c r="F1166" s="80">
        <v>5</v>
      </c>
      <c r="G1166" s="130">
        <v>414</v>
      </c>
      <c r="H1166" s="130">
        <v>136.34</v>
      </c>
      <c r="I1166" s="130">
        <f t="shared" si="15"/>
        <v>277.65999999999997</v>
      </c>
      <c r="J1166" s="81"/>
      <c r="K1166" s="79"/>
    </row>
    <row r="1167" spans="1:11" s="83" customFormat="1" ht="22.5" x14ac:dyDescent="0.2">
      <c r="A1167" s="93">
        <v>685</v>
      </c>
      <c r="B1167" s="98" t="s">
        <v>2070</v>
      </c>
      <c r="C1167" s="80">
        <v>1</v>
      </c>
      <c r="D1167" s="96" t="s">
        <v>2085</v>
      </c>
      <c r="E1167" s="159" t="s">
        <v>19</v>
      </c>
      <c r="F1167" s="80">
        <v>5</v>
      </c>
      <c r="G1167" s="130">
        <v>414</v>
      </c>
      <c r="H1167" s="130">
        <v>136.34</v>
      </c>
      <c r="I1167" s="130">
        <f t="shared" si="15"/>
        <v>277.65999999999997</v>
      </c>
      <c r="J1167" s="81"/>
      <c r="K1167" s="79"/>
    </row>
    <row r="1168" spans="1:11" s="83" customFormat="1" ht="23.25" customHeight="1" x14ac:dyDescent="0.2">
      <c r="A1168" s="93">
        <v>686</v>
      </c>
      <c r="B1168" s="98" t="s">
        <v>2070</v>
      </c>
      <c r="C1168" s="80">
        <v>1</v>
      </c>
      <c r="D1168" s="96" t="s">
        <v>2086</v>
      </c>
      <c r="E1168" s="159" t="s">
        <v>19</v>
      </c>
      <c r="F1168" s="80">
        <v>5</v>
      </c>
      <c r="G1168" s="130">
        <v>414</v>
      </c>
      <c r="H1168" s="130">
        <v>136.34</v>
      </c>
      <c r="I1168" s="130">
        <f t="shared" si="15"/>
        <v>277.65999999999997</v>
      </c>
      <c r="J1168" s="81"/>
      <c r="K1168" s="79"/>
    </row>
    <row r="1169" spans="1:11" s="83" customFormat="1" ht="22.5" x14ac:dyDescent="0.2">
      <c r="A1169" s="93">
        <v>687</v>
      </c>
      <c r="B1169" s="98" t="s">
        <v>2070</v>
      </c>
      <c r="C1169" s="80">
        <v>1</v>
      </c>
      <c r="D1169" s="96" t="s">
        <v>2087</v>
      </c>
      <c r="E1169" s="159" t="s">
        <v>19</v>
      </c>
      <c r="F1169" s="80">
        <v>5</v>
      </c>
      <c r="G1169" s="130">
        <v>414</v>
      </c>
      <c r="H1169" s="130">
        <v>120.23</v>
      </c>
      <c r="I1169" s="130">
        <f t="shared" si="15"/>
        <v>293.77</v>
      </c>
      <c r="J1169" s="81"/>
      <c r="K1169" s="79"/>
    </row>
    <row r="1170" spans="1:11" s="83" customFormat="1" ht="22.5" x14ac:dyDescent="0.2">
      <c r="A1170" s="93">
        <v>688</v>
      </c>
      <c r="B1170" s="98" t="s">
        <v>2070</v>
      </c>
      <c r="C1170" s="80">
        <v>1</v>
      </c>
      <c r="D1170" s="96" t="s">
        <v>2088</v>
      </c>
      <c r="E1170" s="159" t="s">
        <v>19</v>
      </c>
      <c r="F1170" s="80">
        <v>5</v>
      </c>
      <c r="G1170" s="130">
        <v>414</v>
      </c>
      <c r="H1170" s="130">
        <v>120.23</v>
      </c>
      <c r="I1170" s="130">
        <f t="shared" si="15"/>
        <v>293.77</v>
      </c>
      <c r="J1170" s="81"/>
      <c r="K1170" s="79"/>
    </row>
    <row r="1171" spans="1:11" s="83" customFormat="1" ht="22.5" x14ac:dyDescent="0.2">
      <c r="A1171" s="93">
        <v>689</v>
      </c>
      <c r="B1171" s="98" t="s">
        <v>2070</v>
      </c>
      <c r="C1171" s="80">
        <v>1</v>
      </c>
      <c r="D1171" s="96" t="s">
        <v>2089</v>
      </c>
      <c r="E1171" s="159" t="s">
        <v>19</v>
      </c>
      <c r="F1171" s="80">
        <v>5</v>
      </c>
      <c r="G1171" s="130">
        <v>414</v>
      </c>
      <c r="H1171" s="130">
        <v>120.23</v>
      </c>
      <c r="I1171" s="130">
        <f t="shared" si="15"/>
        <v>293.77</v>
      </c>
      <c r="J1171" s="81"/>
      <c r="K1171" s="79"/>
    </row>
    <row r="1172" spans="1:11" s="83" customFormat="1" ht="27.75" customHeight="1" x14ac:dyDescent="0.2">
      <c r="A1172" s="93">
        <v>690</v>
      </c>
      <c r="B1172" s="98" t="s">
        <v>2070</v>
      </c>
      <c r="C1172" s="80">
        <v>1</v>
      </c>
      <c r="D1172" s="96" t="s">
        <v>2090</v>
      </c>
      <c r="E1172" s="159" t="s">
        <v>19</v>
      </c>
      <c r="F1172" s="80">
        <v>5</v>
      </c>
      <c r="G1172" s="130">
        <v>414</v>
      </c>
      <c r="H1172" s="130">
        <v>120.23</v>
      </c>
      <c r="I1172" s="130">
        <f t="shared" si="15"/>
        <v>293.77</v>
      </c>
      <c r="J1172" s="81"/>
      <c r="K1172" s="82"/>
    </row>
    <row r="1173" spans="1:11" s="83" customFormat="1" ht="22.5" x14ac:dyDescent="0.2">
      <c r="A1173" s="93">
        <v>691</v>
      </c>
      <c r="B1173" s="98" t="s">
        <v>2091</v>
      </c>
      <c r="C1173" s="80">
        <v>1</v>
      </c>
      <c r="D1173" s="96" t="s">
        <v>2092</v>
      </c>
      <c r="E1173" s="159" t="s">
        <v>2979</v>
      </c>
      <c r="F1173" s="80">
        <v>6.0606060606060606</v>
      </c>
      <c r="G1173" s="130">
        <v>372.4</v>
      </c>
      <c r="H1173" s="130">
        <v>87.54</v>
      </c>
      <c r="I1173" s="130">
        <f t="shared" si="15"/>
        <v>284.85999999999996</v>
      </c>
      <c r="J1173" s="81"/>
      <c r="K1173" s="79"/>
    </row>
    <row r="1174" spans="1:11" s="83" customFormat="1" ht="22.5" x14ac:dyDescent="0.2">
      <c r="A1174" s="93">
        <v>692</v>
      </c>
      <c r="B1174" s="98" t="s">
        <v>2093</v>
      </c>
      <c r="C1174" s="80">
        <v>2</v>
      </c>
      <c r="D1174" s="96" t="s">
        <v>2094</v>
      </c>
      <c r="E1174" s="159" t="s">
        <v>2979</v>
      </c>
      <c r="F1174" s="80">
        <v>5</v>
      </c>
      <c r="G1174" s="130">
        <v>41.65</v>
      </c>
      <c r="H1174" s="130">
        <v>11.87</v>
      </c>
      <c r="I1174" s="130">
        <f t="shared" si="15"/>
        <v>29.78</v>
      </c>
      <c r="J1174" s="81"/>
      <c r="K1174" s="79"/>
    </row>
    <row r="1175" spans="1:11" s="83" customFormat="1" ht="22.5" x14ac:dyDescent="0.2">
      <c r="A1175" s="93">
        <v>693</v>
      </c>
      <c r="B1175" s="98" t="s">
        <v>2095</v>
      </c>
      <c r="C1175" s="80">
        <v>1</v>
      </c>
      <c r="D1175" s="96" t="s">
        <v>2096</v>
      </c>
      <c r="E1175" s="159" t="s">
        <v>2979</v>
      </c>
      <c r="F1175" s="80">
        <v>6.666666666666667</v>
      </c>
      <c r="G1175" s="130">
        <v>119.01</v>
      </c>
      <c r="H1175" s="130">
        <v>28.12</v>
      </c>
      <c r="I1175" s="130">
        <f t="shared" si="15"/>
        <v>90.89</v>
      </c>
      <c r="J1175" s="81"/>
      <c r="K1175" s="79"/>
    </row>
    <row r="1176" spans="1:11" s="83" customFormat="1" ht="33.75" x14ac:dyDescent="0.2">
      <c r="A1176" s="93">
        <v>694</v>
      </c>
      <c r="B1176" s="100" t="s">
        <v>2097</v>
      </c>
      <c r="C1176" s="91">
        <v>1</v>
      </c>
      <c r="D1176" s="96" t="s">
        <v>2098</v>
      </c>
      <c r="E1176" s="159" t="s">
        <v>2979</v>
      </c>
      <c r="F1176" s="91">
        <v>6.0606060606060606</v>
      </c>
      <c r="G1176" s="132">
        <v>474.37</v>
      </c>
      <c r="H1176" s="130">
        <v>116.01</v>
      </c>
      <c r="I1176" s="130">
        <f t="shared" si="15"/>
        <v>358.36</v>
      </c>
      <c r="J1176" s="81"/>
      <c r="K1176" s="79"/>
    </row>
    <row r="1177" spans="1:11" s="83" customFormat="1" ht="22.5" x14ac:dyDescent="0.2">
      <c r="A1177" s="93">
        <v>695</v>
      </c>
      <c r="B1177" s="98" t="s">
        <v>2099</v>
      </c>
      <c r="C1177" s="80">
        <v>1</v>
      </c>
      <c r="D1177" s="96" t="s">
        <v>2100</v>
      </c>
      <c r="E1177" s="159" t="s">
        <v>2979</v>
      </c>
      <c r="F1177" s="80">
        <v>6.0606060606060606</v>
      </c>
      <c r="G1177" s="130">
        <v>372.4</v>
      </c>
      <c r="H1177" s="130">
        <v>89.4</v>
      </c>
      <c r="I1177" s="130">
        <f t="shared" si="15"/>
        <v>283</v>
      </c>
      <c r="J1177" s="81"/>
      <c r="K1177" s="79"/>
    </row>
    <row r="1178" spans="1:11" s="83" customFormat="1" ht="22.5" x14ac:dyDescent="0.2">
      <c r="A1178" s="93">
        <v>696</v>
      </c>
      <c r="B1178" s="98" t="s">
        <v>2101</v>
      </c>
      <c r="C1178" s="80">
        <v>1</v>
      </c>
      <c r="D1178" s="96" t="s">
        <v>2102</v>
      </c>
      <c r="E1178" s="159" t="s">
        <v>19</v>
      </c>
      <c r="F1178" s="80">
        <v>5</v>
      </c>
      <c r="G1178" s="130">
        <v>301.64999999999998</v>
      </c>
      <c r="H1178" s="130">
        <v>70.739999999999995</v>
      </c>
      <c r="I1178" s="130">
        <f t="shared" si="15"/>
        <v>230.90999999999997</v>
      </c>
      <c r="J1178" s="81"/>
      <c r="K1178" s="79"/>
    </row>
    <row r="1179" spans="1:11" s="83" customFormat="1" ht="22.5" x14ac:dyDescent="0.2">
      <c r="A1179" s="93">
        <v>697</v>
      </c>
      <c r="B1179" s="98" t="s">
        <v>2103</v>
      </c>
      <c r="C1179" s="80">
        <v>1</v>
      </c>
      <c r="D1179" s="96" t="s">
        <v>2104</v>
      </c>
      <c r="E1179" s="159" t="s">
        <v>2979</v>
      </c>
      <c r="F1179" s="80">
        <v>5</v>
      </c>
      <c r="G1179" s="130">
        <v>428.43</v>
      </c>
      <c r="H1179" s="130">
        <v>139.91999999999999</v>
      </c>
      <c r="I1179" s="130">
        <f t="shared" si="15"/>
        <v>288.51</v>
      </c>
      <c r="J1179" s="81"/>
      <c r="K1179" s="79"/>
    </row>
    <row r="1180" spans="1:11" ht="84" x14ac:dyDescent="0.25">
      <c r="A1180" s="33" t="s">
        <v>5</v>
      </c>
      <c r="B1180" s="29" t="s">
        <v>6</v>
      </c>
      <c r="C1180" s="29" t="s">
        <v>7</v>
      </c>
      <c r="D1180" s="29" t="s">
        <v>8</v>
      </c>
      <c r="E1180" s="29" t="s">
        <v>15</v>
      </c>
      <c r="F1180" s="29" t="s">
        <v>9</v>
      </c>
      <c r="G1180" s="29" t="s">
        <v>10</v>
      </c>
      <c r="H1180" s="29" t="s">
        <v>11</v>
      </c>
      <c r="I1180" s="29" t="s">
        <v>518</v>
      </c>
      <c r="J1180" s="29" t="s">
        <v>12</v>
      </c>
      <c r="K1180" s="30" t="s">
        <v>13</v>
      </c>
    </row>
    <row r="1181" spans="1:11" s="83" customFormat="1" ht="22.5" x14ac:dyDescent="0.2">
      <c r="A1181" s="93">
        <v>698</v>
      </c>
      <c r="B1181" s="98" t="s">
        <v>2105</v>
      </c>
      <c r="C1181" s="80">
        <v>1</v>
      </c>
      <c r="D1181" s="96" t="s">
        <v>2106</v>
      </c>
      <c r="E1181" s="159" t="s">
        <v>2979</v>
      </c>
      <c r="F1181" s="80">
        <v>3.0030030030030033</v>
      </c>
      <c r="G1181" s="130">
        <v>223.15</v>
      </c>
      <c r="H1181" s="130">
        <v>129.69</v>
      </c>
      <c r="I1181" s="130">
        <f t="shared" si="15"/>
        <v>93.460000000000008</v>
      </c>
      <c r="J1181" s="81"/>
      <c r="K1181" s="79"/>
    </row>
    <row r="1182" spans="1:11" s="83" customFormat="1" ht="22.5" x14ac:dyDescent="0.2">
      <c r="A1182" s="93">
        <v>699</v>
      </c>
      <c r="B1182" s="98" t="s">
        <v>2107</v>
      </c>
      <c r="C1182" s="80">
        <v>1</v>
      </c>
      <c r="D1182" s="96" t="s">
        <v>2108</v>
      </c>
      <c r="E1182" s="159" t="s">
        <v>2979</v>
      </c>
      <c r="F1182" s="80">
        <v>3.0030030030030033</v>
      </c>
      <c r="G1182" s="130">
        <v>334.46</v>
      </c>
      <c r="H1182" s="130">
        <v>205.36</v>
      </c>
      <c r="I1182" s="130">
        <f t="shared" si="15"/>
        <v>129.09999999999997</v>
      </c>
      <c r="J1182" s="81"/>
      <c r="K1182" s="79"/>
    </row>
    <row r="1183" spans="1:11" s="83" customFormat="1" ht="24" customHeight="1" x14ac:dyDescent="0.2">
      <c r="A1183" s="93">
        <v>700</v>
      </c>
      <c r="B1183" s="98" t="s">
        <v>2109</v>
      </c>
      <c r="C1183" s="80">
        <v>1</v>
      </c>
      <c r="D1183" s="96" t="s">
        <v>2110</v>
      </c>
      <c r="E1183" s="159" t="s">
        <v>2979</v>
      </c>
      <c r="F1183" s="80">
        <v>3.0030030030030033</v>
      </c>
      <c r="G1183" s="130">
        <v>88.43</v>
      </c>
      <c r="H1183" s="130">
        <v>35.020000000000003</v>
      </c>
      <c r="I1183" s="130">
        <f t="shared" si="15"/>
        <v>53.410000000000004</v>
      </c>
      <c r="J1183" s="81"/>
      <c r="K1183" s="79"/>
    </row>
    <row r="1184" spans="1:11" s="83" customFormat="1" ht="22.5" x14ac:dyDescent="0.2">
      <c r="A1184" s="93">
        <v>701</v>
      </c>
      <c r="B1184" s="98" t="s">
        <v>2111</v>
      </c>
      <c r="C1184" s="80">
        <v>1</v>
      </c>
      <c r="D1184" s="96" t="s">
        <v>2112</v>
      </c>
      <c r="E1184" s="159" t="s">
        <v>2979</v>
      </c>
      <c r="F1184" s="80">
        <v>3.0030030030030033</v>
      </c>
      <c r="G1184" s="130">
        <v>280.16000000000003</v>
      </c>
      <c r="H1184" s="130">
        <v>175.85</v>
      </c>
      <c r="I1184" s="130">
        <f t="shared" si="15"/>
        <v>104.31000000000003</v>
      </c>
      <c r="J1184" s="81"/>
      <c r="K1184" s="79"/>
    </row>
    <row r="1185" spans="1:11" s="83" customFormat="1" ht="22.5" x14ac:dyDescent="0.2">
      <c r="A1185" s="93">
        <v>702</v>
      </c>
      <c r="B1185" s="98" t="s">
        <v>2113</v>
      </c>
      <c r="C1185" s="80">
        <v>1</v>
      </c>
      <c r="D1185" s="96" t="s">
        <v>2114</v>
      </c>
      <c r="E1185" s="159" t="s">
        <v>2979</v>
      </c>
      <c r="F1185" s="80">
        <v>5</v>
      </c>
      <c r="G1185" s="130">
        <v>33.19</v>
      </c>
      <c r="H1185" s="130">
        <v>12.39</v>
      </c>
      <c r="I1185" s="130">
        <f t="shared" si="15"/>
        <v>20.799999999999997</v>
      </c>
      <c r="J1185" s="81"/>
      <c r="K1185" s="79"/>
    </row>
    <row r="1186" spans="1:11" s="83" customFormat="1" ht="22.5" x14ac:dyDescent="0.2">
      <c r="A1186" s="93">
        <v>703</v>
      </c>
      <c r="B1186" s="98" t="s">
        <v>1947</v>
      </c>
      <c r="C1186" s="80">
        <v>1</v>
      </c>
      <c r="D1186" s="96" t="s">
        <v>2115</v>
      </c>
      <c r="E1186" s="159" t="s">
        <v>2979</v>
      </c>
      <c r="F1186" s="80">
        <v>5</v>
      </c>
      <c r="G1186" s="130">
        <v>549.59</v>
      </c>
      <c r="H1186" s="130">
        <v>191.53</v>
      </c>
      <c r="I1186" s="130">
        <f t="shared" si="15"/>
        <v>358.06000000000006</v>
      </c>
      <c r="J1186" s="81"/>
      <c r="K1186" s="79"/>
    </row>
    <row r="1187" spans="1:11" s="83" customFormat="1" ht="22.5" x14ac:dyDescent="0.2">
      <c r="A1187" s="93">
        <v>704</v>
      </c>
      <c r="B1187" s="98" t="s">
        <v>2116</v>
      </c>
      <c r="C1187" s="80">
        <v>1</v>
      </c>
      <c r="D1187" s="96" t="s">
        <v>2117</v>
      </c>
      <c r="E1187" s="159" t="s">
        <v>2979</v>
      </c>
      <c r="F1187" s="80">
        <v>10</v>
      </c>
      <c r="G1187" s="130">
        <v>66.03</v>
      </c>
      <c r="H1187" s="130">
        <v>9.1300000000000008</v>
      </c>
      <c r="I1187" s="130">
        <f t="shared" si="15"/>
        <v>56.9</v>
      </c>
      <c r="J1187" s="81"/>
      <c r="K1187" s="79"/>
    </row>
    <row r="1188" spans="1:11" s="83" customFormat="1" ht="22.5" x14ac:dyDescent="0.2">
      <c r="A1188" s="93">
        <v>705</v>
      </c>
      <c r="B1188" s="98" t="s">
        <v>2118</v>
      </c>
      <c r="C1188" s="80">
        <v>1</v>
      </c>
      <c r="D1188" s="96" t="s">
        <v>2119</v>
      </c>
      <c r="E1188" s="159" t="s">
        <v>2979</v>
      </c>
      <c r="F1188" s="80">
        <v>8</v>
      </c>
      <c r="G1188" s="130">
        <v>294.97000000000003</v>
      </c>
      <c r="H1188" s="130">
        <v>58.69</v>
      </c>
      <c r="I1188" s="130">
        <f t="shared" si="15"/>
        <v>236.28000000000003</v>
      </c>
      <c r="J1188" s="81"/>
      <c r="K1188" s="79"/>
    </row>
    <row r="1189" spans="1:11" s="83" customFormat="1" ht="16.5" customHeight="1" x14ac:dyDescent="0.2">
      <c r="A1189" s="93">
        <v>706</v>
      </c>
      <c r="B1189" s="98" t="s">
        <v>2120</v>
      </c>
      <c r="C1189" s="80">
        <v>1</v>
      </c>
      <c r="D1189" s="96" t="s">
        <v>2121</v>
      </c>
      <c r="E1189" s="159" t="s">
        <v>2979</v>
      </c>
      <c r="F1189" s="80">
        <v>6.666666666666667</v>
      </c>
      <c r="G1189" s="130">
        <v>32.979999999999997</v>
      </c>
      <c r="H1189" s="130">
        <v>8.9600000000000009</v>
      </c>
      <c r="I1189" s="130">
        <f t="shared" ref="I1189:I1255" si="16">+G1189-H1189</f>
        <v>24.019999999999996</v>
      </c>
      <c r="J1189" s="81"/>
      <c r="K1189" s="79"/>
    </row>
    <row r="1190" spans="1:11" s="83" customFormat="1" ht="15.75" customHeight="1" x14ac:dyDescent="0.2">
      <c r="A1190" s="93">
        <v>707</v>
      </c>
      <c r="B1190" s="98" t="s">
        <v>2122</v>
      </c>
      <c r="C1190" s="80">
        <v>1</v>
      </c>
      <c r="D1190" s="96" t="s">
        <v>2123</v>
      </c>
      <c r="E1190" s="159" t="s">
        <v>2979</v>
      </c>
      <c r="F1190" s="80">
        <v>6.9930069930069925</v>
      </c>
      <c r="G1190" s="130">
        <v>892.57</v>
      </c>
      <c r="H1190" s="130">
        <v>205.62</v>
      </c>
      <c r="I1190" s="130">
        <f t="shared" si="16"/>
        <v>686.95</v>
      </c>
      <c r="J1190" s="81"/>
      <c r="K1190" s="79"/>
    </row>
    <row r="1191" spans="1:11" s="83" customFormat="1" ht="21" customHeight="1" x14ac:dyDescent="0.2">
      <c r="A1191" s="93">
        <v>708</v>
      </c>
      <c r="B1191" s="98" t="s">
        <v>2124</v>
      </c>
      <c r="C1191" s="80">
        <v>1</v>
      </c>
      <c r="D1191" s="96" t="s">
        <v>2125</v>
      </c>
      <c r="E1191" s="159" t="s">
        <v>2979</v>
      </c>
      <c r="F1191" s="80">
        <v>6.9930069930069925</v>
      </c>
      <c r="G1191" s="130">
        <v>120.75</v>
      </c>
      <c r="H1191" s="130">
        <v>24.79</v>
      </c>
      <c r="I1191" s="130">
        <f t="shared" si="16"/>
        <v>95.960000000000008</v>
      </c>
      <c r="J1191" s="81"/>
      <c r="K1191" s="79"/>
    </row>
    <row r="1192" spans="1:11" s="83" customFormat="1" ht="22.5" x14ac:dyDescent="0.2">
      <c r="A1192" s="93">
        <v>709</v>
      </c>
      <c r="B1192" s="98" t="s">
        <v>2126</v>
      </c>
      <c r="C1192" s="80">
        <v>1</v>
      </c>
      <c r="D1192" s="96" t="s">
        <v>2127</v>
      </c>
      <c r="E1192" s="159" t="s">
        <v>2979</v>
      </c>
      <c r="F1192" s="80">
        <v>6.9930069930069925</v>
      </c>
      <c r="G1192" s="130">
        <v>174.12</v>
      </c>
      <c r="H1192" s="130">
        <v>47.28</v>
      </c>
      <c r="I1192" s="130">
        <f t="shared" si="16"/>
        <v>126.84</v>
      </c>
      <c r="J1192" s="81"/>
      <c r="K1192" s="79"/>
    </row>
    <row r="1193" spans="1:11" s="83" customFormat="1" ht="22.5" x14ac:dyDescent="0.2">
      <c r="A1193" s="93">
        <v>710</v>
      </c>
      <c r="B1193" s="98" t="s">
        <v>2128</v>
      </c>
      <c r="C1193" s="80">
        <v>1</v>
      </c>
      <c r="D1193" s="96" t="s">
        <v>2129</v>
      </c>
      <c r="E1193" s="159" t="s">
        <v>2979</v>
      </c>
      <c r="F1193" s="80">
        <v>6.9930069930069925</v>
      </c>
      <c r="G1193" s="130">
        <v>151.99</v>
      </c>
      <c r="H1193" s="130">
        <v>41.26</v>
      </c>
      <c r="I1193" s="130">
        <f t="shared" si="16"/>
        <v>110.73000000000002</v>
      </c>
      <c r="J1193" s="81"/>
      <c r="K1193" s="79"/>
    </row>
    <row r="1194" spans="1:11" s="83" customFormat="1" ht="22.5" x14ac:dyDescent="0.2">
      <c r="A1194" s="93">
        <v>711</v>
      </c>
      <c r="B1194" s="98" t="s">
        <v>2130</v>
      </c>
      <c r="C1194" s="80">
        <v>1</v>
      </c>
      <c r="D1194" s="96" t="s">
        <v>2131</v>
      </c>
      <c r="E1194" s="159" t="s">
        <v>2979</v>
      </c>
      <c r="F1194" s="80">
        <v>5</v>
      </c>
      <c r="G1194" s="130">
        <v>78.12</v>
      </c>
      <c r="H1194" s="130">
        <v>29.36</v>
      </c>
      <c r="I1194" s="130">
        <f t="shared" si="16"/>
        <v>48.760000000000005</v>
      </c>
      <c r="J1194" s="81"/>
      <c r="K1194" s="79"/>
    </row>
    <row r="1195" spans="1:11" s="83" customFormat="1" ht="33.75" x14ac:dyDescent="0.2">
      <c r="A1195" s="93">
        <v>712</v>
      </c>
      <c r="B1195" s="98" t="s">
        <v>2132</v>
      </c>
      <c r="C1195" s="80">
        <v>1</v>
      </c>
      <c r="D1195" s="96" t="s">
        <v>2133</v>
      </c>
      <c r="E1195" s="159" t="s">
        <v>2979</v>
      </c>
      <c r="F1195" s="80">
        <v>5</v>
      </c>
      <c r="G1195" s="130">
        <v>1302.8</v>
      </c>
      <c r="H1195" s="130">
        <v>299.82</v>
      </c>
      <c r="I1195" s="130">
        <f t="shared" si="16"/>
        <v>1002.98</v>
      </c>
      <c r="J1195" s="81"/>
      <c r="K1195" s="79"/>
    </row>
    <row r="1196" spans="1:11" s="83" customFormat="1" ht="22.5" x14ac:dyDescent="0.2">
      <c r="A1196" s="93">
        <v>713</v>
      </c>
      <c r="B1196" s="98" t="s">
        <v>2134</v>
      </c>
      <c r="C1196" s="80">
        <v>1</v>
      </c>
      <c r="D1196" s="96" t="s">
        <v>2135</v>
      </c>
      <c r="E1196" s="159" t="s">
        <v>2979</v>
      </c>
      <c r="F1196" s="80">
        <v>5</v>
      </c>
      <c r="G1196" s="130">
        <v>2117.3000000000002</v>
      </c>
      <c r="H1196" s="130">
        <v>555.72</v>
      </c>
      <c r="I1196" s="130">
        <f t="shared" si="16"/>
        <v>1561.5800000000002</v>
      </c>
      <c r="J1196" s="81"/>
      <c r="K1196" s="79"/>
    </row>
    <row r="1197" spans="1:11" s="83" customFormat="1" ht="33.75" x14ac:dyDescent="0.2">
      <c r="A1197" s="93">
        <v>714</v>
      </c>
      <c r="B1197" s="98" t="s">
        <v>2136</v>
      </c>
      <c r="C1197" s="80">
        <v>1</v>
      </c>
      <c r="D1197" s="96" t="s">
        <v>2137</v>
      </c>
      <c r="E1197" s="159" t="s">
        <v>2979</v>
      </c>
      <c r="F1197" s="80">
        <v>3.0003000300030003</v>
      </c>
      <c r="G1197" s="130">
        <v>350</v>
      </c>
      <c r="H1197" s="130">
        <v>153.09</v>
      </c>
      <c r="I1197" s="130">
        <f t="shared" si="16"/>
        <v>196.91</v>
      </c>
      <c r="J1197" s="81"/>
      <c r="K1197" s="79"/>
    </row>
    <row r="1198" spans="1:11" s="83" customFormat="1" ht="22.5" x14ac:dyDescent="0.2">
      <c r="A1198" s="93">
        <v>715</v>
      </c>
      <c r="B1198" s="98" t="s">
        <v>2138</v>
      </c>
      <c r="C1198" s="80">
        <v>2</v>
      </c>
      <c r="D1198" s="96" t="s">
        <v>2139</v>
      </c>
      <c r="E1198" s="159" t="s">
        <v>2979</v>
      </c>
      <c r="F1198" s="80">
        <v>5</v>
      </c>
      <c r="G1198" s="130">
        <v>900</v>
      </c>
      <c r="H1198" s="130">
        <v>204.66</v>
      </c>
      <c r="I1198" s="130">
        <f t="shared" si="16"/>
        <v>695.34</v>
      </c>
      <c r="J1198" s="81"/>
      <c r="K1198" s="79"/>
    </row>
    <row r="1199" spans="1:11" s="83" customFormat="1" ht="33.75" x14ac:dyDescent="0.2">
      <c r="A1199" s="93">
        <v>716</v>
      </c>
      <c r="B1199" s="98" t="s">
        <v>2140</v>
      </c>
      <c r="C1199" s="80">
        <v>1</v>
      </c>
      <c r="D1199" s="96" t="s">
        <v>2141</v>
      </c>
      <c r="E1199" s="159" t="s">
        <v>2979</v>
      </c>
      <c r="F1199" s="80">
        <v>5</v>
      </c>
      <c r="G1199" s="130">
        <v>905</v>
      </c>
      <c r="H1199" s="130">
        <v>205.79</v>
      </c>
      <c r="I1199" s="130">
        <f t="shared" si="16"/>
        <v>699.21</v>
      </c>
      <c r="J1199" s="81"/>
      <c r="K1199" s="79"/>
    </row>
    <row r="1200" spans="1:11" ht="84" x14ac:dyDescent="0.25">
      <c r="A1200" s="33" t="s">
        <v>5</v>
      </c>
      <c r="B1200" s="29" t="s">
        <v>6</v>
      </c>
      <c r="C1200" s="29" t="s">
        <v>7</v>
      </c>
      <c r="D1200" s="29" t="s">
        <v>8</v>
      </c>
      <c r="E1200" s="29" t="s">
        <v>15</v>
      </c>
      <c r="F1200" s="29" t="s">
        <v>9</v>
      </c>
      <c r="G1200" s="29" t="s">
        <v>10</v>
      </c>
      <c r="H1200" s="29" t="s">
        <v>11</v>
      </c>
      <c r="I1200" s="29" t="s">
        <v>518</v>
      </c>
      <c r="J1200" s="29" t="s">
        <v>12</v>
      </c>
      <c r="K1200" s="30" t="s">
        <v>13</v>
      </c>
    </row>
    <row r="1201" spans="1:11" s="83" customFormat="1" ht="33.75" x14ac:dyDescent="0.2">
      <c r="A1201" s="93">
        <v>717</v>
      </c>
      <c r="B1201" s="98" t="s">
        <v>2142</v>
      </c>
      <c r="C1201" s="80">
        <v>1</v>
      </c>
      <c r="D1201" s="96" t="s">
        <v>2143</v>
      </c>
      <c r="E1201" s="16" t="s">
        <v>3211</v>
      </c>
      <c r="F1201" s="80">
        <v>7.0521861777150923</v>
      </c>
      <c r="G1201" s="130">
        <v>7900</v>
      </c>
      <c r="H1201" s="130">
        <v>1184.67</v>
      </c>
      <c r="I1201" s="130">
        <f t="shared" si="16"/>
        <v>6715.33</v>
      </c>
      <c r="J1201" s="81"/>
      <c r="K1201" s="79"/>
    </row>
    <row r="1202" spans="1:11" s="83" customFormat="1" ht="22.5" x14ac:dyDescent="0.2">
      <c r="A1202" s="93">
        <v>718</v>
      </c>
      <c r="B1202" s="98" t="s">
        <v>2144</v>
      </c>
      <c r="C1202" s="80">
        <v>1</v>
      </c>
      <c r="D1202" s="96" t="s">
        <v>2145</v>
      </c>
      <c r="E1202" s="16" t="s">
        <v>3212</v>
      </c>
      <c r="F1202" s="80">
        <v>5.2631578947368425</v>
      </c>
      <c r="G1202" s="130">
        <v>1700</v>
      </c>
      <c r="H1202" s="130">
        <v>602.64</v>
      </c>
      <c r="I1202" s="130">
        <f t="shared" si="16"/>
        <v>1097.3600000000001</v>
      </c>
      <c r="J1202" s="81"/>
      <c r="K1202" s="79"/>
    </row>
    <row r="1203" spans="1:11" s="83" customFormat="1" ht="22.5" x14ac:dyDescent="0.2">
      <c r="A1203" s="93">
        <v>719</v>
      </c>
      <c r="B1203" s="98" t="s">
        <v>2146</v>
      </c>
      <c r="C1203" s="80">
        <v>1</v>
      </c>
      <c r="D1203" s="96" t="s">
        <v>2147</v>
      </c>
      <c r="E1203" s="159" t="s">
        <v>3213</v>
      </c>
      <c r="F1203" s="80">
        <v>6.9930069930069925</v>
      </c>
      <c r="G1203" s="130">
        <v>57.77</v>
      </c>
      <c r="H1203" s="130">
        <v>9.0500000000000007</v>
      </c>
      <c r="I1203" s="130">
        <f t="shared" si="16"/>
        <v>48.72</v>
      </c>
      <c r="J1203" s="81"/>
      <c r="K1203" s="79"/>
    </row>
    <row r="1204" spans="1:11" s="83" customFormat="1" ht="22.5" x14ac:dyDescent="0.2">
      <c r="A1204" s="93">
        <v>720</v>
      </c>
      <c r="B1204" s="98" t="s">
        <v>2148</v>
      </c>
      <c r="C1204" s="80">
        <v>1</v>
      </c>
      <c r="D1204" s="96" t="s">
        <v>2149</v>
      </c>
      <c r="E1204" s="159" t="s">
        <v>2979</v>
      </c>
      <c r="F1204" s="80">
        <v>3.0003000300030003</v>
      </c>
      <c r="G1204" s="130">
        <v>99.66</v>
      </c>
      <c r="H1204" s="130">
        <v>54.7</v>
      </c>
      <c r="I1204" s="130">
        <f t="shared" si="16"/>
        <v>44.959999999999994</v>
      </c>
      <c r="J1204" s="81"/>
      <c r="K1204" s="79"/>
    </row>
    <row r="1205" spans="1:11" s="83" customFormat="1" ht="22.5" x14ac:dyDescent="0.2">
      <c r="A1205" s="93">
        <v>721</v>
      </c>
      <c r="B1205" s="98" t="s">
        <v>2150</v>
      </c>
      <c r="C1205" s="80">
        <v>1</v>
      </c>
      <c r="D1205" s="96" t="s">
        <v>2151</v>
      </c>
      <c r="E1205" s="159" t="s">
        <v>2979</v>
      </c>
      <c r="F1205" s="80">
        <v>5</v>
      </c>
      <c r="G1205" s="130">
        <v>640.44000000000005</v>
      </c>
      <c r="H1205" s="130">
        <v>210.91</v>
      </c>
      <c r="I1205" s="130">
        <f t="shared" si="16"/>
        <v>429.53000000000009</v>
      </c>
      <c r="J1205" s="81"/>
      <c r="K1205" s="79"/>
    </row>
    <row r="1206" spans="1:11" s="83" customFormat="1" ht="22.5" x14ac:dyDescent="0.2">
      <c r="A1206" s="93">
        <v>722</v>
      </c>
      <c r="B1206" s="98" t="s">
        <v>2152</v>
      </c>
      <c r="C1206" s="80">
        <v>1</v>
      </c>
      <c r="D1206" s="96" t="s">
        <v>2153</v>
      </c>
      <c r="E1206" s="159" t="s">
        <v>3189</v>
      </c>
      <c r="F1206" s="80">
        <v>5.6242969628796393</v>
      </c>
      <c r="G1206" s="130">
        <v>24800.400000000001</v>
      </c>
      <c r="H1206" s="130">
        <v>7043.14</v>
      </c>
      <c r="I1206" s="130">
        <f t="shared" si="16"/>
        <v>17757.260000000002</v>
      </c>
      <c r="J1206" s="81"/>
      <c r="K1206" s="79"/>
    </row>
    <row r="1207" spans="1:11" s="83" customFormat="1" ht="22.5" x14ac:dyDescent="0.2">
      <c r="A1207" s="93">
        <v>723</v>
      </c>
      <c r="B1207" s="98" t="s">
        <v>2154</v>
      </c>
      <c r="C1207" s="80">
        <v>1</v>
      </c>
      <c r="D1207" s="96" t="s">
        <v>2155</v>
      </c>
      <c r="E1207" s="159" t="s">
        <v>2979</v>
      </c>
      <c r="F1207" s="80">
        <v>10</v>
      </c>
      <c r="G1207" s="130">
        <v>7500</v>
      </c>
      <c r="H1207" s="130">
        <v>0</v>
      </c>
      <c r="I1207" s="130">
        <f t="shared" si="16"/>
        <v>7500</v>
      </c>
      <c r="J1207" s="81"/>
      <c r="K1207" s="79"/>
    </row>
    <row r="1208" spans="1:11" s="83" customFormat="1" ht="22.5" x14ac:dyDescent="0.2">
      <c r="A1208" s="93">
        <v>724</v>
      </c>
      <c r="B1208" s="98" t="s">
        <v>2156</v>
      </c>
      <c r="C1208" s="80">
        <v>1</v>
      </c>
      <c r="D1208" s="96" t="s">
        <v>2157</v>
      </c>
      <c r="E1208" s="16" t="s">
        <v>3214</v>
      </c>
      <c r="F1208" s="80">
        <v>10.1010101010101</v>
      </c>
      <c r="G1208" s="130">
        <v>23900</v>
      </c>
      <c r="H1208" s="130">
        <v>3221.79</v>
      </c>
      <c r="I1208" s="130">
        <f t="shared" si="16"/>
        <v>20678.21</v>
      </c>
      <c r="J1208" s="81"/>
      <c r="K1208" s="79"/>
    </row>
    <row r="1209" spans="1:11" s="83" customFormat="1" ht="20.25" customHeight="1" x14ac:dyDescent="0.2">
      <c r="A1209" s="93">
        <v>725</v>
      </c>
      <c r="B1209" s="98" t="s">
        <v>2158</v>
      </c>
      <c r="C1209" s="80">
        <v>1</v>
      </c>
      <c r="D1209" s="96" t="s">
        <v>2159</v>
      </c>
      <c r="E1209" s="159" t="s">
        <v>2979</v>
      </c>
      <c r="F1209" s="80">
        <v>5</v>
      </c>
      <c r="G1209" s="130">
        <v>428.43</v>
      </c>
      <c r="H1209" s="130">
        <v>136.63</v>
      </c>
      <c r="I1209" s="130">
        <f t="shared" si="16"/>
        <v>291.8</v>
      </c>
      <c r="J1209" s="81"/>
      <c r="K1209" s="79"/>
    </row>
    <row r="1210" spans="1:11" s="83" customFormat="1" ht="22.5" x14ac:dyDescent="0.2">
      <c r="A1210" s="93">
        <v>726</v>
      </c>
      <c r="B1210" s="98" t="s">
        <v>2160</v>
      </c>
      <c r="C1210" s="80">
        <v>2</v>
      </c>
      <c r="D1210" s="96" t="s">
        <v>2161</v>
      </c>
      <c r="E1210" s="159" t="s">
        <v>19</v>
      </c>
      <c r="F1210" s="80">
        <v>5</v>
      </c>
      <c r="G1210" s="130">
        <v>564.29999999999995</v>
      </c>
      <c r="H1210" s="130">
        <v>154.91</v>
      </c>
      <c r="I1210" s="130">
        <f t="shared" si="16"/>
        <v>409.39</v>
      </c>
      <c r="J1210" s="81"/>
      <c r="K1210" s="79"/>
    </row>
    <row r="1211" spans="1:11" s="83" customFormat="1" ht="22.5" x14ac:dyDescent="0.2">
      <c r="A1211" s="93">
        <v>727</v>
      </c>
      <c r="B1211" s="98" t="s">
        <v>2162</v>
      </c>
      <c r="C1211" s="80">
        <v>1</v>
      </c>
      <c r="D1211" s="96" t="s">
        <v>2163</v>
      </c>
      <c r="E1211" s="159" t="s">
        <v>19</v>
      </c>
      <c r="F1211" s="80">
        <v>5</v>
      </c>
      <c r="G1211" s="130">
        <v>1029.5999999999999</v>
      </c>
      <c r="H1211" s="130">
        <v>282.64999999999998</v>
      </c>
      <c r="I1211" s="130">
        <f t="shared" si="16"/>
        <v>746.94999999999993</v>
      </c>
      <c r="J1211" s="81"/>
      <c r="K1211" s="79"/>
    </row>
    <row r="1212" spans="1:11" s="83" customFormat="1" ht="22.5" x14ac:dyDescent="0.2">
      <c r="A1212" s="93">
        <v>728</v>
      </c>
      <c r="B1212" s="98" t="s">
        <v>2164</v>
      </c>
      <c r="C1212" s="80">
        <v>1</v>
      </c>
      <c r="D1212" s="96" t="s">
        <v>2165</v>
      </c>
      <c r="E1212" s="159" t="s">
        <v>19</v>
      </c>
      <c r="F1212" s="80">
        <v>5</v>
      </c>
      <c r="G1212" s="130">
        <v>282.14999999999998</v>
      </c>
      <c r="H1212" s="130">
        <v>77.459999999999994</v>
      </c>
      <c r="I1212" s="130">
        <f t="shared" si="16"/>
        <v>204.69</v>
      </c>
      <c r="J1212" s="81"/>
      <c r="K1212" s="79"/>
    </row>
    <row r="1213" spans="1:11" s="83" customFormat="1" ht="22.5" x14ac:dyDescent="0.2">
      <c r="A1213" s="93">
        <v>729</v>
      </c>
      <c r="B1213" s="98" t="s">
        <v>2166</v>
      </c>
      <c r="C1213" s="80">
        <v>1</v>
      </c>
      <c r="D1213" s="96" t="s">
        <v>2167</v>
      </c>
      <c r="E1213" s="159" t="s">
        <v>19</v>
      </c>
      <c r="F1213" s="80">
        <v>5</v>
      </c>
      <c r="G1213" s="130">
        <v>282.14999999999998</v>
      </c>
      <c r="H1213" s="130">
        <v>77.459999999999994</v>
      </c>
      <c r="I1213" s="130">
        <f t="shared" si="16"/>
        <v>204.69</v>
      </c>
      <c r="J1213" s="81"/>
      <c r="K1213" s="79"/>
    </row>
    <row r="1214" spans="1:11" s="83" customFormat="1" ht="22.5" x14ac:dyDescent="0.2">
      <c r="A1214" s="93">
        <v>730</v>
      </c>
      <c r="B1214" s="98" t="s">
        <v>2101</v>
      </c>
      <c r="C1214" s="80">
        <v>3</v>
      </c>
      <c r="D1214" s="96" t="s">
        <v>2168</v>
      </c>
      <c r="E1214" s="159" t="s">
        <v>19</v>
      </c>
      <c r="F1214" s="80">
        <v>5</v>
      </c>
      <c r="G1214" s="130">
        <v>955.74</v>
      </c>
      <c r="H1214" s="130">
        <v>381.25</v>
      </c>
      <c r="I1214" s="130">
        <f t="shared" si="16"/>
        <v>574.49</v>
      </c>
      <c r="J1214" s="81"/>
      <c r="K1214" s="79"/>
    </row>
    <row r="1215" spans="1:11" s="83" customFormat="1" ht="22.5" x14ac:dyDescent="0.2">
      <c r="A1215" s="93">
        <v>731</v>
      </c>
      <c r="B1215" s="98" t="s">
        <v>2064</v>
      </c>
      <c r="C1215" s="80">
        <v>1</v>
      </c>
      <c r="D1215" s="96" t="s">
        <v>2169</v>
      </c>
      <c r="E1215" s="159" t="s">
        <v>19</v>
      </c>
      <c r="F1215" s="80">
        <v>10</v>
      </c>
      <c r="G1215" s="130">
        <v>7500</v>
      </c>
      <c r="H1215" s="130">
        <v>1350</v>
      </c>
      <c r="I1215" s="130">
        <f t="shared" si="16"/>
        <v>6150</v>
      </c>
      <c r="J1215" s="81"/>
      <c r="K1215" s="79"/>
    </row>
    <row r="1216" spans="1:11" s="83" customFormat="1" ht="22.5" x14ac:dyDescent="0.2">
      <c r="A1216" s="93">
        <v>732</v>
      </c>
      <c r="B1216" s="98" t="s">
        <v>2170</v>
      </c>
      <c r="C1216" s="80">
        <v>1</v>
      </c>
      <c r="D1216" s="96" t="s">
        <v>2171</v>
      </c>
      <c r="E1216" s="159" t="s">
        <v>3215</v>
      </c>
      <c r="F1216" s="80">
        <v>5</v>
      </c>
      <c r="G1216" s="130">
        <v>99.56</v>
      </c>
      <c r="H1216" s="130">
        <v>25.75</v>
      </c>
      <c r="I1216" s="130">
        <f t="shared" si="16"/>
        <v>73.81</v>
      </c>
      <c r="J1216" s="81"/>
      <c r="K1216" s="79"/>
    </row>
    <row r="1217" spans="1:11" s="83" customFormat="1" ht="22.5" x14ac:dyDescent="0.2">
      <c r="A1217" s="93">
        <v>733</v>
      </c>
      <c r="B1217" s="98" t="s">
        <v>2172</v>
      </c>
      <c r="C1217" s="80">
        <v>1</v>
      </c>
      <c r="D1217" s="96" t="s">
        <v>2173</v>
      </c>
      <c r="E1217" s="159" t="s">
        <v>2979</v>
      </c>
      <c r="F1217" s="80">
        <v>3.0030030030030033</v>
      </c>
      <c r="G1217" s="130">
        <v>88.43</v>
      </c>
      <c r="H1217" s="130">
        <v>37.92</v>
      </c>
      <c r="I1217" s="130">
        <f t="shared" si="16"/>
        <v>50.510000000000005</v>
      </c>
      <c r="J1217" s="81"/>
      <c r="K1217" s="79"/>
    </row>
    <row r="1218" spans="1:11" s="83" customFormat="1" ht="22.5" x14ac:dyDescent="0.2">
      <c r="A1218" s="93">
        <v>734</v>
      </c>
      <c r="B1218" s="98" t="s">
        <v>2174</v>
      </c>
      <c r="C1218" s="80">
        <v>1</v>
      </c>
      <c r="D1218" s="96" t="s">
        <v>2175</v>
      </c>
      <c r="E1218" s="159" t="s">
        <v>2979</v>
      </c>
      <c r="F1218" s="80">
        <v>3.0030030030030033</v>
      </c>
      <c r="G1218" s="130">
        <v>512.4</v>
      </c>
      <c r="H1218" s="130">
        <v>226.26</v>
      </c>
      <c r="I1218" s="130">
        <f t="shared" si="16"/>
        <v>286.14</v>
      </c>
      <c r="J1218" s="81"/>
      <c r="K1218" s="79"/>
    </row>
    <row r="1219" spans="1:11" s="83" customFormat="1" ht="22.5" x14ac:dyDescent="0.2">
      <c r="A1219" s="93">
        <v>735</v>
      </c>
      <c r="B1219" s="98" t="s">
        <v>2070</v>
      </c>
      <c r="C1219" s="80">
        <v>2</v>
      </c>
      <c r="D1219" s="96" t="s">
        <v>2176</v>
      </c>
      <c r="E1219" s="159" t="s">
        <v>19</v>
      </c>
      <c r="F1219" s="80">
        <v>5</v>
      </c>
      <c r="G1219" s="130">
        <v>840</v>
      </c>
      <c r="H1219" s="130">
        <v>173.52</v>
      </c>
      <c r="I1219" s="130">
        <f t="shared" si="16"/>
        <v>666.48</v>
      </c>
      <c r="J1219" s="81"/>
      <c r="K1219" s="79"/>
    </row>
    <row r="1220" spans="1:11" s="83" customFormat="1" ht="22.5" x14ac:dyDescent="0.2">
      <c r="A1220" s="93">
        <v>736</v>
      </c>
      <c r="B1220" s="98" t="s">
        <v>2177</v>
      </c>
      <c r="C1220" s="80">
        <v>1</v>
      </c>
      <c r="D1220" s="96" t="s">
        <v>2178</v>
      </c>
      <c r="E1220" s="159" t="s">
        <v>2979</v>
      </c>
      <c r="F1220" s="80">
        <v>10.224948875255624</v>
      </c>
      <c r="G1220" s="130">
        <v>98500</v>
      </c>
      <c r="H1220" s="130">
        <v>10055.58</v>
      </c>
      <c r="I1220" s="130">
        <f t="shared" si="16"/>
        <v>88444.42</v>
      </c>
      <c r="J1220" s="81"/>
      <c r="K1220" s="79"/>
    </row>
    <row r="1221" spans="1:11" ht="84" x14ac:dyDescent="0.25">
      <c r="A1221" s="33" t="s">
        <v>5</v>
      </c>
      <c r="B1221" s="29" t="s">
        <v>6</v>
      </c>
      <c r="C1221" s="29" t="s">
        <v>7</v>
      </c>
      <c r="D1221" s="29" t="s">
        <v>8</v>
      </c>
      <c r="E1221" s="29" t="s">
        <v>15</v>
      </c>
      <c r="F1221" s="29" t="s">
        <v>9</v>
      </c>
      <c r="G1221" s="29" t="s">
        <v>10</v>
      </c>
      <c r="H1221" s="29" t="s">
        <v>11</v>
      </c>
      <c r="I1221" s="29" t="s">
        <v>518</v>
      </c>
      <c r="J1221" s="29" t="s">
        <v>12</v>
      </c>
      <c r="K1221" s="30" t="s">
        <v>13</v>
      </c>
    </row>
    <row r="1222" spans="1:11" s="83" customFormat="1" ht="22.5" x14ac:dyDescent="0.2">
      <c r="A1222" s="93">
        <v>737</v>
      </c>
      <c r="B1222" s="98" t="s">
        <v>2070</v>
      </c>
      <c r="C1222" s="80">
        <v>4</v>
      </c>
      <c r="D1222" s="96" t="s">
        <v>2179</v>
      </c>
      <c r="E1222" s="159" t="s">
        <v>19</v>
      </c>
      <c r="F1222" s="80">
        <v>5</v>
      </c>
      <c r="G1222" s="130">
        <v>1656</v>
      </c>
      <c r="H1222" s="130">
        <v>338.46</v>
      </c>
      <c r="I1222" s="130">
        <f t="shared" si="16"/>
        <v>1317.54</v>
      </c>
      <c r="J1222" s="81"/>
      <c r="K1222" s="79"/>
    </row>
    <row r="1223" spans="1:11" s="83" customFormat="1" ht="22.5" x14ac:dyDescent="0.2">
      <c r="A1223" s="93">
        <v>738</v>
      </c>
      <c r="B1223" s="98" t="s">
        <v>2070</v>
      </c>
      <c r="C1223" s="80">
        <v>5</v>
      </c>
      <c r="D1223" s="96" t="s">
        <v>2180</v>
      </c>
      <c r="E1223" s="159" t="s">
        <v>19</v>
      </c>
      <c r="F1223" s="80">
        <v>5</v>
      </c>
      <c r="G1223" s="130">
        <v>2100</v>
      </c>
      <c r="H1223" s="130">
        <v>429.21</v>
      </c>
      <c r="I1223" s="130">
        <f t="shared" si="16"/>
        <v>1670.79</v>
      </c>
      <c r="J1223" s="81"/>
      <c r="K1223" s="79"/>
    </row>
    <row r="1224" spans="1:11" s="83" customFormat="1" ht="22.5" x14ac:dyDescent="0.2">
      <c r="A1224" s="93">
        <v>739</v>
      </c>
      <c r="B1224" s="98" t="s">
        <v>2070</v>
      </c>
      <c r="C1224" s="80">
        <v>5</v>
      </c>
      <c r="D1224" s="96" t="s">
        <v>2181</v>
      </c>
      <c r="E1224" s="159" t="s">
        <v>19</v>
      </c>
      <c r="F1224" s="80">
        <v>5</v>
      </c>
      <c r="G1224" s="130">
        <v>2100</v>
      </c>
      <c r="H1224" s="130">
        <v>429.21</v>
      </c>
      <c r="I1224" s="130">
        <f t="shared" si="16"/>
        <v>1670.79</v>
      </c>
      <c r="J1224" s="81"/>
      <c r="K1224" s="79"/>
    </row>
    <row r="1225" spans="1:11" s="83" customFormat="1" ht="22.5" x14ac:dyDescent="0.2">
      <c r="A1225" s="93">
        <v>740</v>
      </c>
      <c r="B1225" s="98" t="s">
        <v>2070</v>
      </c>
      <c r="C1225" s="80">
        <v>2</v>
      </c>
      <c r="D1225" s="96" t="s">
        <v>2182</v>
      </c>
      <c r="E1225" s="159" t="s">
        <v>19</v>
      </c>
      <c r="F1225" s="80">
        <v>5</v>
      </c>
      <c r="G1225" s="130">
        <v>840</v>
      </c>
      <c r="H1225" s="130">
        <v>52.93</v>
      </c>
      <c r="I1225" s="130">
        <f t="shared" si="16"/>
        <v>787.07</v>
      </c>
      <c r="J1225" s="81"/>
      <c r="K1225" s="79"/>
    </row>
    <row r="1226" spans="1:11" s="83" customFormat="1" ht="22.5" x14ac:dyDescent="0.2">
      <c r="A1226" s="93">
        <v>741</v>
      </c>
      <c r="B1226" s="98" t="s">
        <v>2183</v>
      </c>
      <c r="C1226" s="80">
        <v>1</v>
      </c>
      <c r="D1226" s="96" t="s">
        <v>2184</v>
      </c>
      <c r="E1226" s="159" t="s">
        <v>2979</v>
      </c>
      <c r="F1226" s="80">
        <v>6</v>
      </c>
      <c r="G1226" s="130">
        <v>313.98</v>
      </c>
      <c r="H1226" s="130">
        <v>16.690000000000001</v>
      </c>
      <c r="I1226" s="130">
        <f t="shared" si="16"/>
        <v>297.29000000000002</v>
      </c>
      <c r="J1226" s="81"/>
      <c r="K1226" s="79"/>
    </row>
    <row r="1227" spans="1:11" s="83" customFormat="1" ht="22.5" x14ac:dyDescent="0.2">
      <c r="A1227" s="93">
        <v>742</v>
      </c>
      <c r="B1227" s="98" t="s">
        <v>2185</v>
      </c>
      <c r="C1227" s="80">
        <v>1</v>
      </c>
      <c r="D1227" s="96" t="s">
        <v>2186</v>
      </c>
      <c r="E1227" s="159" t="s">
        <v>2979</v>
      </c>
      <c r="F1227" s="80">
        <v>3</v>
      </c>
      <c r="G1227" s="130">
        <v>272.73</v>
      </c>
      <c r="H1227" s="130">
        <v>26.87</v>
      </c>
      <c r="I1227" s="130">
        <f t="shared" si="16"/>
        <v>245.86</v>
      </c>
      <c r="J1227" s="81"/>
      <c r="K1227" s="79"/>
    </row>
    <row r="1228" spans="1:11" s="83" customFormat="1" ht="22.5" x14ac:dyDescent="0.2">
      <c r="A1228" s="93">
        <v>743</v>
      </c>
      <c r="B1228" s="98" t="s">
        <v>2187</v>
      </c>
      <c r="C1228" s="80">
        <v>1</v>
      </c>
      <c r="D1228" s="96" t="s">
        <v>2188</v>
      </c>
      <c r="E1228" s="159" t="s">
        <v>2979</v>
      </c>
      <c r="F1228" s="80">
        <v>3</v>
      </c>
      <c r="G1228" s="130">
        <v>194.21</v>
      </c>
      <c r="H1228" s="130">
        <v>36.32</v>
      </c>
      <c r="I1228" s="130">
        <f t="shared" si="16"/>
        <v>157.89000000000001</v>
      </c>
      <c r="J1228" s="81"/>
      <c r="K1228" s="79"/>
    </row>
    <row r="1229" spans="1:11" s="83" customFormat="1" ht="22.5" x14ac:dyDescent="0.2">
      <c r="A1229" s="93">
        <v>744</v>
      </c>
      <c r="B1229" s="98" t="s">
        <v>2189</v>
      </c>
      <c r="C1229" s="80">
        <v>1</v>
      </c>
      <c r="D1229" s="96" t="s">
        <v>2190</v>
      </c>
      <c r="E1229" s="159" t="s">
        <v>2979</v>
      </c>
      <c r="F1229" s="80">
        <v>5</v>
      </c>
      <c r="G1229" s="130">
        <v>372.4</v>
      </c>
      <c r="H1229" s="130">
        <v>35.86</v>
      </c>
      <c r="I1229" s="130">
        <f t="shared" si="16"/>
        <v>336.53999999999996</v>
      </c>
      <c r="J1229" s="81"/>
      <c r="K1229" s="79"/>
    </row>
    <row r="1230" spans="1:11" s="83" customFormat="1" ht="22.5" x14ac:dyDescent="0.2">
      <c r="A1230" s="93">
        <v>745</v>
      </c>
      <c r="B1230" s="98" t="s">
        <v>2191</v>
      </c>
      <c r="C1230" s="80">
        <v>1</v>
      </c>
      <c r="D1230" s="96" t="s">
        <v>2192</v>
      </c>
      <c r="E1230" s="159" t="s">
        <v>2979</v>
      </c>
      <c r="F1230" s="80">
        <v>5</v>
      </c>
      <c r="G1230" s="130">
        <v>372.4</v>
      </c>
      <c r="H1230" s="130">
        <v>35.86</v>
      </c>
      <c r="I1230" s="130">
        <f t="shared" si="16"/>
        <v>336.53999999999996</v>
      </c>
      <c r="J1230" s="81"/>
      <c r="K1230" s="79"/>
    </row>
    <row r="1231" spans="1:11" s="83" customFormat="1" ht="22.5" x14ac:dyDescent="0.2">
      <c r="A1231" s="93">
        <v>746</v>
      </c>
      <c r="B1231" s="98" t="s">
        <v>2193</v>
      </c>
      <c r="C1231" s="80">
        <v>1</v>
      </c>
      <c r="D1231" s="96" t="s">
        <v>2194</v>
      </c>
      <c r="E1231" s="159" t="s">
        <v>2979</v>
      </c>
      <c r="F1231" s="80">
        <v>5</v>
      </c>
      <c r="G1231" s="130">
        <v>372.4</v>
      </c>
      <c r="H1231" s="130">
        <v>35.86</v>
      </c>
      <c r="I1231" s="130">
        <f t="shared" si="16"/>
        <v>336.53999999999996</v>
      </c>
      <c r="J1231" s="81"/>
      <c r="K1231" s="79"/>
    </row>
    <row r="1232" spans="1:11" s="83" customFormat="1" ht="20.25" customHeight="1" x14ac:dyDescent="0.2">
      <c r="A1232" s="93">
        <v>747</v>
      </c>
      <c r="B1232" s="98" t="s">
        <v>2195</v>
      </c>
      <c r="C1232" s="80">
        <v>1</v>
      </c>
      <c r="D1232" s="96" t="s">
        <v>2196</v>
      </c>
      <c r="E1232" s="159" t="s">
        <v>2979</v>
      </c>
      <c r="F1232" s="80">
        <v>5</v>
      </c>
      <c r="G1232" s="130">
        <v>127.7</v>
      </c>
      <c r="H1232" s="130">
        <v>15.88</v>
      </c>
      <c r="I1232" s="130">
        <f t="shared" si="16"/>
        <v>111.82000000000001</v>
      </c>
      <c r="J1232" s="81"/>
      <c r="K1232" s="79"/>
    </row>
    <row r="1233" spans="1:11" s="83" customFormat="1" ht="22.5" x14ac:dyDescent="0.2">
      <c r="A1233" s="93">
        <v>748</v>
      </c>
      <c r="B1233" s="98" t="s">
        <v>2197</v>
      </c>
      <c r="C1233" s="80">
        <v>1</v>
      </c>
      <c r="D1233" s="96" t="s">
        <v>2198</v>
      </c>
      <c r="E1233" s="159" t="s">
        <v>2979</v>
      </c>
      <c r="F1233" s="80">
        <v>3</v>
      </c>
      <c r="G1233" s="130">
        <v>202.48</v>
      </c>
      <c r="H1233" s="130">
        <v>22.35</v>
      </c>
      <c r="I1233" s="130">
        <f t="shared" si="16"/>
        <v>180.13</v>
      </c>
      <c r="J1233" s="81"/>
      <c r="K1233" s="79"/>
    </row>
    <row r="1234" spans="1:11" s="83" customFormat="1" ht="22.5" x14ac:dyDescent="0.2">
      <c r="A1234" s="93">
        <v>749</v>
      </c>
      <c r="B1234" s="98" t="s">
        <v>2199</v>
      </c>
      <c r="C1234" s="80">
        <v>1</v>
      </c>
      <c r="D1234" s="96" t="s">
        <v>2200</v>
      </c>
      <c r="E1234" s="159" t="s">
        <v>2979</v>
      </c>
      <c r="F1234" s="80">
        <v>2</v>
      </c>
      <c r="G1234" s="130">
        <v>121</v>
      </c>
      <c r="H1234" s="130">
        <v>27.16</v>
      </c>
      <c r="I1234" s="130">
        <f t="shared" si="16"/>
        <v>93.84</v>
      </c>
      <c r="J1234" s="81"/>
      <c r="K1234" s="79"/>
    </row>
    <row r="1235" spans="1:11" s="83" customFormat="1" ht="22.5" x14ac:dyDescent="0.2">
      <c r="A1235" s="93">
        <v>750</v>
      </c>
      <c r="B1235" s="98" t="s">
        <v>2201</v>
      </c>
      <c r="C1235" s="80">
        <v>1</v>
      </c>
      <c r="D1235" s="96" t="s">
        <v>2202</v>
      </c>
      <c r="E1235" s="159" t="s">
        <v>2979</v>
      </c>
      <c r="F1235" s="80">
        <v>7</v>
      </c>
      <c r="G1235" s="130">
        <v>338.84</v>
      </c>
      <c r="H1235" s="130">
        <v>37.1</v>
      </c>
      <c r="I1235" s="130">
        <f t="shared" si="16"/>
        <v>301.73999999999995</v>
      </c>
      <c r="J1235" s="81"/>
      <c r="K1235" s="79"/>
    </row>
    <row r="1236" spans="1:11" s="83" customFormat="1" ht="22.5" x14ac:dyDescent="0.2">
      <c r="A1236" s="93">
        <v>751</v>
      </c>
      <c r="B1236" s="98" t="s">
        <v>2203</v>
      </c>
      <c r="C1236" s="80">
        <v>1</v>
      </c>
      <c r="D1236" s="96" t="s">
        <v>2204</v>
      </c>
      <c r="E1236" s="159" t="s">
        <v>2979</v>
      </c>
      <c r="F1236" s="80">
        <v>3</v>
      </c>
      <c r="G1236" s="130">
        <v>433.88</v>
      </c>
      <c r="H1236" s="130">
        <v>53.04</v>
      </c>
      <c r="I1236" s="130">
        <f t="shared" si="16"/>
        <v>380.84</v>
      </c>
      <c r="J1236" s="81"/>
      <c r="K1236" s="79"/>
    </row>
    <row r="1237" spans="1:11" s="83" customFormat="1" ht="22.5" x14ac:dyDescent="0.2">
      <c r="A1237" s="93">
        <v>752</v>
      </c>
      <c r="B1237" s="98" t="s">
        <v>2205</v>
      </c>
      <c r="C1237" s="80">
        <v>1</v>
      </c>
      <c r="D1237" s="96" t="s">
        <v>2206</v>
      </c>
      <c r="E1237" s="159" t="s">
        <v>2979</v>
      </c>
      <c r="F1237" s="80">
        <v>3</v>
      </c>
      <c r="G1237" s="130">
        <v>359.5</v>
      </c>
      <c r="H1237" s="130">
        <v>43.62</v>
      </c>
      <c r="I1237" s="130">
        <f t="shared" si="16"/>
        <v>315.88</v>
      </c>
      <c r="J1237" s="81"/>
      <c r="K1237" s="79"/>
    </row>
    <row r="1238" spans="1:11" s="83" customFormat="1" ht="22.5" x14ac:dyDescent="0.2">
      <c r="A1238" s="93">
        <v>753</v>
      </c>
      <c r="B1238" s="98" t="s">
        <v>2207</v>
      </c>
      <c r="C1238" s="80">
        <v>1</v>
      </c>
      <c r="D1238" s="96" t="s">
        <v>2208</v>
      </c>
      <c r="E1238" s="159" t="s">
        <v>2979</v>
      </c>
      <c r="F1238" s="80">
        <v>3</v>
      </c>
      <c r="G1238" s="130">
        <v>632.23</v>
      </c>
      <c r="H1238" s="130">
        <v>68.64</v>
      </c>
      <c r="I1238" s="130">
        <f t="shared" si="16"/>
        <v>563.59</v>
      </c>
      <c r="J1238" s="81"/>
      <c r="K1238" s="79"/>
    </row>
    <row r="1239" spans="1:11" s="83" customFormat="1" ht="22.5" x14ac:dyDescent="0.2">
      <c r="A1239" s="93">
        <v>754</v>
      </c>
      <c r="B1239" s="98" t="s">
        <v>2209</v>
      </c>
      <c r="C1239" s="80">
        <v>1</v>
      </c>
      <c r="D1239" s="96" t="s">
        <v>2210</v>
      </c>
      <c r="E1239" s="159" t="s">
        <v>2979</v>
      </c>
      <c r="F1239" s="80">
        <v>3</v>
      </c>
      <c r="G1239" s="130">
        <v>283.47000000000003</v>
      </c>
      <c r="H1239" s="130">
        <v>49.4</v>
      </c>
      <c r="I1239" s="130">
        <f t="shared" si="16"/>
        <v>234.07000000000002</v>
      </c>
      <c r="J1239" s="81"/>
      <c r="K1239" s="79"/>
    </row>
    <row r="1240" spans="1:11" s="83" customFormat="1" ht="22.5" x14ac:dyDescent="0.2">
      <c r="A1240" s="93">
        <v>755</v>
      </c>
      <c r="B1240" s="98" t="s">
        <v>2211</v>
      </c>
      <c r="C1240" s="80">
        <v>1</v>
      </c>
      <c r="D1240" s="96" t="s">
        <v>2212</v>
      </c>
      <c r="E1240" s="159" t="s">
        <v>2979</v>
      </c>
      <c r="F1240" s="80">
        <v>3</v>
      </c>
      <c r="G1240" s="130">
        <v>200.99</v>
      </c>
      <c r="H1240" s="130">
        <v>45.11</v>
      </c>
      <c r="I1240" s="130">
        <f t="shared" si="16"/>
        <v>155.88</v>
      </c>
      <c r="J1240" s="81"/>
      <c r="K1240" s="79"/>
    </row>
    <row r="1241" spans="1:11" s="83" customFormat="1" ht="22.5" x14ac:dyDescent="0.2">
      <c r="A1241" s="93">
        <v>756</v>
      </c>
      <c r="B1241" s="98" t="s">
        <v>2213</v>
      </c>
      <c r="C1241" s="80">
        <v>1</v>
      </c>
      <c r="D1241" s="96" t="s">
        <v>2214</v>
      </c>
      <c r="E1241" s="159" t="s">
        <v>2979</v>
      </c>
      <c r="F1241" s="80">
        <v>3</v>
      </c>
      <c r="G1241" s="130">
        <v>437.19</v>
      </c>
      <c r="H1241" s="130">
        <v>101.31</v>
      </c>
      <c r="I1241" s="130">
        <f t="shared" si="16"/>
        <v>335.88</v>
      </c>
      <c r="J1241" s="81"/>
      <c r="K1241" s="79"/>
    </row>
    <row r="1242" spans="1:11" ht="84" x14ac:dyDescent="0.25">
      <c r="A1242" s="33" t="s">
        <v>5</v>
      </c>
      <c r="B1242" s="29" t="s">
        <v>6</v>
      </c>
      <c r="C1242" s="29" t="s">
        <v>7</v>
      </c>
      <c r="D1242" s="29" t="s">
        <v>8</v>
      </c>
      <c r="E1242" s="29" t="s">
        <v>15</v>
      </c>
      <c r="F1242" s="29" t="s">
        <v>9</v>
      </c>
      <c r="G1242" s="29" t="s">
        <v>10</v>
      </c>
      <c r="H1242" s="29" t="s">
        <v>11</v>
      </c>
      <c r="I1242" s="29" t="s">
        <v>518</v>
      </c>
      <c r="J1242" s="29" t="s">
        <v>12</v>
      </c>
      <c r="K1242" s="30" t="s">
        <v>13</v>
      </c>
    </row>
    <row r="1243" spans="1:11" s="83" customFormat="1" ht="22.5" x14ac:dyDescent="0.2">
      <c r="A1243" s="93">
        <v>757</v>
      </c>
      <c r="B1243" s="98" t="s">
        <v>2215</v>
      </c>
      <c r="C1243" s="80">
        <v>1</v>
      </c>
      <c r="D1243" s="96" t="s">
        <v>2216</v>
      </c>
      <c r="E1243" s="159" t="s">
        <v>2979</v>
      </c>
      <c r="F1243" s="80">
        <v>3</v>
      </c>
      <c r="G1243" s="130">
        <v>306.89999999999998</v>
      </c>
      <c r="H1243" s="130">
        <v>73.08</v>
      </c>
      <c r="I1243" s="130">
        <f t="shared" si="16"/>
        <v>233.82</v>
      </c>
      <c r="J1243" s="81"/>
      <c r="K1243" s="79"/>
    </row>
    <row r="1244" spans="1:11" s="83" customFormat="1" ht="22.5" x14ac:dyDescent="0.2">
      <c r="A1244" s="93">
        <v>758</v>
      </c>
      <c r="B1244" s="98" t="s">
        <v>2217</v>
      </c>
      <c r="C1244" s="80">
        <v>1</v>
      </c>
      <c r="D1244" s="96" t="s">
        <v>2218</v>
      </c>
      <c r="E1244" s="159" t="s">
        <v>2979</v>
      </c>
      <c r="F1244" s="80">
        <v>3</v>
      </c>
      <c r="G1244" s="130">
        <v>80.2</v>
      </c>
      <c r="H1244" s="130">
        <v>19.100000000000001</v>
      </c>
      <c r="I1244" s="130">
        <f t="shared" si="16"/>
        <v>61.1</v>
      </c>
      <c r="J1244" s="81"/>
      <c r="K1244" s="79"/>
    </row>
    <row r="1245" spans="1:11" s="83" customFormat="1" ht="22.5" x14ac:dyDescent="0.2">
      <c r="A1245" s="93">
        <v>759</v>
      </c>
      <c r="B1245" s="98" t="s">
        <v>2219</v>
      </c>
      <c r="C1245" s="80">
        <v>1</v>
      </c>
      <c r="D1245" s="96" t="s">
        <v>2220</v>
      </c>
      <c r="E1245" s="159" t="s">
        <v>2979</v>
      </c>
      <c r="F1245" s="80">
        <v>3</v>
      </c>
      <c r="G1245" s="130">
        <v>79.34</v>
      </c>
      <c r="H1245" s="130">
        <v>17.809999999999999</v>
      </c>
      <c r="I1245" s="130">
        <f t="shared" si="16"/>
        <v>61.53</v>
      </c>
      <c r="J1245" s="81"/>
      <c r="K1245" s="79"/>
    </row>
    <row r="1246" spans="1:11" s="83" customFormat="1" ht="22.5" x14ac:dyDescent="0.2">
      <c r="A1246" s="93">
        <v>760</v>
      </c>
      <c r="B1246" s="98" t="s">
        <v>2221</v>
      </c>
      <c r="C1246" s="80">
        <v>1</v>
      </c>
      <c r="D1246" s="96" t="s">
        <v>2222</v>
      </c>
      <c r="E1246" s="159" t="s">
        <v>2979</v>
      </c>
      <c r="F1246" s="80">
        <v>3</v>
      </c>
      <c r="G1246" s="130">
        <v>279.01</v>
      </c>
      <c r="H1246" s="130">
        <v>62.62</v>
      </c>
      <c r="I1246" s="130">
        <f t="shared" si="16"/>
        <v>216.39</v>
      </c>
      <c r="J1246" s="81"/>
      <c r="K1246" s="79"/>
    </row>
    <row r="1247" spans="1:11" s="83" customFormat="1" ht="22.5" x14ac:dyDescent="0.2">
      <c r="A1247" s="93">
        <v>761</v>
      </c>
      <c r="B1247" s="98" t="s">
        <v>2223</v>
      </c>
      <c r="C1247" s="80">
        <v>1</v>
      </c>
      <c r="D1247" s="96" t="s">
        <v>2224</v>
      </c>
      <c r="E1247" s="159" t="s">
        <v>2979</v>
      </c>
      <c r="F1247" s="80">
        <v>5</v>
      </c>
      <c r="G1247" s="130">
        <v>111.83</v>
      </c>
      <c r="H1247" s="130">
        <v>16.05</v>
      </c>
      <c r="I1247" s="130">
        <f t="shared" si="16"/>
        <v>95.78</v>
      </c>
      <c r="J1247" s="81"/>
      <c r="K1247" s="79"/>
    </row>
    <row r="1248" spans="1:11" s="83" customFormat="1" ht="22.5" x14ac:dyDescent="0.2">
      <c r="A1248" s="93">
        <v>762</v>
      </c>
      <c r="B1248" s="98" t="s">
        <v>2225</v>
      </c>
      <c r="C1248" s="80">
        <v>2</v>
      </c>
      <c r="D1248" s="96" t="s">
        <v>2226</v>
      </c>
      <c r="E1248" s="159" t="s">
        <v>2979</v>
      </c>
      <c r="F1248" s="80">
        <v>5</v>
      </c>
      <c r="G1248" s="130">
        <v>66.38</v>
      </c>
      <c r="H1248" s="130">
        <v>9.5299999999999994</v>
      </c>
      <c r="I1248" s="130">
        <f t="shared" si="16"/>
        <v>56.849999999999994</v>
      </c>
      <c r="J1248" s="81"/>
      <c r="K1248" s="79"/>
    </row>
    <row r="1249" spans="1:11" s="83" customFormat="1" ht="22.5" x14ac:dyDescent="0.2">
      <c r="A1249" s="93">
        <v>763</v>
      </c>
      <c r="B1249" s="98" t="s">
        <v>2227</v>
      </c>
      <c r="C1249" s="80">
        <v>1</v>
      </c>
      <c r="D1249" s="96" t="s">
        <v>2228</v>
      </c>
      <c r="E1249" s="159" t="s">
        <v>19</v>
      </c>
      <c r="F1249" s="80">
        <v>5</v>
      </c>
      <c r="G1249" s="130">
        <v>206.83</v>
      </c>
      <c r="H1249" s="130">
        <v>20.85</v>
      </c>
      <c r="I1249" s="130">
        <f t="shared" si="16"/>
        <v>185.98000000000002</v>
      </c>
      <c r="J1249" s="81"/>
      <c r="K1249" s="79"/>
    </row>
    <row r="1250" spans="1:11" s="83" customFormat="1" ht="22.5" x14ac:dyDescent="0.2">
      <c r="A1250" s="93">
        <v>764</v>
      </c>
      <c r="B1250" s="98" t="s">
        <v>2229</v>
      </c>
      <c r="C1250" s="80">
        <v>1</v>
      </c>
      <c r="D1250" s="96" t="s">
        <v>2230</v>
      </c>
      <c r="E1250" s="159" t="s">
        <v>3193</v>
      </c>
      <c r="F1250" s="80">
        <v>2</v>
      </c>
      <c r="G1250" s="130">
        <v>160</v>
      </c>
      <c r="H1250" s="130">
        <v>20.45</v>
      </c>
      <c r="I1250" s="130">
        <f t="shared" si="16"/>
        <v>139.55000000000001</v>
      </c>
      <c r="J1250" s="81"/>
      <c r="K1250" s="79"/>
    </row>
    <row r="1251" spans="1:11" s="83" customFormat="1" ht="25.5" customHeight="1" x14ac:dyDescent="0.2">
      <c r="A1251" s="93">
        <v>765</v>
      </c>
      <c r="B1251" s="98" t="s">
        <v>2229</v>
      </c>
      <c r="C1251" s="80">
        <v>1</v>
      </c>
      <c r="D1251" s="96" t="s">
        <v>2231</v>
      </c>
      <c r="E1251" s="159" t="s">
        <v>3193</v>
      </c>
      <c r="F1251" s="80">
        <v>2</v>
      </c>
      <c r="G1251" s="130">
        <v>160</v>
      </c>
      <c r="H1251" s="130">
        <v>20.45</v>
      </c>
      <c r="I1251" s="130">
        <f t="shared" si="16"/>
        <v>139.55000000000001</v>
      </c>
      <c r="J1251" s="81"/>
      <c r="K1251" s="82"/>
    </row>
    <row r="1252" spans="1:11" s="83" customFormat="1" ht="29.25" customHeight="1" x14ac:dyDescent="0.2">
      <c r="A1252" s="93">
        <v>766</v>
      </c>
      <c r="B1252" s="98" t="s">
        <v>2232</v>
      </c>
      <c r="C1252" s="80">
        <v>1</v>
      </c>
      <c r="D1252" s="96" t="s">
        <v>2233</v>
      </c>
      <c r="E1252" s="159" t="s">
        <v>3193</v>
      </c>
      <c r="F1252" s="85">
        <v>10</v>
      </c>
      <c r="G1252" s="130">
        <v>127.22</v>
      </c>
      <c r="H1252" s="130">
        <v>6.34</v>
      </c>
      <c r="I1252" s="130">
        <f t="shared" si="16"/>
        <v>120.88</v>
      </c>
      <c r="J1252" s="81"/>
      <c r="K1252" s="82"/>
    </row>
    <row r="1253" spans="1:11" s="83" customFormat="1" ht="22.5" x14ac:dyDescent="0.2">
      <c r="A1253" s="93">
        <v>767</v>
      </c>
      <c r="B1253" s="98" t="s">
        <v>2234</v>
      </c>
      <c r="C1253" s="80">
        <v>1</v>
      </c>
      <c r="D1253" s="96" t="s">
        <v>2235</v>
      </c>
      <c r="E1253" s="159" t="s">
        <v>2979</v>
      </c>
      <c r="F1253" s="85">
        <v>7</v>
      </c>
      <c r="G1253" s="130">
        <v>212.52</v>
      </c>
      <c r="H1253" s="130">
        <v>14.49</v>
      </c>
      <c r="I1253" s="130">
        <f t="shared" si="16"/>
        <v>198.03</v>
      </c>
      <c r="J1253" s="81"/>
      <c r="K1253" s="79"/>
    </row>
    <row r="1254" spans="1:11" s="83" customFormat="1" ht="22.5" x14ac:dyDescent="0.2">
      <c r="A1254" s="93">
        <v>768</v>
      </c>
      <c r="B1254" s="98" t="s">
        <v>2236</v>
      </c>
      <c r="C1254" s="80">
        <v>1</v>
      </c>
      <c r="D1254" s="96" t="s">
        <v>2237</v>
      </c>
      <c r="E1254" s="159" t="s">
        <v>2979</v>
      </c>
      <c r="F1254" s="85">
        <v>6</v>
      </c>
      <c r="G1254" s="130">
        <v>371.9</v>
      </c>
      <c r="H1254" s="130">
        <v>30.6</v>
      </c>
      <c r="I1254" s="130">
        <f t="shared" si="16"/>
        <v>341.29999999999995</v>
      </c>
      <c r="J1254" s="81"/>
      <c r="K1254" s="79"/>
    </row>
    <row r="1255" spans="1:11" s="83" customFormat="1" ht="22.5" x14ac:dyDescent="0.2">
      <c r="A1255" s="93">
        <v>769</v>
      </c>
      <c r="B1255" s="98" t="s">
        <v>2238</v>
      </c>
      <c r="C1255" s="80">
        <v>1</v>
      </c>
      <c r="D1255" s="96" t="s">
        <v>2239</v>
      </c>
      <c r="E1255" s="159" t="s">
        <v>2979</v>
      </c>
      <c r="F1255" s="80">
        <v>6</v>
      </c>
      <c r="G1255" s="130">
        <v>333.88</v>
      </c>
      <c r="H1255" s="130">
        <v>30.49</v>
      </c>
      <c r="I1255" s="130">
        <f t="shared" si="16"/>
        <v>303.39</v>
      </c>
      <c r="J1255" s="81"/>
      <c r="K1255" s="79"/>
    </row>
    <row r="1256" spans="1:11" s="83" customFormat="1" ht="22.5" x14ac:dyDescent="0.2">
      <c r="A1256" s="93">
        <v>770</v>
      </c>
      <c r="B1256" s="98" t="s">
        <v>2240</v>
      </c>
      <c r="C1256" s="80">
        <v>1</v>
      </c>
      <c r="D1256" s="96" t="s">
        <v>2241</v>
      </c>
      <c r="E1256" s="159" t="s">
        <v>2979</v>
      </c>
      <c r="F1256" s="85">
        <v>7</v>
      </c>
      <c r="G1256" s="130">
        <v>167.02</v>
      </c>
      <c r="H1256" s="130">
        <v>13.74</v>
      </c>
      <c r="I1256" s="130">
        <f t="shared" ref="I1256:I1323" si="17">+G1256-H1256</f>
        <v>153.28</v>
      </c>
      <c r="J1256" s="81"/>
      <c r="K1256" s="79"/>
    </row>
    <row r="1257" spans="1:11" s="83" customFormat="1" ht="22.5" x14ac:dyDescent="0.2">
      <c r="A1257" s="93">
        <v>771</v>
      </c>
      <c r="B1257" s="98" t="s">
        <v>2242</v>
      </c>
      <c r="C1257" s="80">
        <v>1</v>
      </c>
      <c r="D1257" s="96" t="s">
        <v>2243</v>
      </c>
      <c r="E1257" s="159" t="s">
        <v>19</v>
      </c>
      <c r="F1257" s="80">
        <v>5</v>
      </c>
      <c r="G1257" s="130">
        <v>345.45</v>
      </c>
      <c r="H1257" s="130">
        <v>38.799999999999997</v>
      </c>
      <c r="I1257" s="130">
        <f t="shared" si="17"/>
        <v>306.64999999999998</v>
      </c>
      <c r="J1257" s="81"/>
      <c r="K1257" s="79"/>
    </row>
    <row r="1258" spans="1:11" s="83" customFormat="1" ht="22.5" x14ac:dyDescent="0.2">
      <c r="A1258" s="93">
        <v>772</v>
      </c>
      <c r="B1258" s="98" t="s">
        <v>2244</v>
      </c>
      <c r="C1258" s="80">
        <v>1</v>
      </c>
      <c r="D1258" s="96" t="s">
        <v>2245</v>
      </c>
      <c r="E1258" s="159" t="s">
        <v>2979</v>
      </c>
      <c r="F1258" s="85">
        <v>7</v>
      </c>
      <c r="G1258" s="130">
        <v>191.19</v>
      </c>
      <c r="H1258" s="130">
        <v>13.63</v>
      </c>
      <c r="I1258" s="130">
        <f t="shared" si="17"/>
        <v>177.56</v>
      </c>
      <c r="J1258" s="81"/>
      <c r="K1258" s="82"/>
    </row>
    <row r="1259" spans="1:11" s="83" customFormat="1" ht="22.5" x14ac:dyDescent="0.2">
      <c r="A1259" s="93">
        <v>773</v>
      </c>
      <c r="B1259" s="98" t="s">
        <v>2246</v>
      </c>
      <c r="C1259" s="80">
        <v>1</v>
      </c>
      <c r="D1259" s="96" t="s">
        <v>2247</v>
      </c>
      <c r="E1259" s="159" t="s">
        <v>2979</v>
      </c>
      <c r="F1259" s="93">
        <v>7</v>
      </c>
      <c r="G1259" s="130">
        <v>42.57</v>
      </c>
      <c r="H1259" s="130">
        <v>3.04</v>
      </c>
      <c r="I1259" s="130">
        <f t="shared" si="17"/>
        <v>39.53</v>
      </c>
      <c r="J1259" s="81"/>
      <c r="K1259" s="79"/>
    </row>
    <row r="1260" spans="1:11" s="83" customFormat="1" ht="22.5" x14ac:dyDescent="0.2">
      <c r="A1260" s="93">
        <v>774</v>
      </c>
      <c r="B1260" s="98" t="s">
        <v>2248</v>
      </c>
      <c r="C1260" s="80">
        <v>1</v>
      </c>
      <c r="D1260" s="96" t="s">
        <v>2249</v>
      </c>
      <c r="E1260" s="159" t="s">
        <v>2979</v>
      </c>
      <c r="F1260" s="93">
        <v>7</v>
      </c>
      <c r="G1260" s="130">
        <v>123.47</v>
      </c>
      <c r="H1260" s="130">
        <v>9.23</v>
      </c>
      <c r="I1260" s="130">
        <f t="shared" si="17"/>
        <v>114.24</v>
      </c>
      <c r="J1260" s="81"/>
      <c r="K1260" s="79"/>
    </row>
    <row r="1261" spans="1:11" s="83" customFormat="1" ht="22.5" x14ac:dyDescent="0.2">
      <c r="A1261" s="93">
        <v>775</v>
      </c>
      <c r="B1261" s="98" t="s">
        <v>2250</v>
      </c>
      <c r="C1261" s="80">
        <v>1</v>
      </c>
      <c r="D1261" s="96" t="s">
        <v>2251</v>
      </c>
      <c r="E1261" s="159" t="s">
        <v>2979</v>
      </c>
      <c r="F1261" s="93">
        <v>5</v>
      </c>
      <c r="G1261" s="130">
        <v>64.209999999999994</v>
      </c>
      <c r="H1261" s="130">
        <v>2.75</v>
      </c>
      <c r="I1261" s="130">
        <f t="shared" si="17"/>
        <v>61.459999999999994</v>
      </c>
      <c r="J1261" s="81"/>
      <c r="K1261" s="79"/>
    </row>
    <row r="1262" spans="1:11" s="83" customFormat="1" ht="22.5" x14ac:dyDescent="0.2">
      <c r="A1262" s="93">
        <v>776</v>
      </c>
      <c r="B1262" s="98" t="s">
        <v>2252</v>
      </c>
      <c r="C1262" s="80">
        <v>1</v>
      </c>
      <c r="D1262" s="96" t="s">
        <v>2253</v>
      </c>
      <c r="E1262" s="159" t="s">
        <v>2979</v>
      </c>
      <c r="F1262" s="93">
        <v>5</v>
      </c>
      <c r="G1262" s="130">
        <v>104.61</v>
      </c>
      <c r="H1262" s="130">
        <v>4.4800000000000004</v>
      </c>
      <c r="I1262" s="130">
        <f t="shared" si="17"/>
        <v>100.13</v>
      </c>
      <c r="J1262" s="81"/>
      <c r="K1262" s="79"/>
    </row>
    <row r="1263" spans="1:11" ht="84" x14ac:dyDescent="0.25">
      <c r="A1263" s="33" t="s">
        <v>5</v>
      </c>
      <c r="B1263" s="29" t="s">
        <v>6</v>
      </c>
      <c r="C1263" s="29" t="s">
        <v>7</v>
      </c>
      <c r="D1263" s="29" t="s">
        <v>8</v>
      </c>
      <c r="E1263" s="29" t="s">
        <v>15</v>
      </c>
      <c r="F1263" s="29" t="s">
        <v>9</v>
      </c>
      <c r="G1263" s="29" t="s">
        <v>10</v>
      </c>
      <c r="H1263" s="29" t="s">
        <v>11</v>
      </c>
      <c r="I1263" s="29" t="s">
        <v>518</v>
      </c>
      <c r="J1263" s="29" t="s">
        <v>12</v>
      </c>
      <c r="K1263" s="30" t="s">
        <v>13</v>
      </c>
    </row>
    <row r="1264" spans="1:11" s="83" customFormat="1" ht="22.5" x14ac:dyDescent="0.2">
      <c r="A1264" s="93">
        <v>777</v>
      </c>
      <c r="B1264" s="98" t="s">
        <v>2254</v>
      </c>
      <c r="C1264" s="80">
        <v>1</v>
      </c>
      <c r="D1264" s="96" t="s">
        <v>2255</v>
      </c>
      <c r="E1264" s="159" t="s">
        <v>2979</v>
      </c>
      <c r="F1264" s="93">
        <v>5</v>
      </c>
      <c r="G1264" s="130">
        <v>54.1</v>
      </c>
      <c r="H1264" s="130">
        <v>7.77</v>
      </c>
      <c r="I1264" s="130">
        <f t="shared" si="17"/>
        <v>46.33</v>
      </c>
      <c r="J1264" s="81"/>
      <c r="K1264" s="79"/>
    </row>
    <row r="1265" spans="1:11" s="83" customFormat="1" ht="22.5" x14ac:dyDescent="0.2">
      <c r="A1265" s="93">
        <v>778</v>
      </c>
      <c r="B1265" s="98" t="s">
        <v>2256</v>
      </c>
      <c r="C1265" s="80">
        <v>1</v>
      </c>
      <c r="D1265" s="96" t="s">
        <v>2257</v>
      </c>
      <c r="E1265" s="159" t="s">
        <v>2979</v>
      </c>
      <c r="F1265" s="93">
        <v>5</v>
      </c>
      <c r="G1265" s="130">
        <v>104.61</v>
      </c>
      <c r="H1265" s="130">
        <v>6.99</v>
      </c>
      <c r="I1265" s="130">
        <f t="shared" si="17"/>
        <v>97.62</v>
      </c>
      <c r="J1265" s="81"/>
      <c r="K1265" s="79"/>
    </row>
    <row r="1266" spans="1:11" s="83" customFormat="1" ht="22.5" x14ac:dyDescent="0.2">
      <c r="A1266" s="93">
        <v>779</v>
      </c>
      <c r="B1266" s="98" t="s">
        <v>2258</v>
      </c>
      <c r="C1266" s="80">
        <v>1</v>
      </c>
      <c r="D1266" s="96" t="s">
        <v>2259</v>
      </c>
      <c r="E1266" s="159" t="s">
        <v>2979</v>
      </c>
      <c r="F1266" s="93">
        <v>5</v>
      </c>
      <c r="G1266" s="130">
        <v>104.61</v>
      </c>
      <c r="H1266" s="130">
        <v>6.99</v>
      </c>
      <c r="I1266" s="130">
        <f t="shared" si="17"/>
        <v>97.62</v>
      </c>
      <c r="J1266" s="81"/>
      <c r="K1266" s="79"/>
    </row>
    <row r="1267" spans="1:11" s="83" customFormat="1" ht="22.5" x14ac:dyDescent="0.2">
      <c r="A1267" s="93">
        <v>780</v>
      </c>
      <c r="B1267" s="98" t="s">
        <v>2260</v>
      </c>
      <c r="C1267" s="80">
        <v>1</v>
      </c>
      <c r="D1267" s="96" t="s">
        <v>2261</v>
      </c>
      <c r="E1267" s="159" t="s">
        <v>2979</v>
      </c>
      <c r="F1267" s="95">
        <v>5</v>
      </c>
      <c r="G1267" s="130">
        <v>87.35</v>
      </c>
      <c r="H1267" s="130">
        <v>5.74</v>
      </c>
      <c r="I1267" s="130">
        <f t="shared" si="17"/>
        <v>81.61</v>
      </c>
      <c r="J1267" s="81"/>
      <c r="K1267" s="79"/>
    </row>
    <row r="1268" spans="1:11" s="83" customFormat="1" ht="22.5" x14ac:dyDescent="0.2">
      <c r="A1268" s="93">
        <v>781</v>
      </c>
      <c r="B1268" s="98" t="s">
        <v>2262</v>
      </c>
      <c r="C1268" s="80">
        <v>1</v>
      </c>
      <c r="D1268" s="96" t="s">
        <v>2263</v>
      </c>
      <c r="E1268" s="159" t="s">
        <v>2979</v>
      </c>
      <c r="F1268" s="95">
        <v>10</v>
      </c>
      <c r="G1268" s="130">
        <v>39.590000000000003</v>
      </c>
      <c r="H1268" s="130">
        <v>3.49</v>
      </c>
      <c r="I1268" s="130">
        <f t="shared" si="17"/>
        <v>36.1</v>
      </c>
      <c r="J1268" s="81"/>
      <c r="K1268" s="79"/>
    </row>
    <row r="1269" spans="1:11" s="83" customFormat="1" ht="22.5" x14ac:dyDescent="0.2">
      <c r="A1269" s="93">
        <v>782</v>
      </c>
      <c r="B1269" s="98" t="s">
        <v>2264</v>
      </c>
      <c r="C1269" s="80">
        <v>1</v>
      </c>
      <c r="D1269" s="96" t="s">
        <v>2265</v>
      </c>
      <c r="E1269" s="159" t="s">
        <v>2979</v>
      </c>
      <c r="F1269" s="93">
        <v>5</v>
      </c>
      <c r="G1269" s="130">
        <v>54.1</v>
      </c>
      <c r="H1269" s="130">
        <v>7.77</v>
      </c>
      <c r="I1269" s="130">
        <f t="shared" si="17"/>
        <v>46.33</v>
      </c>
      <c r="J1269" s="81"/>
      <c r="K1269" s="79"/>
    </row>
    <row r="1270" spans="1:11" s="83" customFormat="1" ht="22.5" x14ac:dyDescent="0.2">
      <c r="A1270" s="93">
        <v>783</v>
      </c>
      <c r="B1270" s="98" t="s">
        <v>2266</v>
      </c>
      <c r="C1270" s="80">
        <v>1</v>
      </c>
      <c r="D1270" s="96" t="s">
        <v>2267</v>
      </c>
      <c r="E1270" s="159" t="s">
        <v>2979</v>
      </c>
      <c r="F1270" s="93">
        <v>5</v>
      </c>
      <c r="G1270" s="130">
        <v>80.09</v>
      </c>
      <c r="H1270" s="130">
        <v>5</v>
      </c>
      <c r="I1270" s="130">
        <f t="shared" si="17"/>
        <v>75.09</v>
      </c>
      <c r="J1270" s="81"/>
      <c r="K1270" s="79"/>
    </row>
    <row r="1271" spans="1:11" s="83" customFormat="1" ht="24" customHeight="1" x14ac:dyDescent="0.2">
      <c r="A1271" s="93">
        <v>784</v>
      </c>
      <c r="B1271" s="98" t="s">
        <v>2268</v>
      </c>
      <c r="C1271" s="80">
        <v>1</v>
      </c>
      <c r="D1271" s="96" t="s">
        <v>2269</v>
      </c>
      <c r="E1271" s="159" t="s">
        <v>2979</v>
      </c>
      <c r="F1271" s="93">
        <v>3</v>
      </c>
      <c r="G1271" s="130">
        <v>202.48</v>
      </c>
      <c r="H1271" s="130">
        <v>20.5</v>
      </c>
      <c r="I1271" s="130">
        <f t="shared" si="17"/>
        <v>181.98</v>
      </c>
      <c r="J1271" s="81"/>
      <c r="K1271" s="79"/>
    </row>
    <row r="1272" spans="1:11" s="83" customFormat="1" ht="22.5" x14ac:dyDescent="0.2">
      <c r="A1272" s="93">
        <v>785</v>
      </c>
      <c r="B1272" s="98" t="s">
        <v>1880</v>
      </c>
      <c r="C1272" s="80">
        <v>1</v>
      </c>
      <c r="D1272" s="96" t="s">
        <v>2270</v>
      </c>
      <c r="E1272" s="159" t="s">
        <v>2979</v>
      </c>
      <c r="F1272" s="93">
        <v>3</v>
      </c>
      <c r="G1272" s="130">
        <v>588.41999999999996</v>
      </c>
      <c r="H1272" s="130">
        <v>76.739999999999995</v>
      </c>
      <c r="I1272" s="130">
        <f t="shared" si="17"/>
        <v>511.67999999999995</v>
      </c>
      <c r="J1272" s="81"/>
      <c r="K1272" s="79"/>
    </row>
    <row r="1273" spans="1:11" s="83" customFormat="1" ht="33.75" x14ac:dyDescent="0.2">
      <c r="A1273" s="93">
        <v>786</v>
      </c>
      <c r="B1273" s="98" t="s">
        <v>2271</v>
      </c>
      <c r="C1273" s="80">
        <v>1</v>
      </c>
      <c r="D1273" s="96" t="s">
        <v>2272</v>
      </c>
      <c r="E1273" s="159" t="s">
        <v>3189</v>
      </c>
      <c r="F1273" s="93">
        <v>5</v>
      </c>
      <c r="G1273" s="130">
        <v>2359.83</v>
      </c>
      <c r="H1273" s="130">
        <v>418.95</v>
      </c>
      <c r="I1273" s="130">
        <f t="shared" si="17"/>
        <v>1940.8799999999999</v>
      </c>
      <c r="J1273" s="81"/>
      <c r="K1273" s="79"/>
    </row>
    <row r="1274" spans="1:11" s="83" customFormat="1" ht="22.5" x14ac:dyDescent="0.2">
      <c r="A1274" s="93">
        <v>787</v>
      </c>
      <c r="B1274" s="98" t="s">
        <v>2273</v>
      </c>
      <c r="C1274" s="80">
        <v>1</v>
      </c>
      <c r="D1274" s="96" t="s">
        <v>2274</v>
      </c>
      <c r="E1274" s="159" t="s">
        <v>2979</v>
      </c>
      <c r="F1274" s="93">
        <v>5</v>
      </c>
      <c r="G1274" s="130">
        <v>141.6</v>
      </c>
      <c r="H1274" s="130">
        <v>18.86</v>
      </c>
      <c r="I1274" s="130">
        <f t="shared" si="17"/>
        <v>122.74</v>
      </c>
      <c r="J1274" s="81"/>
      <c r="K1274" s="79"/>
    </row>
    <row r="1275" spans="1:11" s="83" customFormat="1" ht="22.5" x14ac:dyDescent="0.2">
      <c r="A1275" s="93">
        <v>788</v>
      </c>
      <c r="B1275" s="98" t="s">
        <v>2275</v>
      </c>
      <c r="C1275" s="80">
        <v>1</v>
      </c>
      <c r="D1275" s="96" t="s">
        <v>2276</v>
      </c>
      <c r="E1275" s="159" t="s">
        <v>2979</v>
      </c>
      <c r="F1275" s="93">
        <v>2</v>
      </c>
      <c r="G1275" s="130">
        <v>90.91</v>
      </c>
      <c r="H1275" s="130">
        <v>5.23</v>
      </c>
      <c r="I1275" s="130">
        <f t="shared" si="17"/>
        <v>85.679999999999993</v>
      </c>
      <c r="J1275" s="81"/>
      <c r="K1275" s="82"/>
    </row>
    <row r="1276" spans="1:11" s="83" customFormat="1" ht="22.5" x14ac:dyDescent="0.2">
      <c r="A1276" s="93">
        <v>789</v>
      </c>
      <c r="B1276" s="98" t="s">
        <v>2277</v>
      </c>
      <c r="C1276" s="80">
        <v>1</v>
      </c>
      <c r="D1276" s="96" t="s">
        <v>2278</v>
      </c>
      <c r="E1276" s="159" t="s">
        <v>2979</v>
      </c>
      <c r="F1276" s="93">
        <v>6</v>
      </c>
      <c r="G1276" s="130">
        <v>450</v>
      </c>
      <c r="H1276" s="130">
        <v>15.05</v>
      </c>
      <c r="I1276" s="130">
        <f t="shared" si="17"/>
        <v>434.95</v>
      </c>
      <c r="J1276" s="81"/>
      <c r="K1276" s="79"/>
    </row>
    <row r="1277" spans="1:11" s="83" customFormat="1" ht="22.5" x14ac:dyDescent="0.2">
      <c r="A1277" s="93">
        <v>790</v>
      </c>
      <c r="B1277" s="98" t="s">
        <v>2279</v>
      </c>
      <c r="C1277" s="80">
        <v>1</v>
      </c>
      <c r="D1277" s="96" t="s">
        <v>2280</v>
      </c>
      <c r="E1277" s="159" t="s">
        <v>2979</v>
      </c>
      <c r="F1277" s="93">
        <v>6</v>
      </c>
      <c r="G1277" s="130">
        <v>689.85</v>
      </c>
      <c r="H1277" s="130">
        <v>23.08</v>
      </c>
      <c r="I1277" s="130">
        <f t="shared" si="17"/>
        <v>666.77</v>
      </c>
      <c r="J1277" s="81"/>
      <c r="K1277" s="79"/>
    </row>
    <row r="1278" spans="1:11" s="83" customFormat="1" ht="22.5" x14ac:dyDescent="0.2">
      <c r="A1278" s="93">
        <v>791</v>
      </c>
      <c r="B1278" s="98" t="s">
        <v>2281</v>
      </c>
      <c r="C1278" s="80">
        <v>6</v>
      </c>
      <c r="D1278" s="96" t="s">
        <v>2282</v>
      </c>
      <c r="E1278" s="159" t="s">
        <v>19</v>
      </c>
      <c r="F1278" s="93">
        <v>5</v>
      </c>
      <c r="G1278" s="130">
        <v>942.15</v>
      </c>
      <c r="H1278" s="130">
        <v>37.17</v>
      </c>
      <c r="I1278" s="130">
        <f t="shared" si="17"/>
        <v>904.98</v>
      </c>
      <c r="J1278" s="81"/>
      <c r="K1278" s="79"/>
    </row>
    <row r="1279" spans="1:11" s="83" customFormat="1" ht="22.5" x14ac:dyDescent="0.2">
      <c r="A1279" s="93">
        <v>792</v>
      </c>
      <c r="B1279" s="98" t="s">
        <v>2283</v>
      </c>
      <c r="C1279" s="80">
        <v>1</v>
      </c>
      <c r="D1279" s="96" t="s">
        <v>2284</v>
      </c>
      <c r="E1279" s="159" t="s">
        <v>19</v>
      </c>
      <c r="F1279" s="93">
        <v>3</v>
      </c>
      <c r="G1279" s="130">
        <v>1200</v>
      </c>
      <c r="H1279" s="130">
        <v>292.57</v>
      </c>
      <c r="I1279" s="130">
        <f t="shared" si="17"/>
        <v>907.43000000000006</v>
      </c>
      <c r="J1279" s="81"/>
      <c r="K1279" s="79"/>
    </row>
    <row r="1280" spans="1:11" s="83" customFormat="1" ht="22.5" x14ac:dyDescent="0.2">
      <c r="A1280" s="93">
        <v>793</v>
      </c>
      <c r="B1280" s="98" t="s">
        <v>2285</v>
      </c>
      <c r="C1280" s="80">
        <v>2</v>
      </c>
      <c r="D1280" s="96" t="s">
        <v>2286</v>
      </c>
      <c r="E1280" s="159" t="s">
        <v>19</v>
      </c>
      <c r="F1280" s="93">
        <v>3</v>
      </c>
      <c r="G1280" s="130">
        <v>2400</v>
      </c>
      <c r="H1280" s="130">
        <v>523.78</v>
      </c>
      <c r="I1280" s="130">
        <f t="shared" si="17"/>
        <v>1876.22</v>
      </c>
      <c r="J1280" s="81"/>
      <c r="K1280" s="79"/>
    </row>
    <row r="1281" spans="1:11" s="83" customFormat="1" ht="33.75" x14ac:dyDescent="0.2">
      <c r="A1281" s="93">
        <v>794</v>
      </c>
      <c r="B1281" s="98" t="s">
        <v>2287</v>
      </c>
      <c r="C1281" s="80">
        <v>1</v>
      </c>
      <c r="D1281" s="96" t="s">
        <v>2288</v>
      </c>
      <c r="E1281" s="159" t="s">
        <v>19</v>
      </c>
      <c r="F1281" s="93">
        <v>5</v>
      </c>
      <c r="G1281" s="130">
        <v>435</v>
      </c>
      <c r="H1281" s="130">
        <v>0</v>
      </c>
      <c r="I1281" s="130">
        <f t="shared" si="17"/>
        <v>435</v>
      </c>
      <c r="J1281" s="81"/>
      <c r="K1281" s="79"/>
    </row>
    <row r="1282" spans="1:11" s="83" customFormat="1" ht="22.5" x14ac:dyDescent="0.2">
      <c r="A1282" s="93">
        <v>795</v>
      </c>
      <c r="B1282" s="98" t="s">
        <v>2070</v>
      </c>
      <c r="C1282" s="80">
        <v>1</v>
      </c>
      <c r="D1282" s="96" t="s">
        <v>2289</v>
      </c>
      <c r="E1282" s="159" t="s">
        <v>19</v>
      </c>
      <c r="F1282" s="93">
        <v>5</v>
      </c>
      <c r="G1282" s="130">
        <v>420</v>
      </c>
      <c r="H1282" s="130">
        <v>54.31</v>
      </c>
      <c r="I1282" s="130">
        <f t="shared" si="17"/>
        <v>365.69</v>
      </c>
      <c r="J1282" s="81"/>
      <c r="K1282" s="79"/>
    </row>
    <row r="1283" spans="1:11" ht="84" x14ac:dyDescent="0.25">
      <c r="A1283" s="33" t="s">
        <v>5</v>
      </c>
      <c r="B1283" s="29" t="s">
        <v>6</v>
      </c>
      <c r="C1283" s="29" t="s">
        <v>7</v>
      </c>
      <c r="D1283" s="29" t="s">
        <v>8</v>
      </c>
      <c r="E1283" s="29" t="s">
        <v>15</v>
      </c>
      <c r="F1283" s="29" t="s">
        <v>9</v>
      </c>
      <c r="G1283" s="29" t="s">
        <v>10</v>
      </c>
      <c r="H1283" s="29" t="s">
        <v>11</v>
      </c>
      <c r="I1283" s="29" t="s">
        <v>518</v>
      </c>
      <c r="J1283" s="29" t="s">
        <v>12</v>
      </c>
      <c r="K1283" s="30" t="s">
        <v>13</v>
      </c>
    </row>
    <row r="1284" spans="1:11" s="83" customFormat="1" ht="22.5" x14ac:dyDescent="0.2">
      <c r="A1284" s="93">
        <v>796</v>
      </c>
      <c r="B1284" s="98" t="s">
        <v>2070</v>
      </c>
      <c r="C1284" s="80">
        <v>1</v>
      </c>
      <c r="D1284" s="96" t="s">
        <v>2290</v>
      </c>
      <c r="E1284" s="159" t="s">
        <v>19</v>
      </c>
      <c r="F1284" s="93">
        <v>5</v>
      </c>
      <c r="G1284" s="130">
        <v>420</v>
      </c>
      <c r="H1284" s="130">
        <v>54.31</v>
      </c>
      <c r="I1284" s="130">
        <f t="shared" si="17"/>
        <v>365.69</v>
      </c>
      <c r="J1284" s="81"/>
      <c r="K1284" s="79"/>
    </row>
    <row r="1285" spans="1:11" s="83" customFormat="1" ht="22.5" x14ac:dyDescent="0.2">
      <c r="A1285" s="93">
        <v>797</v>
      </c>
      <c r="B1285" s="98" t="s">
        <v>2291</v>
      </c>
      <c r="C1285" s="80">
        <v>1</v>
      </c>
      <c r="D1285" s="96" t="s">
        <v>2292</v>
      </c>
      <c r="E1285" s="159" t="s">
        <v>19</v>
      </c>
      <c r="F1285" s="93">
        <v>6</v>
      </c>
      <c r="G1285" s="130">
        <v>1276</v>
      </c>
      <c r="H1285" s="130">
        <v>38.450000000000003</v>
      </c>
      <c r="I1285" s="130">
        <f t="shared" si="17"/>
        <v>1237.55</v>
      </c>
      <c r="J1285" s="81"/>
      <c r="K1285" s="79"/>
    </row>
    <row r="1286" spans="1:11" s="83" customFormat="1" ht="22.5" x14ac:dyDescent="0.2">
      <c r="A1286" s="93">
        <v>798</v>
      </c>
      <c r="B1286" s="98" t="s">
        <v>2070</v>
      </c>
      <c r="C1286" s="80">
        <v>1</v>
      </c>
      <c r="D1286" s="96" t="s">
        <v>2293</v>
      </c>
      <c r="E1286" s="159" t="s">
        <v>19</v>
      </c>
      <c r="F1286" s="92">
        <v>5</v>
      </c>
      <c r="G1286" s="130">
        <v>420</v>
      </c>
      <c r="H1286" s="130">
        <v>42.35</v>
      </c>
      <c r="I1286" s="130">
        <f t="shared" si="17"/>
        <v>377.65</v>
      </c>
      <c r="J1286" s="81"/>
      <c r="K1286" s="79"/>
    </row>
    <row r="1287" spans="1:11" s="83" customFormat="1" ht="22.5" x14ac:dyDescent="0.2">
      <c r="A1287" s="93">
        <v>799</v>
      </c>
      <c r="B1287" s="98" t="s">
        <v>2070</v>
      </c>
      <c r="C1287" s="80">
        <v>1</v>
      </c>
      <c r="D1287" s="96" t="s">
        <v>2294</v>
      </c>
      <c r="E1287" s="159" t="s">
        <v>19</v>
      </c>
      <c r="F1287" s="80">
        <v>5</v>
      </c>
      <c r="G1287" s="130">
        <v>420</v>
      </c>
      <c r="H1287" s="130">
        <v>42.35</v>
      </c>
      <c r="I1287" s="130">
        <f t="shared" si="17"/>
        <v>377.65</v>
      </c>
      <c r="J1287" s="81"/>
      <c r="K1287" s="79"/>
    </row>
    <row r="1288" spans="1:11" s="83" customFormat="1" ht="22.5" x14ac:dyDescent="0.2">
      <c r="A1288" s="93">
        <v>800</v>
      </c>
      <c r="B1288" s="98" t="s">
        <v>2070</v>
      </c>
      <c r="C1288" s="80">
        <v>1</v>
      </c>
      <c r="D1288" s="96" t="s">
        <v>2295</v>
      </c>
      <c r="E1288" s="159" t="s">
        <v>19</v>
      </c>
      <c r="F1288" s="80">
        <v>5</v>
      </c>
      <c r="G1288" s="130">
        <v>420</v>
      </c>
      <c r="H1288" s="130">
        <v>32.450000000000003</v>
      </c>
      <c r="I1288" s="130">
        <f t="shared" si="17"/>
        <v>387.55</v>
      </c>
      <c r="J1288" s="81"/>
      <c r="K1288" s="79"/>
    </row>
    <row r="1289" spans="1:11" s="83" customFormat="1" ht="33.75" x14ac:dyDescent="0.2">
      <c r="A1289" s="93">
        <v>801</v>
      </c>
      <c r="B1289" s="98" t="s">
        <v>2296</v>
      </c>
      <c r="C1289" s="80">
        <v>1</v>
      </c>
      <c r="D1289" s="96" t="s">
        <v>2297</v>
      </c>
      <c r="E1289" s="159" t="s">
        <v>3216</v>
      </c>
      <c r="F1289" s="85">
        <v>8.4245998315080044</v>
      </c>
      <c r="G1289" s="130">
        <v>109500</v>
      </c>
      <c r="H1289" s="130">
        <v>13001.46</v>
      </c>
      <c r="I1289" s="130">
        <f t="shared" si="17"/>
        <v>96498.540000000008</v>
      </c>
      <c r="J1289" s="81"/>
      <c r="K1289" s="79"/>
    </row>
    <row r="1290" spans="1:11" s="83" customFormat="1" ht="22.5" x14ac:dyDescent="0.2">
      <c r="A1290" s="93">
        <v>802</v>
      </c>
      <c r="B1290" s="98" t="s">
        <v>2298</v>
      </c>
      <c r="C1290" s="80">
        <v>1</v>
      </c>
      <c r="D1290" s="96" t="s">
        <v>2299</v>
      </c>
      <c r="E1290" s="159" t="s">
        <v>3217</v>
      </c>
      <c r="F1290" s="80">
        <v>7</v>
      </c>
      <c r="G1290" s="130">
        <v>7597</v>
      </c>
      <c r="H1290" s="130">
        <v>658.75</v>
      </c>
      <c r="I1290" s="130">
        <f t="shared" si="17"/>
        <v>6938.25</v>
      </c>
      <c r="J1290" s="81"/>
      <c r="K1290" s="79"/>
    </row>
    <row r="1291" spans="1:11" s="83" customFormat="1" ht="22.5" x14ac:dyDescent="0.2">
      <c r="A1291" s="93">
        <v>803</v>
      </c>
      <c r="B1291" s="98" t="s">
        <v>2300</v>
      </c>
      <c r="C1291" s="80">
        <v>1</v>
      </c>
      <c r="D1291" s="96" t="s">
        <v>2301</v>
      </c>
      <c r="E1291" s="159" t="s">
        <v>3217</v>
      </c>
      <c r="F1291" s="80">
        <v>6.7024128686327078</v>
      </c>
      <c r="G1291" s="130">
        <v>6680</v>
      </c>
      <c r="H1291" s="130">
        <v>996.51</v>
      </c>
      <c r="I1291" s="130">
        <f t="shared" si="17"/>
        <v>5683.49</v>
      </c>
      <c r="J1291" s="81"/>
      <c r="K1291" s="79"/>
    </row>
    <row r="1292" spans="1:11" s="83" customFormat="1" ht="33.75" x14ac:dyDescent="0.2">
      <c r="A1292" s="93">
        <v>804</v>
      </c>
      <c r="B1292" s="98" t="s">
        <v>2302</v>
      </c>
      <c r="C1292" s="80">
        <v>1</v>
      </c>
      <c r="D1292" s="96" t="s">
        <v>2303</v>
      </c>
      <c r="E1292" s="159" t="s">
        <v>3193</v>
      </c>
      <c r="F1292" s="80">
        <v>3</v>
      </c>
      <c r="G1292" s="130">
        <v>132.15</v>
      </c>
      <c r="H1292" s="130">
        <v>7.82</v>
      </c>
      <c r="I1292" s="130">
        <f t="shared" si="17"/>
        <v>124.33000000000001</v>
      </c>
      <c r="J1292" s="81"/>
      <c r="K1292" s="79"/>
    </row>
    <row r="1293" spans="1:11" s="83" customFormat="1" ht="22.5" x14ac:dyDescent="0.2">
      <c r="A1293" s="93">
        <v>805</v>
      </c>
      <c r="B1293" s="98" t="s">
        <v>2304</v>
      </c>
      <c r="C1293" s="80">
        <v>1</v>
      </c>
      <c r="D1293" s="96" t="s">
        <v>2305</v>
      </c>
      <c r="E1293" s="159" t="s">
        <v>3193</v>
      </c>
      <c r="F1293" s="80">
        <v>3</v>
      </c>
      <c r="G1293" s="130">
        <v>778.51</v>
      </c>
      <c r="H1293" s="130">
        <v>63.98</v>
      </c>
      <c r="I1293" s="130">
        <f t="shared" si="17"/>
        <v>714.53</v>
      </c>
      <c r="J1293" s="81"/>
      <c r="K1293" s="79"/>
    </row>
    <row r="1294" spans="1:11" s="83" customFormat="1" ht="22.5" x14ac:dyDescent="0.2">
      <c r="A1294" s="93">
        <v>806</v>
      </c>
      <c r="B1294" s="98" t="s">
        <v>2306</v>
      </c>
      <c r="C1294" s="80">
        <v>1</v>
      </c>
      <c r="D1294" s="96" t="s">
        <v>2307</v>
      </c>
      <c r="E1294" s="159" t="s">
        <v>3193</v>
      </c>
      <c r="F1294" s="80">
        <v>3</v>
      </c>
      <c r="G1294" s="130">
        <v>319.83999999999997</v>
      </c>
      <c r="H1294" s="130">
        <v>33.590000000000003</v>
      </c>
      <c r="I1294" s="130">
        <f t="shared" si="17"/>
        <v>286.25</v>
      </c>
      <c r="J1294" s="81"/>
      <c r="K1294" s="79"/>
    </row>
    <row r="1295" spans="1:11" s="83" customFormat="1" ht="22.5" x14ac:dyDescent="0.2">
      <c r="A1295" s="93">
        <v>807</v>
      </c>
      <c r="B1295" s="98" t="s">
        <v>2308</v>
      </c>
      <c r="C1295" s="80">
        <v>1</v>
      </c>
      <c r="D1295" s="96" t="s">
        <v>2309</v>
      </c>
      <c r="E1295" s="159" t="s">
        <v>3193</v>
      </c>
      <c r="F1295" s="80">
        <v>2</v>
      </c>
      <c r="G1295" s="130">
        <v>131.4</v>
      </c>
      <c r="H1295" s="130">
        <v>41.52</v>
      </c>
      <c r="I1295" s="130">
        <f t="shared" si="17"/>
        <v>89.88</v>
      </c>
      <c r="J1295" s="81"/>
      <c r="K1295" s="79"/>
    </row>
    <row r="1296" spans="1:11" s="83" customFormat="1" ht="22.5" x14ac:dyDescent="0.2">
      <c r="A1296" s="93">
        <v>808</v>
      </c>
      <c r="B1296" s="98" t="s">
        <v>2310</v>
      </c>
      <c r="C1296" s="80">
        <v>1</v>
      </c>
      <c r="D1296" s="96" t="s">
        <v>2311</v>
      </c>
      <c r="E1296" s="159" t="s">
        <v>3193</v>
      </c>
      <c r="F1296" s="85">
        <v>5</v>
      </c>
      <c r="G1296" s="130">
        <v>1239.67</v>
      </c>
      <c r="H1296" s="130">
        <v>124.99</v>
      </c>
      <c r="I1296" s="130">
        <f t="shared" si="17"/>
        <v>1114.68</v>
      </c>
      <c r="J1296" s="81"/>
      <c r="K1296" s="79"/>
    </row>
    <row r="1297" spans="1:11" s="83" customFormat="1" ht="22.5" x14ac:dyDescent="0.2">
      <c r="A1297" s="93">
        <v>809</v>
      </c>
      <c r="B1297" s="98" t="s">
        <v>2312</v>
      </c>
      <c r="C1297" s="80">
        <v>1</v>
      </c>
      <c r="D1297" s="96" t="s">
        <v>2313</v>
      </c>
      <c r="E1297" s="159" t="s">
        <v>19</v>
      </c>
      <c r="F1297" s="85">
        <v>5</v>
      </c>
      <c r="G1297" s="130">
        <v>1276</v>
      </c>
      <c r="H1297" s="130">
        <v>62.23</v>
      </c>
      <c r="I1297" s="130">
        <f t="shared" si="17"/>
        <v>1213.77</v>
      </c>
      <c r="J1297" s="81"/>
      <c r="K1297" s="79"/>
    </row>
    <row r="1298" spans="1:11" s="83" customFormat="1" ht="22.5" x14ac:dyDescent="0.2">
      <c r="A1298" s="93">
        <v>810</v>
      </c>
      <c r="B1298" s="98" t="s">
        <v>2314</v>
      </c>
      <c r="C1298" s="80">
        <v>1</v>
      </c>
      <c r="D1298" s="96" t="s">
        <v>2315</v>
      </c>
      <c r="E1298" s="159" t="s">
        <v>19</v>
      </c>
      <c r="F1298" s="85">
        <v>5</v>
      </c>
      <c r="G1298" s="130">
        <v>1671.88</v>
      </c>
      <c r="H1298" s="130">
        <v>91.61</v>
      </c>
      <c r="I1298" s="130">
        <f t="shared" si="17"/>
        <v>1580.2700000000002</v>
      </c>
      <c r="J1298" s="81"/>
      <c r="K1298" s="79"/>
    </row>
    <row r="1299" spans="1:11" s="83" customFormat="1" ht="22.5" x14ac:dyDescent="0.2">
      <c r="A1299" s="93">
        <v>811</v>
      </c>
      <c r="B1299" s="98" t="s">
        <v>2316</v>
      </c>
      <c r="C1299" s="80">
        <v>1</v>
      </c>
      <c r="D1299" s="96" t="s">
        <v>2317</v>
      </c>
      <c r="E1299" s="159" t="s">
        <v>2979</v>
      </c>
      <c r="F1299" s="85">
        <v>3</v>
      </c>
      <c r="G1299" s="130">
        <v>88.78</v>
      </c>
      <c r="H1299" s="130">
        <v>3.08</v>
      </c>
      <c r="I1299" s="130">
        <f t="shared" si="17"/>
        <v>85.7</v>
      </c>
      <c r="J1299" s="81"/>
      <c r="K1299" s="79"/>
    </row>
    <row r="1300" spans="1:11" s="83" customFormat="1" ht="22.5" x14ac:dyDescent="0.2">
      <c r="A1300" s="93">
        <v>812</v>
      </c>
      <c r="B1300" s="98" t="s">
        <v>2101</v>
      </c>
      <c r="C1300" s="80">
        <v>1</v>
      </c>
      <c r="D1300" s="96" t="s">
        <v>2318</v>
      </c>
      <c r="E1300" s="159" t="s">
        <v>19</v>
      </c>
      <c r="F1300" s="80">
        <v>5</v>
      </c>
      <c r="G1300" s="130">
        <v>297.52</v>
      </c>
      <c r="H1300" s="130">
        <v>14.67</v>
      </c>
      <c r="I1300" s="130">
        <f t="shared" si="17"/>
        <v>282.84999999999997</v>
      </c>
      <c r="J1300" s="81"/>
      <c r="K1300" s="79"/>
    </row>
    <row r="1301" spans="1:11" s="83" customFormat="1" ht="22.5" x14ac:dyDescent="0.2">
      <c r="A1301" s="93">
        <v>813</v>
      </c>
      <c r="B1301" s="98" t="s">
        <v>2319</v>
      </c>
      <c r="C1301" s="80">
        <v>1</v>
      </c>
      <c r="D1301" s="96" t="s">
        <v>2320</v>
      </c>
      <c r="E1301" s="159" t="s">
        <v>3193</v>
      </c>
      <c r="F1301" s="80">
        <v>4</v>
      </c>
      <c r="G1301" s="130">
        <v>248.05</v>
      </c>
      <c r="H1301" s="130">
        <v>28.99</v>
      </c>
      <c r="I1301" s="130">
        <f t="shared" si="17"/>
        <v>219.06</v>
      </c>
      <c r="J1301" s="81"/>
      <c r="K1301" s="79"/>
    </row>
    <row r="1302" spans="1:11" s="83" customFormat="1" ht="22.5" x14ac:dyDescent="0.2">
      <c r="A1302" s="93">
        <v>814</v>
      </c>
      <c r="B1302" s="98" t="s">
        <v>2321</v>
      </c>
      <c r="C1302" s="80">
        <v>1</v>
      </c>
      <c r="D1302" s="96" t="s">
        <v>2322</v>
      </c>
      <c r="E1302" s="159" t="s">
        <v>3189</v>
      </c>
      <c r="F1302" s="80">
        <v>8</v>
      </c>
      <c r="G1302" s="130">
        <v>74980</v>
      </c>
      <c r="H1302" s="130">
        <v>8664.98</v>
      </c>
      <c r="I1302" s="130">
        <f t="shared" si="17"/>
        <v>66315.02</v>
      </c>
      <c r="J1302" s="81"/>
      <c r="K1302" s="79"/>
    </row>
    <row r="1303" spans="1:11" ht="84" x14ac:dyDescent="0.25">
      <c r="A1303" s="33" t="s">
        <v>5</v>
      </c>
      <c r="B1303" s="29" t="s">
        <v>6</v>
      </c>
      <c r="C1303" s="29" t="s">
        <v>7</v>
      </c>
      <c r="D1303" s="29" t="s">
        <v>8</v>
      </c>
      <c r="E1303" s="29" t="s">
        <v>15</v>
      </c>
      <c r="F1303" s="29" t="s">
        <v>9</v>
      </c>
      <c r="G1303" s="29" t="s">
        <v>10</v>
      </c>
      <c r="H1303" s="29" t="s">
        <v>11</v>
      </c>
      <c r="I1303" s="29" t="s">
        <v>518</v>
      </c>
      <c r="J1303" s="29" t="s">
        <v>12</v>
      </c>
      <c r="K1303" s="30" t="s">
        <v>13</v>
      </c>
    </row>
    <row r="1304" spans="1:11" s="83" customFormat="1" ht="22.5" x14ac:dyDescent="0.2">
      <c r="A1304" s="93">
        <v>815</v>
      </c>
      <c r="B1304" s="98" t="s">
        <v>2262</v>
      </c>
      <c r="C1304" s="80">
        <v>1</v>
      </c>
      <c r="D1304" s="96" t="s">
        <v>2323</v>
      </c>
      <c r="E1304" s="159" t="s">
        <v>2979</v>
      </c>
      <c r="F1304" s="85">
        <v>2</v>
      </c>
      <c r="G1304" s="130">
        <v>12.39</v>
      </c>
      <c r="H1304" s="130">
        <v>0.23</v>
      </c>
      <c r="I1304" s="130">
        <f t="shared" si="17"/>
        <v>12.16</v>
      </c>
      <c r="J1304" s="81"/>
      <c r="K1304" s="79"/>
    </row>
    <row r="1305" spans="1:11" s="83" customFormat="1" ht="22.5" x14ac:dyDescent="0.2">
      <c r="A1305" s="93">
        <v>816</v>
      </c>
      <c r="B1305" s="98" t="s">
        <v>2324</v>
      </c>
      <c r="C1305" s="80">
        <v>1</v>
      </c>
      <c r="D1305" s="96" t="s">
        <v>2325</v>
      </c>
      <c r="E1305" s="159" t="s">
        <v>2979</v>
      </c>
      <c r="F1305" s="80">
        <v>3</v>
      </c>
      <c r="G1305" s="130">
        <v>172.73</v>
      </c>
      <c r="H1305" s="130">
        <v>3.15</v>
      </c>
      <c r="I1305" s="130">
        <f t="shared" si="17"/>
        <v>169.57999999999998</v>
      </c>
      <c r="J1305" s="81"/>
      <c r="K1305" s="79"/>
    </row>
    <row r="1306" spans="1:11" s="83" customFormat="1" ht="22.5" x14ac:dyDescent="0.2">
      <c r="A1306" s="93">
        <v>817</v>
      </c>
      <c r="B1306" s="98" t="s">
        <v>2326</v>
      </c>
      <c r="C1306" s="80">
        <v>1</v>
      </c>
      <c r="D1306" s="96" t="s">
        <v>2327</v>
      </c>
      <c r="E1306" s="159" t="s">
        <v>2979</v>
      </c>
      <c r="F1306" s="80">
        <v>6</v>
      </c>
      <c r="G1306" s="130">
        <v>450</v>
      </c>
      <c r="H1306" s="130">
        <v>6.51</v>
      </c>
      <c r="I1306" s="130">
        <f t="shared" si="17"/>
        <v>443.49</v>
      </c>
      <c r="J1306" s="81"/>
      <c r="K1306" s="79"/>
    </row>
    <row r="1307" spans="1:11" s="83" customFormat="1" ht="22.5" x14ac:dyDescent="0.2">
      <c r="A1307" s="93">
        <v>818</v>
      </c>
      <c r="B1307" s="98" t="s">
        <v>2328</v>
      </c>
      <c r="C1307" s="80">
        <v>1</v>
      </c>
      <c r="D1307" s="96" t="s">
        <v>2329</v>
      </c>
      <c r="E1307" s="159" t="s">
        <v>2979</v>
      </c>
      <c r="F1307" s="85">
        <v>3</v>
      </c>
      <c r="G1307" s="130">
        <v>26.45</v>
      </c>
      <c r="H1307" s="130">
        <v>0.68</v>
      </c>
      <c r="I1307" s="130">
        <f t="shared" si="17"/>
        <v>25.77</v>
      </c>
      <c r="J1307" s="81"/>
      <c r="K1307" s="79"/>
    </row>
    <row r="1308" spans="1:11" s="83" customFormat="1" ht="22.5" x14ac:dyDescent="0.2">
      <c r="A1308" s="93">
        <v>819</v>
      </c>
      <c r="B1308" s="98" t="s">
        <v>2330</v>
      </c>
      <c r="C1308" s="80">
        <v>3</v>
      </c>
      <c r="D1308" s="96" t="s">
        <v>2331</v>
      </c>
      <c r="E1308" s="159" t="s">
        <v>19</v>
      </c>
      <c r="F1308" s="93">
        <v>5</v>
      </c>
      <c r="G1308" s="130">
        <v>471.07</v>
      </c>
      <c r="H1308" s="130">
        <v>5.16</v>
      </c>
      <c r="I1308" s="130">
        <f t="shared" si="17"/>
        <v>465.90999999999997</v>
      </c>
      <c r="J1308" s="81"/>
      <c r="K1308" s="79"/>
    </row>
    <row r="1309" spans="1:11" s="83" customFormat="1" ht="22.5" x14ac:dyDescent="0.2">
      <c r="A1309" s="93">
        <v>820</v>
      </c>
      <c r="B1309" s="98" t="s">
        <v>2332</v>
      </c>
      <c r="C1309" s="80">
        <v>1</v>
      </c>
      <c r="D1309" s="96" t="s">
        <v>2333</v>
      </c>
      <c r="E1309" s="159" t="s">
        <v>2979</v>
      </c>
      <c r="F1309" s="93">
        <v>5</v>
      </c>
      <c r="G1309" s="130">
        <v>1800</v>
      </c>
      <c r="H1309" s="130">
        <v>29.59</v>
      </c>
      <c r="I1309" s="130">
        <f t="shared" si="17"/>
        <v>1770.41</v>
      </c>
      <c r="J1309" s="81"/>
      <c r="K1309" s="79"/>
    </row>
    <row r="1310" spans="1:11" s="83" customFormat="1" ht="33.75" x14ac:dyDescent="0.2">
      <c r="A1310" s="93">
        <v>821</v>
      </c>
      <c r="B1310" s="98" t="s">
        <v>2287</v>
      </c>
      <c r="C1310" s="80">
        <v>1</v>
      </c>
      <c r="D1310" s="96" t="s">
        <v>2334</v>
      </c>
      <c r="E1310" s="159" t="s">
        <v>19</v>
      </c>
      <c r="F1310" s="93">
        <v>5</v>
      </c>
      <c r="G1310" s="130">
        <v>435</v>
      </c>
      <c r="H1310" s="130">
        <v>0</v>
      </c>
      <c r="I1310" s="130">
        <f t="shared" si="17"/>
        <v>435</v>
      </c>
      <c r="J1310" s="81"/>
      <c r="K1310" s="79"/>
    </row>
    <row r="1311" spans="1:11" s="83" customFormat="1" ht="33.75" x14ac:dyDescent="0.2">
      <c r="A1311" s="93">
        <v>822</v>
      </c>
      <c r="B1311" s="98" t="s">
        <v>2287</v>
      </c>
      <c r="C1311" s="80">
        <v>1</v>
      </c>
      <c r="D1311" s="96" t="s">
        <v>2335</v>
      </c>
      <c r="E1311" s="159" t="s">
        <v>19</v>
      </c>
      <c r="F1311" s="93">
        <v>5</v>
      </c>
      <c r="G1311" s="130">
        <v>435</v>
      </c>
      <c r="H1311" s="130">
        <v>0</v>
      </c>
      <c r="I1311" s="130">
        <f t="shared" si="17"/>
        <v>435</v>
      </c>
      <c r="J1311" s="81"/>
      <c r="K1311" s="79"/>
    </row>
    <row r="1312" spans="1:11" s="83" customFormat="1" ht="33.75" x14ac:dyDescent="0.2">
      <c r="A1312" s="93">
        <v>823</v>
      </c>
      <c r="B1312" s="98" t="s">
        <v>2287</v>
      </c>
      <c r="C1312" s="80">
        <v>1</v>
      </c>
      <c r="D1312" s="96" t="s">
        <v>2336</v>
      </c>
      <c r="E1312" s="159" t="s">
        <v>19</v>
      </c>
      <c r="F1312" s="93">
        <v>5</v>
      </c>
      <c r="G1312" s="130">
        <v>435</v>
      </c>
      <c r="H1312" s="130">
        <v>0</v>
      </c>
      <c r="I1312" s="130">
        <f t="shared" si="17"/>
        <v>435</v>
      </c>
      <c r="J1312" s="81"/>
      <c r="K1312" s="79"/>
    </row>
    <row r="1313" spans="1:11" s="83" customFormat="1" ht="33.75" x14ac:dyDescent="0.2">
      <c r="A1313" s="93">
        <v>824</v>
      </c>
      <c r="B1313" s="98" t="s">
        <v>2287</v>
      </c>
      <c r="C1313" s="80">
        <v>1</v>
      </c>
      <c r="D1313" s="96" t="s">
        <v>2337</v>
      </c>
      <c r="E1313" s="159" t="s">
        <v>19</v>
      </c>
      <c r="F1313" s="80">
        <v>5</v>
      </c>
      <c r="G1313" s="130">
        <v>435</v>
      </c>
      <c r="H1313" s="130">
        <v>0</v>
      </c>
      <c r="I1313" s="130">
        <f t="shared" si="17"/>
        <v>435</v>
      </c>
      <c r="J1313" s="81"/>
      <c r="K1313" s="79"/>
    </row>
    <row r="1314" spans="1:11" s="83" customFormat="1" ht="33.75" x14ac:dyDescent="0.2">
      <c r="A1314" s="93">
        <v>825</v>
      </c>
      <c r="B1314" s="98" t="s">
        <v>2287</v>
      </c>
      <c r="C1314" s="80">
        <v>1</v>
      </c>
      <c r="D1314" s="96" t="s">
        <v>2338</v>
      </c>
      <c r="E1314" s="159" t="s">
        <v>19</v>
      </c>
      <c r="F1314" s="80">
        <v>5</v>
      </c>
      <c r="G1314" s="130">
        <v>435</v>
      </c>
      <c r="H1314" s="130">
        <v>0</v>
      </c>
      <c r="I1314" s="130">
        <f t="shared" si="17"/>
        <v>435</v>
      </c>
      <c r="J1314" s="81"/>
      <c r="K1314" s="79"/>
    </row>
    <row r="1315" spans="1:11" s="83" customFormat="1" ht="33.75" x14ac:dyDescent="0.2">
      <c r="A1315" s="93">
        <v>826</v>
      </c>
      <c r="B1315" s="98" t="s">
        <v>2287</v>
      </c>
      <c r="C1315" s="80">
        <v>2</v>
      </c>
      <c r="D1315" s="96" t="s">
        <v>2339</v>
      </c>
      <c r="E1315" s="159" t="s">
        <v>19</v>
      </c>
      <c r="F1315" s="80">
        <v>5</v>
      </c>
      <c r="G1315" s="130">
        <v>840</v>
      </c>
      <c r="H1315" s="130">
        <v>0</v>
      </c>
      <c r="I1315" s="130">
        <f t="shared" si="17"/>
        <v>840</v>
      </c>
      <c r="J1315" s="81"/>
      <c r="K1315" s="79"/>
    </row>
    <row r="1316" spans="1:11" s="83" customFormat="1" ht="33.75" x14ac:dyDescent="0.2">
      <c r="A1316" s="93">
        <v>827</v>
      </c>
      <c r="B1316" s="98" t="s">
        <v>2287</v>
      </c>
      <c r="C1316" s="80">
        <v>2</v>
      </c>
      <c r="D1316" s="96" t="s">
        <v>2340</v>
      </c>
      <c r="E1316" s="159" t="s">
        <v>19</v>
      </c>
      <c r="F1316" s="80">
        <v>5</v>
      </c>
      <c r="G1316" s="130">
        <v>840</v>
      </c>
      <c r="H1316" s="130">
        <v>0</v>
      </c>
      <c r="I1316" s="130">
        <f t="shared" si="17"/>
        <v>840</v>
      </c>
      <c r="J1316" s="81"/>
      <c r="K1316" s="79"/>
    </row>
    <row r="1317" spans="1:11" s="83" customFormat="1" ht="33.75" x14ac:dyDescent="0.2">
      <c r="A1317" s="93">
        <v>828</v>
      </c>
      <c r="B1317" s="98" t="s">
        <v>2287</v>
      </c>
      <c r="C1317" s="80">
        <v>3</v>
      </c>
      <c r="D1317" s="96" t="s">
        <v>2341</v>
      </c>
      <c r="E1317" s="159" t="s">
        <v>19</v>
      </c>
      <c r="F1317" s="80">
        <v>5</v>
      </c>
      <c r="G1317" s="130">
        <v>1260</v>
      </c>
      <c r="H1317" s="130">
        <v>0</v>
      </c>
      <c r="I1317" s="130">
        <f t="shared" si="17"/>
        <v>1260</v>
      </c>
      <c r="J1317" s="81"/>
      <c r="K1317" s="79"/>
    </row>
    <row r="1318" spans="1:11" s="83" customFormat="1" ht="33.75" x14ac:dyDescent="0.2">
      <c r="A1318" s="93">
        <v>829</v>
      </c>
      <c r="B1318" s="98" t="s">
        <v>2287</v>
      </c>
      <c r="C1318" s="80">
        <v>2</v>
      </c>
      <c r="D1318" s="96" t="s">
        <v>2342</v>
      </c>
      <c r="E1318" s="159" t="s">
        <v>19</v>
      </c>
      <c r="F1318" s="80">
        <v>5</v>
      </c>
      <c r="G1318" s="130">
        <v>840</v>
      </c>
      <c r="H1318" s="130">
        <v>0</v>
      </c>
      <c r="I1318" s="130">
        <f t="shared" si="17"/>
        <v>840</v>
      </c>
      <c r="J1318" s="81"/>
      <c r="K1318" s="79"/>
    </row>
    <row r="1319" spans="1:11" ht="84" x14ac:dyDescent="0.25">
      <c r="A1319" s="33" t="s">
        <v>5</v>
      </c>
      <c r="B1319" s="29" t="s">
        <v>6</v>
      </c>
      <c r="C1319" s="29" t="s">
        <v>7</v>
      </c>
      <c r="D1319" s="29" t="s">
        <v>8</v>
      </c>
      <c r="E1319" s="29" t="s">
        <v>15</v>
      </c>
      <c r="F1319" s="29" t="s">
        <v>9</v>
      </c>
      <c r="G1319" s="29" t="s">
        <v>10</v>
      </c>
      <c r="H1319" s="29" t="s">
        <v>11</v>
      </c>
      <c r="I1319" s="29" t="s">
        <v>518</v>
      </c>
      <c r="J1319" s="29" t="s">
        <v>12</v>
      </c>
      <c r="K1319" s="30" t="s">
        <v>13</v>
      </c>
    </row>
    <row r="1320" spans="1:11" s="83" customFormat="1" ht="33.75" x14ac:dyDescent="0.2">
      <c r="A1320" s="93">
        <v>830</v>
      </c>
      <c r="B1320" s="98" t="s">
        <v>2287</v>
      </c>
      <c r="C1320" s="80">
        <v>2</v>
      </c>
      <c r="D1320" s="96" t="s">
        <v>2343</v>
      </c>
      <c r="E1320" s="159" t="s">
        <v>19</v>
      </c>
      <c r="F1320" s="80">
        <v>5</v>
      </c>
      <c r="G1320" s="130">
        <v>840</v>
      </c>
      <c r="H1320" s="130">
        <v>0</v>
      </c>
      <c r="I1320" s="130">
        <f t="shared" si="17"/>
        <v>840</v>
      </c>
      <c r="J1320" s="81"/>
      <c r="K1320" s="79"/>
    </row>
    <row r="1321" spans="1:11" s="83" customFormat="1" ht="33.75" x14ac:dyDescent="0.2">
      <c r="A1321" s="93">
        <v>831</v>
      </c>
      <c r="B1321" s="98" t="s">
        <v>2287</v>
      </c>
      <c r="C1321" s="80">
        <v>1</v>
      </c>
      <c r="D1321" s="96" t="s">
        <v>2344</v>
      </c>
      <c r="E1321" s="159" t="s">
        <v>19</v>
      </c>
      <c r="F1321" s="80">
        <v>5</v>
      </c>
      <c r="G1321" s="130">
        <v>420</v>
      </c>
      <c r="H1321" s="130">
        <v>0</v>
      </c>
      <c r="I1321" s="130">
        <f t="shared" si="17"/>
        <v>420</v>
      </c>
      <c r="J1321" s="81"/>
      <c r="K1321" s="79"/>
    </row>
    <row r="1322" spans="1:11" s="83" customFormat="1" ht="33.75" x14ac:dyDescent="0.2">
      <c r="A1322" s="93">
        <v>832</v>
      </c>
      <c r="B1322" s="98" t="s">
        <v>2287</v>
      </c>
      <c r="C1322" s="80">
        <v>1</v>
      </c>
      <c r="D1322" s="96" t="s">
        <v>2345</v>
      </c>
      <c r="E1322" s="159" t="s">
        <v>19</v>
      </c>
      <c r="F1322" s="80">
        <v>5</v>
      </c>
      <c r="G1322" s="130">
        <v>420</v>
      </c>
      <c r="H1322" s="130">
        <v>0</v>
      </c>
      <c r="I1322" s="130">
        <f t="shared" si="17"/>
        <v>420</v>
      </c>
      <c r="J1322" s="81"/>
      <c r="K1322" s="79"/>
    </row>
    <row r="1323" spans="1:11" s="83" customFormat="1" ht="33.75" x14ac:dyDescent="0.2">
      <c r="A1323" s="93">
        <v>833</v>
      </c>
      <c r="B1323" s="98" t="s">
        <v>2287</v>
      </c>
      <c r="C1323" s="80">
        <v>1</v>
      </c>
      <c r="D1323" s="96" t="s">
        <v>2346</v>
      </c>
      <c r="E1323" s="159" t="s">
        <v>19</v>
      </c>
      <c r="F1323" s="80">
        <v>5</v>
      </c>
      <c r="G1323" s="130">
        <v>420</v>
      </c>
      <c r="H1323" s="130">
        <v>0</v>
      </c>
      <c r="I1323" s="130">
        <f t="shared" si="17"/>
        <v>420</v>
      </c>
      <c r="J1323" s="81"/>
      <c r="K1323" s="79"/>
    </row>
    <row r="1324" spans="1:11" s="83" customFormat="1" ht="33.75" x14ac:dyDescent="0.2">
      <c r="A1324" s="93">
        <v>834</v>
      </c>
      <c r="B1324" s="98" t="s">
        <v>2287</v>
      </c>
      <c r="C1324" s="80">
        <v>2</v>
      </c>
      <c r="D1324" s="96" t="s">
        <v>2347</v>
      </c>
      <c r="E1324" s="159" t="s">
        <v>19</v>
      </c>
      <c r="F1324" s="80">
        <v>5</v>
      </c>
      <c r="G1324" s="130">
        <v>840</v>
      </c>
      <c r="H1324" s="130">
        <v>0</v>
      </c>
      <c r="I1324" s="130">
        <f t="shared" ref="I1324:I1341" si="18">+G1324-H1324</f>
        <v>840</v>
      </c>
      <c r="J1324" s="81"/>
      <c r="K1324" s="79"/>
    </row>
    <row r="1325" spans="1:11" s="83" customFormat="1" ht="33.75" x14ac:dyDescent="0.2">
      <c r="A1325" s="93">
        <v>835</v>
      </c>
      <c r="B1325" s="98" t="s">
        <v>2287</v>
      </c>
      <c r="C1325" s="80">
        <v>1</v>
      </c>
      <c r="D1325" s="96" t="s">
        <v>2348</v>
      </c>
      <c r="E1325" s="159" t="s">
        <v>19</v>
      </c>
      <c r="F1325" s="80">
        <v>5</v>
      </c>
      <c r="G1325" s="130">
        <v>420</v>
      </c>
      <c r="H1325" s="130">
        <v>0</v>
      </c>
      <c r="I1325" s="130">
        <f t="shared" si="18"/>
        <v>420</v>
      </c>
      <c r="J1325" s="81"/>
      <c r="K1325" s="79"/>
    </row>
    <row r="1326" spans="1:11" s="83" customFormat="1" ht="33.75" x14ac:dyDescent="0.2">
      <c r="A1326" s="93">
        <v>836</v>
      </c>
      <c r="B1326" s="98" t="s">
        <v>2287</v>
      </c>
      <c r="C1326" s="80">
        <v>2</v>
      </c>
      <c r="D1326" s="96" t="s">
        <v>2349</v>
      </c>
      <c r="E1326" s="159" t="s">
        <v>19</v>
      </c>
      <c r="F1326" s="80">
        <v>5</v>
      </c>
      <c r="G1326" s="130">
        <v>840</v>
      </c>
      <c r="H1326" s="130">
        <v>0</v>
      </c>
      <c r="I1326" s="130">
        <f t="shared" si="18"/>
        <v>840</v>
      </c>
      <c r="J1326" s="81"/>
      <c r="K1326" s="79"/>
    </row>
    <row r="1327" spans="1:11" s="83" customFormat="1" ht="33.75" x14ac:dyDescent="0.2">
      <c r="A1327" s="93">
        <v>837</v>
      </c>
      <c r="B1327" s="98" t="s">
        <v>2287</v>
      </c>
      <c r="C1327" s="80">
        <v>1</v>
      </c>
      <c r="D1327" s="96" t="s">
        <v>2350</v>
      </c>
      <c r="E1327" s="159" t="s">
        <v>19</v>
      </c>
      <c r="F1327" s="80">
        <v>5</v>
      </c>
      <c r="G1327" s="130">
        <v>420</v>
      </c>
      <c r="H1327" s="130">
        <v>0</v>
      </c>
      <c r="I1327" s="130">
        <f t="shared" si="18"/>
        <v>420</v>
      </c>
      <c r="J1327" s="81"/>
      <c r="K1327" s="79"/>
    </row>
    <row r="1328" spans="1:11" s="83" customFormat="1" ht="33.75" x14ac:dyDescent="0.2">
      <c r="A1328" s="93">
        <v>838</v>
      </c>
      <c r="B1328" s="98" t="s">
        <v>2287</v>
      </c>
      <c r="C1328" s="80">
        <v>1</v>
      </c>
      <c r="D1328" s="96" t="s">
        <v>2351</v>
      </c>
      <c r="E1328" s="159" t="s">
        <v>19</v>
      </c>
      <c r="F1328" s="80">
        <v>5</v>
      </c>
      <c r="G1328" s="130">
        <v>420</v>
      </c>
      <c r="H1328" s="130">
        <v>0</v>
      </c>
      <c r="I1328" s="130">
        <f t="shared" si="18"/>
        <v>420</v>
      </c>
      <c r="J1328" s="81"/>
      <c r="K1328" s="79"/>
    </row>
    <row r="1329" spans="1:11" s="83" customFormat="1" ht="33.75" x14ac:dyDescent="0.2">
      <c r="A1329" s="93">
        <v>839</v>
      </c>
      <c r="B1329" s="98" t="s">
        <v>2287</v>
      </c>
      <c r="C1329" s="80">
        <v>1</v>
      </c>
      <c r="D1329" s="96" t="s">
        <v>2352</v>
      </c>
      <c r="E1329" s="159" t="s">
        <v>19</v>
      </c>
      <c r="F1329" s="80">
        <v>5</v>
      </c>
      <c r="G1329" s="130">
        <v>420</v>
      </c>
      <c r="H1329" s="130">
        <v>0</v>
      </c>
      <c r="I1329" s="130">
        <f t="shared" si="18"/>
        <v>420</v>
      </c>
      <c r="J1329" s="81"/>
      <c r="K1329" s="79"/>
    </row>
    <row r="1330" spans="1:11" s="83" customFormat="1" ht="33.75" x14ac:dyDescent="0.2">
      <c r="A1330" s="93">
        <v>840</v>
      </c>
      <c r="B1330" s="98" t="s">
        <v>2287</v>
      </c>
      <c r="C1330" s="80">
        <v>1</v>
      </c>
      <c r="D1330" s="96" t="s">
        <v>2353</v>
      </c>
      <c r="E1330" s="159" t="s">
        <v>19</v>
      </c>
      <c r="F1330" s="80">
        <v>5</v>
      </c>
      <c r="G1330" s="130">
        <v>435</v>
      </c>
      <c r="H1330" s="130">
        <v>0</v>
      </c>
      <c r="I1330" s="130">
        <f t="shared" si="18"/>
        <v>435</v>
      </c>
      <c r="J1330" s="81"/>
      <c r="K1330" s="79"/>
    </row>
    <row r="1331" spans="1:11" s="83" customFormat="1" ht="22.5" x14ac:dyDescent="0.2">
      <c r="A1331" s="93">
        <v>841</v>
      </c>
      <c r="B1331" s="98" t="s">
        <v>2354</v>
      </c>
      <c r="C1331" s="80">
        <v>2</v>
      </c>
      <c r="D1331" s="96" t="s">
        <v>2355</v>
      </c>
      <c r="E1331" s="159" t="s">
        <v>19</v>
      </c>
      <c r="F1331" s="80">
        <v>5</v>
      </c>
      <c r="G1331" s="130">
        <v>8800</v>
      </c>
      <c r="H1331" s="130">
        <v>0</v>
      </c>
      <c r="I1331" s="130">
        <f t="shared" si="18"/>
        <v>8800</v>
      </c>
      <c r="J1331" s="81"/>
      <c r="K1331" s="79"/>
    </row>
    <row r="1332" spans="1:11" s="83" customFormat="1" ht="22.5" x14ac:dyDescent="0.2">
      <c r="A1332" s="93">
        <v>842</v>
      </c>
      <c r="B1332" s="98" t="s">
        <v>2354</v>
      </c>
      <c r="C1332" s="80">
        <v>1</v>
      </c>
      <c r="D1332" s="96" t="s">
        <v>2356</v>
      </c>
      <c r="E1332" s="159" t="s">
        <v>19</v>
      </c>
      <c r="F1332" s="80">
        <v>5</v>
      </c>
      <c r="G1332" s="130">
        <v>4400</v>
      </c>
      <c r="H1332" s="130">
        <v>0</v>
      </c>
      <c r="I1332" s="130">
        <f t="shared" si="18"/>
        <v>4400</v>
      </c>
      <c r="J1332" s="81"/>
      <c r="K1332" s="79"/>
    </row>
    <row r="1333" spans="1:11" s="83" customFormat="1" ht="22.5" x14ac:dyDescent="0.2">
      <c r="A1333" s="93">
        <v>843</v>
      </c>
      <c r="B1333" s="98" t="s">
        <v>2354</v>
      </c>
      <c r="C1333" s="80">
        <v>1</v>
      </c>
      <c r="D1333" s="96" t="s">
        <v>2357</v>
      </c>
      <c r="E1333" s="159" t="s">
        <v>19</v>
      </c>
      <c r="F1333" s="80">
        <v>5</v>
      </c>
      <c r="G1333" s="130">
        <v>4400</v>
      </c>
      <c r="H1333" s="130">
        <v>0</v>
      </c>
      <c r="I1333" s="130">
        <f t="shared" si="18"/>
        <v>4400</v>
      </c>
      <c r="J1333" s="81"/>
      <c r="K1333" s="79"/>
    </row>
    <row r="1334" spans="1:11" ht="84" x14ac:dyDescent="0.25">
      <c r="A1334" s="33" t="s">
        <v>5</v>
      </c>
      <c r="B1334" s="29" t="s">
        <v>6</v>
      </c>
      <c r="C1334" s="29" t="s">
        <v>7</v>
      </c>
      <c r="D1334" s="29" t="s">
        <v>8</v>
      </c>
      <c r="E1334" s="29" t="s">
        <v>15</v>
      </c>
      <c r="F1334" s="29" t="s">
        <v>9</v>
      </c>
      <c r="G1334" s="29" t="s">
        <v>10</v>
      </c>
      <c r="H1334" s="29" t="s">
        <v>11</v>
      </c>
      <c r="I1334" s="29" t="s">
        <v>518</v>
      </c>
      <c r="J1334" s="29" t="s">
        <v>12</v>
      </c>
      <c r="K1334" s="30" t="s">
        <v>13</v>
      </c>
    </row>
    <row r="1335" spans="1:11" s="83" customFormat="1" ht="22.5" x14ac:dyDescent="0.2">
      <c r="A1335" s="93">
        <v>844</v>
      </c>
      <c r="B1335" s="98" t="s">
        <v>2358</v>
      </c>
      <c r="C1335" s="80">
        <v>1</v>
      </c>
      <c r="D1335" s="96" t="s">
        <v>2359</v>
      </c>
      <c r="E1335" s="158" t="s">
        <v>2979</v>
      </c>
      <c r="F1335" s="80">
        <v>3</v>
      </c>
      <c r="G1335" s="130">
        <v>67.89</v>
      </c>
      <c r="H1335" s="130">
        <v>0.5</v>
      </c>
      <c r="I1335" s="130">
        <f t="shared" si="18"/>
        <v>67.39</v>
      </c>
      <c r="J1335" s="81"/>
      <c r="K1335" s="79"/>
    </row>
    <row r="1336" spans="1:11" s="83" customFormat="1" ht="22.5" x14ac:dyDescent="0.2">
      <c r="A1336" s="93">
        <v>845</v>
      </c>
      <c r="B1336" s="98" t="s">
        <v>2360</v>
      </c>
      <c r="C1336" s="80">
        <v>1</v>
      </c>
      <c r="D1336" s="96" t="s">
        <v>2361</v>
      </c>
      <c r="E1336" s="158" t="s">
        <v>2979</v>
      </c>
      <c r="F1336" s="80">
        <v>3</v>
      </c>
      <c r="G1336" s="130">
        <v>398.9</v>
      </c>
      <c r="H1336" s="130">
        <v>2.91</v>
      </c>
      <c r="I1336" s="130">
        <f t="shared" si="18"/>
        <v>395.98999999999995</v>
      </c>
      <c r="J1336" s="81"/>
      <c r="K1336" s="79"/>
    </row>
    <row r="1337" spans="1:11" s="83" customFormat="1" ht="22.5" x14ac:dyDescent="0.2">
      <c r="A1337" s="93">
        <v>846</v>
      </c>
      <c r="B1337" s="98" t="s">
        <v>2362</v>
      </c>
      <c r="C1337" s="80">
        <v>1</v>
      </c>
      <c r="D1337" s="96" t="s">
        <v>2363</v>
      </c>
      <c r="E1337" s="158" t="s">
        <v>3193</v>
      </c>
      <c r="F1337" s="80">
        <v>5</v>
      </c>
      <c r="G1337" s="130">
        <v>550</v>
      </c>
      <c r="H1337" s="130">
        <v>4.01</v>
      </c>
      <c r="I1337" s="130">
        <f t="shared" si="18"/>
        <v>545.99</v>
      </c>
      <c r="J1337" s="81"/>
      <c r="K1337" s="79"/>
    </row>
    <row r="1338" spans="1:11" s="83" customFormat="1" ht="33.75" x14ac:dyDescent="0.2">
      <c r="A1338" s="93">
        <v>847</v>
      </c>
      <c r="B1338" s="98" t="s">
        <v>2364</v>
      </c>
      <c r="C1338" s="80">
        <v>1</v>
      </c>
      <c r="D1338" s="96" t="s">
        <v>2365</v>
      </c>
      <c r="E1338" s="158" t="s">
        <v>3193</v>
      </c>
      <c r="F1338" s="80">
        <v>10</v>
      </c>
      <c r="G1338" s="130">
        <v>13659</v>
      </c>
      <c r="H1338" s="130">
        <v>0</v>
      </c>
      <c r="I1338" s="130">
        <f t="shared" si="18"/>
        <v>13659</v>
      </c>
      <c r="J1338" s="81"/>
      <c r="K1338" s="79"/>
    </row>
    <row r="1339" spans="1:11" s="83" customFormat="1" ht="22.5" x14ac:dyDescent="0.2">
      <c r="A1339" s="93">
        <v>848</v>
      </c>
      <c r="B1339" s="98" t="s">
        <v>2366</v>
      </c>
      <c r="C1339" s="80">
        <v>1</v>
      </c>
      <c r="D1339" s="96" t="s">
        <v>2367</v>
      </c>
      <c r="E1339" s="158" t="s">
        <v>3193</v>
      </c>
      <c r="F1339" s="80">
        <v>5</v>
      </c>
      <c r="G1339" s="130">
        <v>223.98</v>
      </c>
      <c r="H1339" s="130">
        <v>0</v>
      </c>
      <c r="I1339" s="130">
        <f t="shared" si="18"/>
        <v>223.98</v>
      </c>
      <c r="J1339" s="81"/>
      <c r="K1339" s="79"/>
    </row>
    <row r="1340" spans="1:11" s="83" customFormat="1" ht="25.5" customHeight="1" x14ac:dyDescent="0.2">
      <c r="A1340" s="93">
        <v>849</v>
      </c>
      <c r="B1340" s="98" t="s">
        <v>2368</v>
      </c>
      <c r="C1340" s="80">
        <v>1</v>
      </c>
      <c r="D1340" s="96">
        <v>20132110</v>
      </c>
      <c r="E1340" s="158" t="s">
        <v>3193</v>
      </c>
      <c r="F1340" s="80">
        <v>10</v>
      </c>
      <c r="G1340" s="130">
        <v>118872</v>
      </c>
      <c r="H1340" s="130">
        <v>118872</v>
      </c>
      <c r="I1340" s="130">
        <f t="shared" si="18"/>
        <v>0</v>
      </c>
      <c r="J1340" s="81"/>
      <c r="K1340" s="101"/>
    </row>
    <row r="1341" spans="1:11" s="83" customFormat="1" ht="12.75" x14ac:dyDescent="0.2">
      <c r="A1341" s="93">
        <v>850</v>
      </c>
      <c r="B1341" s="98" t="s">
        <v>2369</v>
      </c>
      <c r="C1341" s="80">
        <v>12</v>
      </c>
      <c r="D1341" s="96">
        <v>9052007</v>
      </c>
      <c r="E1341" s="158" t="s">
        <v>2979</v>
      </c>
      <c r="F1341" s="80">
        <v>5</v>
      </c>
      <c r="G1341" s="130">
        <v>25272</v>
      </c>
      <c r="H1341" s="130">
        <v>25272</v>
      </c>
      <c r="I1341" s="130">
        <f t="shared" si="18"/>
        <v>0</v>
      </c>
      <c r="J1341" s="81"/>
      <c r="K1341" s="79"/>
    </row>
    <row r="1342" spans="1:11" s="83" customFormat="1" ht="12.75" x14ac:dyDescent="0.2">
      <c r="A1342" s="93">
        <v>851</v>
      </c>
      <c r="B1342" s="98" t="s">
        <v>2370</v>
      </c>
      <c r="C1342" s="80">
        <v>1</v>
      </c>
      <c r="D1342" s="96"/>
      <c r="E1342" s="79"/>
      <c r="F1342" s="80"/>
      <c r="G1342" s="130"/>
      <c r="H1342" s="130"/>
      <c r="I1342" s="130"/>
      <c r="J1342" s="81"/>
      <c r="K1342" s="157" t="s">
        <v>3218</v>
      </c>
    </row>
    <row r="1343" spans="1:11" s="83" customFormat="1" ht="12.75" x14ac:dyDescent="0.2">
      <c r="A1343" s="93">
        <v>852</v>
      </c>
      <c r="B1343" s="98" t="s">
        <v>2371</v>
      </c>
      <c r="C1343" s="80">
        <v>1</v>
      </c>
      <c r="D1343" s="96"/>
      <c r="E1343" s="79"/>
      <c r="F1343" s="80"/>
      <c r="G1343" s="130"/>
      <c r="H1343" s="130"/>
      <c r="I1343" s="130"/>
      <c r="J1343" s="81"/>
      <c r="K1343" s="157" t="s">
        <v>3218</v>
      </c>
    </row>
    <row r="1344" spans="1:11" s="83" customFormat="1" ht="12.75" x14ac:dyDescent="0.2">
      <c r="A1344" s="93">
        <v>853</v>
      </c>
      <c r="B1344" s="98" t="s">
        <v>2372</v>
      </c>
      <c r="C1344" s="80">
        <v>4</v>
      </c>
      <c r="D1344" s="96"/>
      <c r="E1344" s="79"/>
      <c r="F1344" s="80"/>
      <c r="G1344" s="130"/>
      <c r="H1344" s="130"/>
      <c r="I1344" s="130"/>
      <c r="J1344" s="81"/>
      <c r="K1344" s="157" t="s">
        <v>3218</v>
      </c>
    </row>
    <row r="1345" spans="1:11" s="83" customFormat="1" ht="12.75" x14ac:dyDescent="0.2">
      <c r="A1345" s="93">
        <v>854</v>
      </c>
      <c r="B1345" s="98" t="s">
        <v>2373</v>
      </c>
      <c r="C1345" s="80">
        <v>1</v>
      </c>
      <c r="D1345" s="96"/>
      <c r="E1345" s="79"/>
      <c r="F1345" s="80"/>
      <c r="G1345" s="130"/>
      <c r="H1345" s="130"/>
      <c r="I1345" s="130"/>
      <c r="J1345" s="81"/>
      <c r="K1345" s="157" t="s">
        <v>3218</v>
      </c>
    </row>
    <row r="1346" spans="1:11" s="83" customFormat="1" ht="12.75" x14ac:dyDescent="0.2">
      <c r="A1346" s="93">
        <v>855</v>
      </c>
      <c r="B1346" s="98" t="s">
        <v>2374</v>
      </c>
      <c r="C1346" s="80">
        <v>28</v>
      </c>
      <c r="D1346" s="96"/>
      <c r="E1346" s="79"/>
      <c r="F1346" s="80"/>
      <c r="G1346" s="130"/>
      <c r="H1346" s="130"/>
      <c r="I1346" s="130"/>
      <c r="J1346" s="81"/>
      <c r="K1346" s="157" t="s">
        <v>3218</v>
      </c>
    </row>
    <row r="1347" spans="1:11" s="83" customFormat="1" ht="12.75" x14ac:dyDescent="0.2">
      <c r="A1347" s="93">
        <v>856</v>
      </c>
      <c r="B1347" s="98" t="s">
        <v>2375</v>
      </c>
      <c r="C1347" s="80">
        <v>1</v>
      </c>
      <c r="D1347" s="96"/>
      <c r="E1347" s="79"/>
      <c r="F1347" s="80"/>
      <c r="G1347" s="130"/>
      <c r="H1347" s="130"/>
      <c r="I1347" s="130"/>
      <c r="J1347" s="81"/>
      <c r="K1347" s="157" t="s">
        <v>3218</v>
      </c>
    </row>
    <row r="1348" spans="1:11" s="83" customFormat="1" ht="12.75" x14ac:dyDescent="0.2">
      <c r="A1348" s="93">
        <v>857</v>
      </c>
      <c r="B1348" s="98" t="s">
        <v>2376</v>
      </c>
      <c r="C1348" s="80">
        <v>4</v>
      </c>
      <c r="D1348" s="96"/>
      <c r="E1348" s="79"/>
      <c r="F1348" s="80"/>
      <c r="G1348" s="130"/>
      <c r="H1348" s="130"/>
      <c r="I1348" s="130"/>
      <c r="J1348" s="81"/>
      <c r="K1348" s="157" t="s">
        <v>3218</v>
      </c>
    </row>
    <row r="1349" spans="1:11" s="83" customFormat="1" ht="12.75" x14ac:dyDescent="0.2">
      <c r="A1349" s="93">
        <v>858</v>
      </c>
      <c r="B1349" s="98" t="s">
        <v>2377</v>
      </c>
      <c r="C1349" s="80">
        <v>2</v>
      </c>
      <c r="D1349" s="96"/>
      <c r="E1349" s="79"/>
      <c r="F1349" s="80"/>
      <c r="G1349" s="130"/>
      <c r="H1349" s="130"/>
      <c r="I1349" s="130"/>
      <c r="J1349" s="81"/>
      <c r="K1349" s="157" t="s">
        <v>3218</v>
      </c>
    </row>
    <row r="1350" spans="1:11" s="83" customFormat="1" ht="12.75" x14ac:dyDescent="0.2">
      <c r="A1350" s="93">
        <v>859</v>
      </c>
      <c r="B1350" s="98" t="s">
        <v>2378</v>
      </c>
      <c r="C1350" s="80">
        <v>1</v>
      </c>
      <c r="D1350" s="96"/>
      <c r="E1350" s="79"/>
      <c r="F1350" s="80"/>
      <c r="G1350" s="130"/>
      <c r="H1350" s="130"/>
      <c r="I1350" s="130"/>
      <c r="J1350" s="81"/>
      <c r="K1350" s="157" t="s">
        <v>3218</v>
      </c>
    </row>
    <row r="1351" spans="1:11" s="83" customFormat="1" ht="12.75" x14ac:dyDescent="0.2">
      <c r="A1351" s="93">
        <v>860</v>
      </c>
      <c r="B1351" s="98" t="s">
        <v>2379</v>
      </c>
      <c r="C1351" s="80">
        <v>1</v>
      </c>
      <c r="D1351" s="96"/>
      <c r="E1351" s="79"/>
      <c r="F1351" s="80"/>
      <c r="G1351" s="130"/>
      <c r="H1351" s="130"/>
      <c r="I1351" s="130"/>
      <c r="J1351" s="81"/>
      <c r="K1351" s="157" t="s">
        <v>3218</v>
      </c>
    </row>
    <row r="1352" spans="1:11" s="83" customFormat="1" ht="12.75" x14ac:dyDescent="0.2">
      <c r="A1352" s="93">
        <v>861</v>
      </c>
      <c r="B1352" s="98" t="s">
        <v>2380</v>
      </c>
      <c r="C1352" s="80">
        <v>1</v>
      </c>
      <c r="D1352" s="96"/>
      <c r="E1352" s="79"/>
      <c r="F1352" s="80"/>
      <c r="G1352" s="130"/>
      <c r="H1352" s="130"/>
      <c r="I1352" s="130"/>
      <c r="J1352" s="81"/>
      <c r="K1352" s="157" t="s">
        <v>3218</v>
      </c>
    </row>
    <row r="1353" spans="1:11" s="83" customFormat="1" ht="12.75" x14ac:dyDescent="0.2">
      <c r="A1353" s="93">
        <v>862</v>
      </c>
      <c r="B1353" s="98" t="s">
        <v>2381</v>
      </c>
      <c r="C1353" s="80">
        <v>4</v>
      </c>
      <c r="D1353" s="96"/>
      <c r="E1353" s="79"/>
      <c r="F1353" s="80"/>
      <c r="G1353" s="130"/>
      <c r="H1353" s="130"/>
      <c r="I1353" s="130"/>
      <c r="J1353" s="81"/>
      <c r="K1353" s="157" t="s">
        <v>3218</v>
      </c>
    </row>
    <row r="1354" spans="1:11" s="83" customFormat="1" ht="22.5" x14ac:dyDescent="0.2">
      <c r="A1354" s="93">
        <v>863</v>
      </c>
      <c r="B1354" s="98" t="s">
        <v>2382</v>
      </c>
      <c r="C1354" s="80">
        <v>2</v>
      </c>
      <c r="D1354" s="96"/>
      <c r="E1354" s="79"/>
      <c r="F1354" s="80"/>
      <c r="G1354" s="130"/>
      <c r="H1354" s="130"/>
      <c r="I1354" s="130"/>
      <c r="J1354" s="81"/>
      <c r="K1354" s="157" t="s">
        <v>3218</v>
      </c>
    </row>
    <row r="1355" spans="1:11" s="83" customFormat="1" ht="12.75" x14ac:dyDescent="0.2">
      <c r="A1355" s="93">
        <v>864</v>
      </c>
      <c r="B1355" s="98" t="s">
        <v>2383</v>
      </c>
      <c r="C1355" s="80">
        <v>3</v>
      </c>
      <c r="D1355" s="96"/>
      <c r="E1355" s="79"/>
      <c r="F1355" s="80"/>
      <c r="G1355" s="130"/>
      <c r="H1355" s="130"/>
      <c r="I1355" s="130"/>
      <c r="J1355" s="81"/>
      <c r="K1355" s="157" t="s">
        <v>3218</v>
      </c>
    </row>
    <row r="1356" spans="1:11" s="83" customFormat="1" ht="12.75" x14ac:dyDescent="0.2">
      <c r="A1356" s="93">
        <v>865</v>
      </c>
      <c r="B1356" s="98" t="s">
        <v>2384</v>
      </c>
      <c r="C1356" s="80">
        <v>3</v>
      </c>
      <c r="D1356" s="96"/>
      <c r="E1356" s="79"/>
      <c r="F1356" s="80"/>
      <c r="G1356" s="130"/>
      <c r="H1356" s="130"/>
      <c r="I1356" s="130"/>
      <c r="J1356" s="81"/>
      <c r="K1356" s="157" t="s">
        <v>3218</v>
      </c>
    </row>
    <row r="1357" spans="1:11" s="83" customFormat="1" ht="12.75" x14ac:dyDescent="0.2">
      <c r="A1357" s="93">
        <v>866</v>
      </c>
      <c r="B1357" s="98" t="s">
        <v>2385</v>
      </c>
      <c r="C1357" s="80">
        <v>1</v>
      </c>
      <c r="D1357" s="96"/>
      <c r="E1357" s="79"/>
      <c r="F1357" s="80"/>
      <c r="G1357" s="130"/>
      <c r="H1357" s="130"/>
      <c r="I1357" s="130"/>
      <c r="J1357" s="81"/>
      <c r="K1357" s="157" t="s">
        <v>3218</v>
      </c>
    </row>
    <row r="1358" spans="1:11" s="83" customFormat="1" ht="12.75" x14ac:dyDescent="0.2">
      <c r="A1358" s="93">
        <v>867</v>
      </c>
      <c r="B1358" s="98" t="s">
        <v>2386</v>
      </c>
      <c r="C1358" s="80">
        <v>1</v>
      </c>
      <c r="D1358" s="96"/>
      <c r="E1358" s="79"/>
      <c r="F1358" s="80"/>
      <c r="G1358" s="130"/>
      <c r="H1358" s="130"/>
      <c r="I1358" s="130"/>
      <c r="J1358" s="81"/>
      <c r="K1358" s="157" t="s">
        <v>3218</v>
      </c>
    </row>
    <row r="1359" spans="1:11" s="83" customFormat="1" ht="12.75" x14ac:dyDescent="0.2">
      <c r="A1359" s="93">
        <v>868</v>
      </c>
      <c r="B1359" s="98" t="s">
        <v>2387</v>
      </c>
      <c r="C1359" s="80">
        <v>1</v>
      </c>
      <c r="D1359" s="96"/>
      <c r="E1359" s="79"/>
      <c r="F1359" s="80"/>
      <c r="G1359" s="130"/>
      <c r="H1359" s="130"/>
      <c r="I1359" s="130"/>
      <c r="J1359" s="81"/>
      <c r="K1359" s="157" t="s">
        <v>3218</v>
      </c>
    </row>
    <row r="1360" spans="1:11" s="83" customFormat="1" ht="12.75" x14ac:dyDescent="0.2">
      <c r="A1360" s="93">
        <v>869</v>
      </c>
      <c r="B1360" s="98" t="s">
        <v>2388</v>
      </c>
      <c r="C1360" s="80">
        <v>1</v>
      </c>
      <c r="D1360" s="96"/>
      <c r="E1360" s="79"/>
      <c r="F1360" s="80"/>
      <c r="G1360" s="130"/>
      <c r="H1360" s="130"/>
      <c r="I1360" s="130"/>
      <c r="J1360" s="81"/>
      <c r="K1360" s="157" t="s">
        <v>3218</v>
      </c>
    </row>
    <row r="1361" spans="1:12" s="83" customFormat="1" ht="12.75" x14ac:dyDescent="0.2">
      <c r="A1361" s="93">
        <v>870</v>
      </c>
      <c r="B1361" s="98" t="s">
        <v>2389</v>
      </c>
      <c r="C1361" s="80">
        <v>1</v>
      </c>
      <c r="D1361" s="96"/>
      <c r="E1361" s="79"/>
      <c r="F1361" s="80"/>
      <c r="G1361" s="130"/>
      <c r="H1361" s="130"/>
      <c r="I1361" s="130"/>
      <c r="J1361" s="81"/>
      <c r="K1361" s="157" t="s">
        <v>3218</v>
      </c>
    </row>
    <row r="1362" spans="1:12" s="83" customFormat="1" ht="12.75" x14ac:dyDescent="0.2">
      <c r="A1362" s="93">
        <v>871</v>
      </c>
      <c r="B1362" s="98" t="s">
        <v>2390</v>
      </c>
      <c r="C1362" s="80">
        <v>7</v>
      </c>
      <c r="D1362" s="96"/>
      <c r="E1362" s="79"/>
      <c r="F1362" s="80"/>
      <c r="G1362" s="130"/>
      <c r="H1362" s="130"/>
      <c r="I1362" s="130"/>
      <c r="J1362" s="81"/>
      <c r="K1362" s="157" t="s">
        <v>3218</v>
      </c>
    </row>
    <row r="1363" spans="1:12" s="83" customFormat="1" ht="12.75" x14ac:dyDescent="0.2">
      <c r="A1363" s="93">
        <v>872</v>
      </c>
      <c r="B1363" s="98" t="s">
        <v>2391</v>
      </c>
      <c r="C1363" s="80">
        <v>2</v>
      </c>
      <c r="D1363" s="96"/>
      <c r="E1363" s="79"/>
      <c r="F1363" s="80"/>
      <c r="G1363" s="130"/>
      <c r="H1363" s="130"/>
      <c r="I1363" s="130"/>
      <c r="J1363" s="81"/>
      <c r="K1363" s="157" t="s">
        <v>3218</v>
      </c>
    </row>
    <row r="1364" spans="1:12" ht="84" x14ac:dyDescent="0.25">
      <c r="A1364" s="33" t="s">
        <v>5</v>
      </c>
      <c r="B1364" s="29" t="s">
        <v>6</v>
      </c>
      <c r="C1364" s="29" t="s">
        <v>7</v>
      </c>
      <c r="D1364" s="29" t="s">
        <v>8</v>
      </c>
      <c r="E1364" s="29" t="s">
        <v>15</v>
      </c>
      <c r="F1364" s="29" t="s">
        <v>9</v>
      </c>
      <c r="G1364" s="29" t="s">
        <v>10</v>
      </c>
      <c r="H1364" s="29" t="s">
        <v>11</v>
      </c>
      <c r="I1364" s="29" t="s">
        <v>518</v>
      </c>
      <c r="J1364" s="29" t="s">
        <v>12</v>
      </c>
      <c r="K1364" s="30" t="s">
        <v>13</v>
      </c>
    </row>
    <row r="1365" spans="1:12" s="83" customFormat="1" ht="12.75" x14ac:dyDescent="0.2">
      <c r="A1365" s="93">
        <v>873</v>
      </c>
      <c r="B1365" s="98" t="s">
        <v>2392</v>
      </c>
      <c r="C1365" s="80">
        <v>4</v>
      </c>
      <c r="D1365" s="96"/>
      <c r="E1365" s="79"/>
      <c r="F1365" s="80"/>
      <c r="G1365" s="130"/>
      <c r="H1365" s="130"/>
      <c r="I1365" s="130"/>
      <c r="J1365" s="81"/>
      <c r="K1365" s="157" t="s">
        <v>3218</v>
      </c>
    </row>
    <row r="1366" spans="1:12" s="83" customFormat="1" ht="22.5" x14ac:dyDescent="0.2">
      <c r="A1366" s="93">
        <v>874</v>
      </c>
      <c r="B1366" s="98" t="s">
        <v>2393</v>
      </c>
      <c r="C1366" s="80">
        <v>1</v>
      </c>
      <c r="D1366" s="96"/>
      <c r="E1366" s="79"/>
      <c r="F1366" s="80"/>
      <c r="G1366" s="130"/>
      <c r="H1366" s="130"/>
      <c r="I1366" s="130"/>
      <c r="J1366" s="81"/>
      <c r="K1366" s="157" t="s">
        <v>3218</v>
      </c>
    </row>
    <row r="1367" spans="1:12" s="83" customFormat="1" ht="12.75" x14ac:dyDescent="0.2">
      <c r="A1367" s="93">
        <v>875</v>
      </c>
      <c r="B1367" s="98" t="s">
        <v>2394</v>
      </c>
      <c r="C1367" s="80">
        <v>1</v>
      </c>
      <c r="D1367" s="96"/>
      <c r="E1367" s="79"/>
      <c r="F1367" s="80"/>
      <c r="G1367" s="130"/>
      <c r="H1367" s="130"/>
      <c r="I1367" s="130"/>
      <c r="J1367" s="81"/>
      <c r="K1367" s="157" t="s">
        <v>3218</v>
      </c>
    </row>
    <row r="1368" spans="1:12" s="83" customFormat="1" ht="12.75" x14ac:dyDescent="0.2">
      <c r="A1368" s="93">
        <v>876</v>
      </c>
      <c r="B1368" s="98" t="s">
        <v>2395</v>
      </c>
      <c r="C1368" s="80">
        <v>1</v>
      </c>
      <c r="D1368" s="96"/>
      <c r="E1368" s="79"/>
      <c r="F1368" s="80"/>
      <c r="G1368" s="130"/>
      <c r="H1368" s="130"/>
      <c r="I1368" s="130"/>
      <c r="J1368" s="81"/>
      <c r="K1368" s="157" t="s">
        <v>3218</v>
      </c>
    </row>
    <row r="1369" spans="1:12" s="83" customFormat="1" ht="12.75" x14ac:dyDescent="0.2">
      <c r="A1369" s="93">
        <v>877</v>
      </c>
      <c r="B1369" s="98" t="s">
        <v>2396</v>
      </c>
      <c r="C1369" s="80">
        <v>1</v>
      </c>
      <c r="D1369" s="96"/>
      <c r="E1369" s="79"/>
      <c r="F1369" s="80"/>
      <c r="G1369" s="130"/>
      <c r="H1369" s="130"/>
      <c r="I1369" s="130"/>
      <c r="J1369" s="81"/>
      <c r="K1369" s="157" t="s">
        <v>3218</v>
      </c>
    </row>
    <row r="1370" spans="1:12" s="83" customFormat="1" ht="21.75" customHeight="1" x14ac:dyDescent="0.2">
      <c r="A1370" s="93">
        <v>878</v>
      </c>
      <c r="B1370" s="98" t="s">
        <v>2397</v>
      </c>
      <c r="C1370" s="80">
        <v>1</v>
      </c>
      <c r="D1370" s="96"/>
      <c r="E1370" s="158" t="s">
        <v>2978</v>
      </c>
      <c r="F1370" s="80"/>
      <c r="G1370" s="130"/>
      <c r="H1370" s="130"/>
      <c r="I1370" s="130"/>
      <c r="J1370" s="81"/>
      <c r="K1370" s="82"/>
    </row>
    <row r="1371" spans="1:12" s="83" customFormat="1" ht="31.5" customHeight="1" x14ac:dyDescent="0.2">
      <c r="A1371" s="93">
        <v>879</v>
      </c>
      <c r="B1371" s="98" t="s">
        <v>2398</v>
      </c>
      <c r="C1371" s="80">
        <v>1</v>
      </c>
      <c r="D1371" s="96"/>
      <c r="E1371" s="158" t="s">
        <v>2978</v>
      </c>
      <c r="F1371" s="80"/>
      <c r="G1371" s="130"/>
      <c r="H1371" s="130"/>
      <c r="I1371" s="130"/>
      <c r="J1371" s="81"/>
      <c r="K1371" s="82"/>
    </row>
    <row r="1372" spans="1:12" s="83" customFormat="1" ht="36" customHeight="1" x14ac:dyDescent="0.2">
      <c r="A1372" s="93">
        <v>880</v>
      </c>
      <c r="B1372" s="98" t="s">
        <v>2399</v>
      </c>
      <c r="C1372" s="80">
        <v>1</v>
      </c>
      <c r="D1372" s="96"/>
      <c r="E1372" s="158" t="s">
        <v>2978</v>
      </c>
      <c r="F1372" s="80"/>
      <c r="G1372" s="130"/>
      <c r="H1372" s="130"/>
      <c r="I1372" s="130"/>
      <c r="J1372" s="81"/>
      <c r="K1372" s="82"/>
    </row>
    <row r="1373" spans="1:12" s="83" customFormat="1" ht="12.75" x14ac:dyDescent="0.2">
      <c r="A1373" s="102"/>
      <c r="B1373" s="107" t="s">
        <v>23</v>
      </c>
      <c r="C1373" s="103"/>
      <c r="D1373" s="104"/>
      <c r="E1373" s="102"/>
      <c r="F1373" s="105"/>
      <c r="G1373" s="133">
        <f>SUM(G449:G1348)</f>
        <v>2283827.5699999984</v>
      </c>
      <c r="H1373" s="133">
        <f t="shared" ref="H1373:I1373" si="19">SUM(H449:H1348)</f>
        <v>1508176.8800000029</v>
      </c>
      <c r="I1373" s="133">
        <f t="shared" si="19"/>
        <v>775650.69000000041</v>
      </c>
      <c r="J1373" s="106"/>
      <c r="K1373" s="102"/>
      <c r="L1373" s="94"/>
    </row>
    <row r="1374" spans="1:12" s="83" customFormat="1" ht="12.75" x14ac:dyDescent="0.2">
      <c r="A1374" s="135"/>
      <c r="B1374" s="135"/>
      <c r="C1374" s="135"/>
      <c r="D1374" s="135"/>
      <c r="E1374" s="135"/>
      <c r="F1374" s="135"/>
      <c r="G1374" s="135"/>
      <c r="H1374" s="135"/>
      <c r="I1374" s="135"/>
      <c r="J1374" s="135"/>
      <c r="K1374" s="135"/>
      <c r="L1374" s="94"/>
    </row>
    <row r="1375" spans="1:12" s="83" customFormat="1" ht="12.75" x14ac:dyDescent="0.2">
      <c r="A1375" s="134"/>
      <c r="B1375" s="134"/>
      <c r="C1375" s="134"/>
      <c r="D1375" s="134"/>
      <c r="E1375" s="134"/>
      <c r="F1375" s="134"/>
      <c r="G1375" s="134"/>
      <c r="H1375" s="134"/>
      <c r="I1375" s="134"/>
      <c r="J1375" s="134"/>
      <c r="K1375" s="134"/>
      <c r="L1375" s="94"/>
    </row>
    <row r="1376" spans="1:12" s="83" customFormat="1" ht="12.75" x14ac:dyDescent="0.2">
      <c r="A1376" s="134"/>
      <c r="B1376" s="134"/>
      <c r="C1376" s="134"/>
      <c r="D1376" s="134"/>
      <c r="E1376" s="134"/>
      <c r="F1376" s="134"/>
      <c r="G1376" s="134"/>
      <c r="H1376" s="134"/>
      <c r="I1376" s="134"/>
      <c r="J1376" s="134"/>
      <c r="K1376" s="134"/>
      <c r="L1376" s="94"/>
    </row>
    <row r="1377" spans="1:12" s="83" customFormat="1" ht="12.75" x14ac:dyDescent="0.2">
      <c r="A1377" s="134"/>
      <c r="B1377" s="134"/>
      <c r="C1377" s="134"/>
      <c r="D1377" s="134"/>
      <c r="E1377" s="134"/>
      <c r="F1377" s="134"/>
      <c r="G1377" s="134"/>
      <c r="H1377" s="134"/>
      <c r="I1377" s="134"/>
      <c r="J1377" s="134"/>
      <c r="K1377" s="134"/>
      <c r="L1377" s="94"/>
    </row>
    <row r="1378" spans="1:12" s="83" customFormat="1" ht="12.75" x14ac:dyDescent="0.2">
      <c r="A1378" s="134"/>
      <c r="B1378" s="134"/>
      <c r="C1378" s="134"/>
      <c r="D1378" s="134"/>
      <c r="E1378" s="134"/>
      <c r="F1378" s="134"/>
      <c r="G1378" s="134"/>
      <c r="H1378" s="134"/>
      <c r="I1378" s="134"/>
      <c r="J1378" s="134"/>
      <c r="K1378" s="134"/>
      <c r="L1378" s="94"/>
    </row>
    <row r="1379" spans="1:12" s="83" customFormat="1" ht="12.75" x14ac:dyDescent="0.2">
      <c r="A1379" s="134"/>
      <c r="B1379" s="134"/>
      <c r="C1379" s="134"/>
      <c r="D1379" s="134"/>
      <c r="E1379" s="134"/>
      <c r="F1379" s="134"/>
      <c r="G1379" s="134"/>
      <c r="H1379" s="134"/>
      <c r="I1379" s="134"/>
      <c r="J1379" s="134"/>
      <c r="K1379" s="134"/>
      <c r="L1379" s="94"/>
    </row>
    <row r="1380" spans="1:12" s="83" customFormat="1" ht="12.75" x14ac:dyDescent="0.2">
      <c r="A1380" s="134"/>
      <c r="B1380" s="134"/>
      <c r="C1380" s="134"/>
      <c r="D1380" s="134"/>
      <c r="E1380" s="134"/>
      <c r="F1380" s="134"/>
      <c r="G1380" s="134"/>
      <c r="H1380" s="134"/>
      <c r="I1380" s="134"/>
      <c r="J1380" s="134"/>
      <c r="K1380" s="134"/>
      <c r="L1380" s="94"/>
    </row>
    <row r="1381" spans="1:12" s="83" customFormat="1" ht="12.75" x14ac:dyDescent="0.2">
      <c r="A1381" s="134"/>
      <c r="B1381" s="134"/>
      <c r="C1381" s="134"/>
      <c r="D1381" s="134"/>
      <c r="E1381" s="134"/>
      <c r="F1381" s="134"/>
      <c r="G1381" s="134"/>
      <c r="H1381" s="134"/>
      <c r="I1381" s="134"/>
      <c r="J1381" s="134"/>
      <c r="K1381" s="134"/>
      <c r="L1381" s="94"/>
    </row>
    <row r="1382" spans="1:12" s="83" customFormat="1" ht="12.75" x14ac:dyDescent="0.2">
      <c r="A1382" s="134"/>
      <c r="B1382" s="134"/>
      <c r="C1382" s="134"/>
      <c r="D1382" s="134"/>
      <c r="E1382" s="134"/>
      <c r="F1382" s="134"/>
      <c r="G1382" s="134"/>
      <c r="H1382" s="134"/>
      <c r="I1382" s="134"/>
      <c r="J1382" s="134"/>
      <c r="K1382" s="134"/>
      <c r="L1382" s="94"/>
    </row>
    <row r="1383" spans="1:12" s="83" customFormat="1" ht="12.75" x14ac:dyDescent="0.2">
      <c r="A1383" s="134"/>
      <c r="B1383" s="134"/>
      <c r="C1383" s="134"/>
      <c r="D1383" s="134"/>
      <c r="E1383" s="134"/>
      <c r="F1383" s="134"/>
      <c r="G1383" s="134"/>
      <c r="H1383" s="134"/>
      <c r="I1383" s="134"/>
      <c r="J1383" s="134"/>
      <c r="K1383" s="134"/>
      <c r="L1383" s="94"/>
    </row>
    <row r="1384" spans="1:12" s="83" customFormat="1" ht="12.75" x14ac:dyDescent="0.2">
      <c r="A1384" s="134"/>
      <c r="B1384" s="134"/>
      <c r="C1384" s="134"/>
      <c r="D1384" s="134"/>
      <c r="E1384" s="134"/>
      <c r="F1384" s="134"/>
      <c r="G1384" s="134"/>
      <c r="H1384" s="134"/>
      <c r="I1384" s="134"/>
      <c r="J1384" s="134"/>
      <c r="K1384" s="134"/>
      <c r="L1384" s="94"/>
    </row>
    <row r="1385" spans="1:12" s="83" customFormat="1" ht="12.75" x14ac:dyDescent="0.2">
      <c r="A1385" s="134"/>
      <c r="B1385" s="134"/>
      <c r="C1385" s="134"/>
      <c r="D1385" s="134"/>
      <c r="E1385" s="134"/>
      <c r="F1385" s="134"/>
      <c r="G1385" s="134"/>
      <c r="H1385" s="134"/>
      <c r="I1385" s="134"/>
      <c r="J1385" s="134"/>
      <c r="K1385" s="134"/>
      <c r="L1385" s="94"/>
    </row>
    <row r="1386" spans="1:12" x14ac:dyDescent="0.2">
      <c r="A1386" s="134"/>
      <c r="B1386" s="134"/>
      <c r="C1386" s="134"/>
      <c r="D1386" s="134"/>
      <c r="E1386" s="134"/>
      <c r="F1386" s="134"/>
      <c r="G1386" s="134"/>
      <c r="H1386" s="134"/>
      <c r="I1386" s="134"/>
      <c r="J1386" s="134"/>
      <c r="K1386" s="134"/>
    </row>
    <row r="1395" spans="1:11" ht="15.75" x14ac:dyDescent="0.25">
      <c r="J1395" s="276" t="s">
        <v>0</v>
      </c>
      <c r="K1395" s="276"/>
    </row>
    <row r="1396" spans="1:11" ht="15.75" x14ac:dyDescent="0.25">
      <c r="J1396" s="5"/>
      <c r="K1396" s="5"/>
    </row>
    <row r="1397" spans="1:11" x14ac:dyDescent="0.25">
      <c r="A1397" s="277" t="s">
        <v>1</v>
      </c>
      <c r="B1397" s="277"/>
      <c r="C1397" s="277"/>
      <c r="D1397" s="277"/>
      <c r="E1397" s="277"/>
      <c r="F1397" s="277"/>
      <c r="G1397" s="277"/>
      <c r="H1397" s="277"/>
      <c r="I1397" s="277"/>
      <c r="J1397" s="277"/>
      <c r="K1397" s="277"/>
    </row>
    <row r="1398" spans="1:11" x14ac:dyDescent="0.25">
      <c r="A1398" s="277" t="s">
        <v>2</v>
      </c>
      <c r="B1398" s="277"/>
      <c r="C1398" s="277"/>
      <c r="D1398" s="277"/>
      <c r="E1398" s="277"/>
      <c r="F1398" s="277"/>
      <c r="G1398" s="277"/>
      <c r="H1398" s="277"/>
      <c r="I1398" s="277"/>
      <c r="J1398" s="277"/>
      <c r="K1398" s="277"/>
    </row>
    <row r="1400" spans="1:11" x14ac:dyDescent="0.25">
      <c r="A1400" s="32">
        <v>1</v>
      </c>
      <c r="B1400" s="272" t="s">
        <v>6399</v>
      </c>
      <c r="C1400" s="273"/>
      <c r="D1400" s="273"/>
      <c r="E1400" s="273"/>
      <c r="F1400" s="273"/>
      <c r="G1400" s="273"/>
      <c r="H1400" s="273"/>
      <c r="I1400" s="273"/>
      <c r="J1400" s="273"/>
      <c r="K1400" s="274"/>
    </row>
    <row r="1401" spans="1:11" x14ac:dyDescent="0.25">
      <c r="A1401" s="32">
        <v>2</v>
      </c>
      <c r="B1401" s="272" t="s">
        <v>3</v>
      </c>
      <c r="C1401" s="273"/>
      <c r="D1401" s="273"/>
      <c r="E1401" s="273"/>
      <c r="F1401" s="273"/>
      <c r="G1401" s="273"/>
      <c r="H1401" s="273"/>
      <c r="I1401" s="273"/>
      <c r="J1401" s="273"/>
      <c r="K1401" s="274"/>
    </row>
    <row r="1402" spans="1:11" x14ac:dyDescent="0.25">
      <c r="A1402" s="32">
        <v>3</v>
      </c>
      <c r="B1402" s="272" t="s">
        <v>2400</v>
      </c>
      <c r="C1402" s="273"/>
      <c r="D1402" s="273"/>
      <c r="E1402" s="273"/>
      <c r="F1402" s="273"/>
      <c r="G1402" s="273"/>
      <c r="H1402" s="273"/>
      <c r="I1402" s="273"/>
      <c r="J1402" s="273"/>
      <c r="K1402" s="274"/>
    </row>
    <row r="1403" spans="1:11" x14ac:dyDescent="0.25">
      <c r="A1403" s="32">
        <v>4</v>
      </c>
      <c r="B1403" s="272" t="s">
        <v>2401</v>
      </c>
      <c r="C1403" s="273"/>
      <c r="D1403" s="273"/>
      <c r="E1403" s="273"/>
      <c r="F1403" s="273"/>
      <c r="G1403" s="273"/>
      <c r="H1403" s="273"/>
      <c r="I1403" s="273"/>
      <c r="J1403" s="273"/>
      <c r="K1403" s="274"/>
    </row>
    <row r="1405" spans="1:11" ht="15.75" x14ac:dyDescent="0.25">
      <c r="A1405" s="275" t="s">
        <v>4</v>
      </c>
      <c r="B1405" s="275"/>
      <c r="C1405" s="275"/>
      <c r="D1405" s="275"/>
      <c r="E1405" s="275"/>
      <c r="F1405" s="275"/>
      <c r="G1405" s="275"/>
      <c r="H1405" s="275"/>
      <c r="I1405" s="275"/>
      <c r="J1405" s="275"/>
      <c r="K1405" s="275"/>
    </row>
    <row r="1407" spans="1:11" ht="84" x14ac:dyDescent="0.25">
      <c r="A1407" s="33" t="s">
        <v>5</v>
      </c>
      <c r="B1407" s="29" t="s">
        <v>6</v>
      </c>
      <c r="C1407" s="29" t="s">
        <v>7</v>
      </c>
      <c r="D1407" s="29" t="s">
        <v>8</v>
      </c>
      <c r="E1407" s="29" t="s">
        <v>15</v>
      </c>
      <c r="F1407" s="29" t="s">
        <v>9</v>
      </c>
      <c r="G1407" s="29" t="s">
        <v>10</v>
      </c>
      <c r="H1407" s="29" t="s">
        <v>11</v>
      </c>
      <c r="I1407" s="29" t="s">
        <v>518</v>
      </c>
      <c r="J1407" s="29" t="s">
        <v>12</v>
      </c>
      <c r="K1407" s="30" t="s">
        <v>13</v>
      </c>
    </row>
    <row r="1408" spans="1:11" s="111" customFormat="1" ht="12.75" x14ac:dyDescent="0.2">
      <c r="A1408" s="4">
        <v>1</v>
      </c>
      <c r="B1408" s="108" t="s">
        <v>2402</v>
      </c>
      <c r="C1408" s="114">
        <v>16</v>
      </c>
      <c r="D1408" s="114">
        <v>85</v>
      </c>
      <c r="E1408" s="26" t="s">
        <v>2403</v>
      </c>
      <c r="F1408" s="12" t="s">
        <v>2404</v>
      </c>
      <c r="G1408" s="124">
        <v>720</v>
      </c>
      <c r="H1408" s="124">
        <v>720</v>
      </c>
      <c r="I1408" s="55">
        <f t="shared" ref="I1408:I1473" si="20">G1408-H1408</f>
        <v>0</v>
      </c>
      <c r="J1408" s="19"/>
      <c r="K1408" s="19"/>
    </row>
    <row r="1409" spans="1:11" s="111" customFormat="1" ht="12.75" x14ac:dyDescent="0.2">
      <c r="A1409" s="4">
        <v>2</v>
      </c>
      <c r="B1409" s="108" t="s">
        <v>2405</v>
      </c>
      <c r="C1409" s="114">
        <v>1</v>
      </c>
      <c r="D1409" s="114">
        <v>86</v>
      </c>
      <c r="E1409" s="22" t="s">
        <v>2406</v>
      </c>
      <c r="F1409" s="12" t="s">
        <v>2404</v>
      </c>
      <c r="G1409" s="124">
        <v>70</v>
      </c>
      <c r="H1409" s="124">
        <v>70</v>
      </c>
      <c r="I1409" s="55">
        <f t="shared" si="20"/>
        <v>0</v>
      </c>
      <c r="J1409" s="19"/>
      <c r="K1409" s="19"/>
    </row>
    <row r="1410" spans="1:11" s="111" customFormat="1" ht="22.5" x14ac:dyDescent="0.2">
      <c r="A1410" s="4">
        <v>3</v>
      </c>
      <c r="B1410" s="108" t="s">
        <v>2407</v>
      </c>
      <c r="C1410" s="114">
        <v>2</v>
      </c>
      <c r="D1410" s="114" t="s">
        <v>2408</v>
      </c>
      <c r="E1410" s="22" t="s">
        <v>2409</v>
      </c>
      <c r="F1410" s="12" t="s">
        <v>2404</v>
      </c>
      <c r="G1410" s="124">
        <v>134.80000000000001</v>
      </c>
      <c r="H1410" s="124">
        <v>134.80000000000001</v>
      </c>
      <c r="I1410" s="55">
        <f t="shared" si="20"/>
        <v>0</v>
      </c>
      <c r="J1410" s="19"/>
      <c r="K1410" s="19"/>
    </row>
    <row r="1411" spans="1:11" s="111" customFormat="1" ht="12.75" x14ac:dyDescent="0.2">
      <c r="A1411" s="4">
        <v>4</v>
      </c>
      <c r="B1411" s="108" t="s">
        <v>2410</v>
      </c>
      <c r="C1411" s="114">
        <v>1</v>
      </c>
      <c r="D1411" s="114">
        <v>89</v>
      </c>
      <c r="E1411" s="6" t="s">
        <v>2411</v>
      </c>
      <c r="F1411" s="12" t="s">
        <v>2404</v>
      </c>
      <c r="G1411" s="124">
        <v>198.55</v>
      </c>
      <c r="H1411" s="124">
        <v>198.55</v>
      </c>
      <c r="I1411" s="55">
        <f t="shared" si="20"/>
        <v>0</v>
      </c>
      <c r="J1411" s="19"/>
      <c r="K1411" s="19"/>
    </row>
    <row r="1412" spans="1:11" s="111" customFormat="1" ht="12.75" x14ac:dyDescent="0.2">
      <c r="A1412" s="4">
        <v>5</v>
      </c>
      <c r="B1412" s="108" t="s">
        <v>2412</v>
      </c>
      <c r="C1412" s="114">
        <v>1</v>
      </c>
      <c r="D1412" s="114">
        <v>1</v>
      </c>
      <c r="E1412" s="26" t="s">
        <v>2413</v>
      </c>
      <c r="F1412" s="12" t="s">
        <v>2404</v>
      </c>
      <c r="G1412" s="124">
        <v>130</v>
      </c>
      <c r="H1412" s="124">
        <v>130</v>
      </c>
      <c r="I1412" s="55">
        <f t="shared" si="20"/>
        <v>0</v>
      </c>
      <c r="J1412" s="19"/>
      <c r="K1412" s="19"/>
    </row>
    <row r="1413" spans="1:11" s="111" customFormat="1" ht="12.75" x14ac:dyDescent="0.2">
      <c r="A1413" s="4">
        <v>6</v>
      </c>
      <c r="B1413" s="108" t="s">
        <v>2414</v>
      </c>
      <c r="C1413" s="114">
        <v>1</v>
      </c>
      <c r="D1413" s="114">
        <v>2</v>
      </c>
      <c r="E1413" s="26" t="s">
        <v>2413</v>
      </c>
      <c r="F1413" s="12" t="s">
        <v>2404</v>
      </c>
      <c r="G1413" s="124">
        <v>90</v>
      </c>
      <c r="H1413" s="124">
        <v>90</v>
      </c>
      <c r="I1413" s="55">
        <f t="shared" si="20"/>
        <v>0</v>
      </c>
      <c r="J1413" s="19"/>
      <c r="K1413" s="19"/>
    </row>
    <row r="1414" spans="1:11" s="111" customFormat="1" ht="22.5" x14ac:dyDescent="0.2">
      <c r="A1414" s="4">
        <v>7</v>
      </c>
      <c r="B1414" s="115" t="s">
        <v>2415</v>
      </c>
      <c r="C1414" s="114">
        <v>1</v>
      </c>
      <c r="D1414" s="114">
        <v>3</v>
      </c>
      <c r="E1414" s="26" t="s">
        <v>2413</v>
      </c>
      <c r="F1414" s="12" t="s">
        <v>2404</v>
      </c>
      <c r="G1414" s="124">
        <v>250</v>
      </c>
      <c r="H1414" s="124">
        <v>250</v>
      </c>
      <c r="I1414" s="55">
        <v>0</v>
      </c>
      <c r="J1414" s="19"/>
      <c r="K1414" s="19"/>
    </row>
    <row r="1415" spans="1:11" s="111" customFormat="1" ht="22.5" x14ac:dyDescent="0.2">
      <c r="A1415" s="4">
        <v>8</v>
      </c>
      <c r="B1415" s="108" t="s">
        <v>2416</v>
      </c>
      <c r="C1415" s="114">
        <v>2</v>
      </c>
      <c r="D1415" s="119" t="s">
        <v>2417</v>
      </c>
      <c r="E1415" s="26" t="s">
        <v>2413</v>
      </c>
      <c r="F1415" s="12" t="s">
        <v>2404</v>
      </c>
      <c r="G1415" s="124">
        <v>160</v>
      </c>
      <c r="H1415" s="124">
        <v>160</v>
      </c>
      <c r="I1415" s="55">
        <v>0</v>
      </c>
      <c r="J1415" s="19"/>
      <c r="K1415" s="19"/>
    </row>
    <row r="1416" spans="1:11" s="111" customFormat="1" ht="12.75" x14ac:dyDescent="0.2">
      <c r="A1416" s="4">
        <v>9</v>
      </c>
      <c r="B1416" s="108" t="s">
        <v>18</v>
      </c>
      <c r="C1416" s="114">
        <v>1</v>
      </c>
      <c r="D1416" s="114">
        <v>6</v>
      </c>
      <c r="E1416" s="26" t="s">
        <v>2413</v>
      </c>
      <c r="F1416" s="12" t="s">
        <v>2404</v>
      </c>
      <c r="G1416" s="124">
        <v>40</v>
      </c>
      <c r="H1416" s="124">
        <v>40</v>
      </c>
      <c r="I1416" s="55">
        <v>0</v>
      </c>
      <c r="J1416" s="19"/>
      <c r="K1416" s="19"/>
    </row>
    <row r="1417" spans="1:11" s="111" customFormat="1" ht="12.75" x14ac:dyDescent="0.2">
      <c r="A1417" s="4">
        <v>10</v>
      </c>
      <c r="B1417" s="108" t="s">
        <v>524</v>
      </c>
      <c r="C1417" s="114">
        <v>1</v>
      </c>
      <c r="D1417" s="114">
        <v>7</v>
      </c>
      <c r="E1417" s="22" t="s">
        <v>19</v>
      </c>
      <c r="F1417" s="12" t="s">
        <v>2404</v>
      </c>
      <c r="G1417" s="124">
        <v>45</v>
      </c>
      <c r="H1417" s="124">
        <v>45</v>
      </c>
      <c r="I1417" s="55">
        <f t="shared" si="20"/>
        <v>0</v>
      </c>
      <c r="J1417" s="19"/>
      <c r="K1417" s="19"/>
    </row>
    <row r="1418" spans="1:11" s="111" customFormat="1" ht="12.75" x14ac:dyDescent="0.2">
      <c r="A1418" s="4">
        <v>11</v>
      </c>
      <c r="B1418" s="108" t="s">
        <v>2418</v>
      </c>
      <c r="C1418" s="114">
        <v>2</v>
      </c>
      <c r="D1418" s="114">
        <v>8</v>
      </c>
      <c r="E1418" s="26" t="s">
        <v>2413</v>
      </c>
      <c r="F1418" s="12" t="s">
        <v>2404</v>
      </c>
      <c r="G1418" s="124">
        <v>20</v>
      </c>
      <c r="H1418" s="124">
        <v>20</v>
      </c>
      <c r="I1418" s="55">
        <v>0</v>
      </c>
      <c r="J1418" s="19"/>
      <c r="K1418" s="19"/>
    </row>
    <row r="1419" spans="1:11" s="111" customFormat="1" ht="12.75" x14ac:dyDescent="0.2">
      <c r="A1419" s="4">
        <v>12</v>
      </c>
      <c r="B1419" s="108" t="s">
        <v>2419</v>
      </c>
      <c r="C1419" s="114">
        <v>1</v>
      </c>
      <c r="D1419" s="114">
        <v>9</v>
      </c>
      <c r="E1419" s="26" t="s">
        <v>2420</v>
      </c>
      <c r="F1419" s="12" t="s">
        <v>2404</v>
      </c>
      <c r="G1419" s="124">
        <v>162.5</v>
      </c>
      <c r="H1419" s="124">
        <v>162.5</v>
      </c>
      <c r="I1419" s="55">
        <v>0</v>
      </c>
      <c r="J1419" s="19"/>
      <c r="K1419" s="19"/>
    </row>
    <row r="1420" spans="1:11" s="111" customFormat="1" ht="22.5" x14ac:dyDescent="0.2">
      <c r="A1420" s="4">
        <v>13</v>
      </c>
      <c r="B1420" s="115" t="s">
        <v>2421</v>
      </c>
      <c r="C1420" s="114">
        <v>5</v>
      </c>
      <c r="D1420" s="114" t="s">
        <v>2422</v>
      </c>
      <c r="E1420" s="26" t="s">
        <v>2413</v>
      </c>
      <c r="F1420" s="12" t="s">
        <v>2404</v>
      </c>
      <c r="G1420" s="124">
        <v>400</v>
      </c>
      <c r="H1420" s="124">
        <v>400</v>
      </c>
      <c r="I1420" s="55">
        <v>0</v>
      </c>
      <c r="J1420" s="19"/>
      <c r="K1420" s="19"/>
    </row>
    <row r="1421" spans="1:11" s="111" customFormat="1" ht="12.75" x14ac:dyDescent="0.2">
      <c r="A1421" s="4">
        <v>14</v>
      </c>
      <c r="B1421" s="115" t="s">
        <v>2423</v>
      </c>
      <c r="C1421" s="114">
        <v>1</v>
      </c>
      <c r="D1421" s="114">
        <v>15</v>
      </c>
      <c r="E1421" s="26" t="s">
        <v>2413</v>
      </c>
      <c r="F1421" s="12" t="s">
        <v>2404</v>
      </c>
      <c r="G1421" s="124">
        <v>80</v>
      </c>
      <c r="H1421" s="124">
        <v>80</v>
      </c>
      <c r="I1421" s="55">
        <v>0</v>
      </c>
      <c r="J1421" s="19"/>
      <c r="K1421" s="19"/>
    </row>
    <row r="1422" spans="1:11" s="111" customFormat="1" ht="22.5" x14ac:dyDescent="0.2">
      <c r="A1422" s="4">
        <v>15</v>
      </c>
      <c r="B1422" s="115" t="s">
        <v>2424</v>
      </c>
      <c r="C1422" s="114">
        <v>1</v>
      </c>
      <c r="D1422" s="114">
        <v>16</v>
      </c>
      <c r="E1422" s="26" t="s">
        <v>2425</v>
      </c>
      <c r="F1422" s="12" t="s">
        <v>2404</v>
      </c>
      <c r="G1422" s="124">
        <v>49</v>
      </c>
      <c r="H1422" s="124">
        <v>49</v>
      </c>
      <c r="I1422" s="55">
        <f t="shared" si="20"/>
        <v>0</v>
      </c>
      <c r="J1422" s="19"/>
      <c r="K1422" s="19"/>
    </row>
    <row r="1423" spans="1:11" s="111" customFormat="1" ht="22.5" x14ac:dyDescent="0.2">
      <c r="A1423" s="4">
        <v>16</v>
      </c>
      <c r="B1423" s="108" t="s">
        <v>2426</v>
      </c>
      <c r="C1423" s="114">
        <v>2</v>
      </c>
      <c r="D1423" s="114" t="s">
        <v>2427</v>
      </c>
      <c r="E1423" s="22" t="s">
        <v>2428</v>
      </c>
      <c r="F1423" s="12" t="s">
        <v>2404</v>
      </c>
      <c r="G1423" s="124">
        <v>432.56</v>
      </c>
      <c r="H1423" s="124">
        <v>432.56</v>
      </c>
      <c r="I1423" s="55">
        <f t="shared" si="20"/>
        <v>0</v>
      </c>
      <c r="J1423" s="19"/>
      <c r="K1423" s="19"/>
    </row>
    <row r="1424" spans="1:11" s="111" customFormat="1" ht="12.75" x14ac:dyDescent="0.2">
      <c r="A1424" s="4">
        <v>17</v>
      </c>
      <c r="B1424" s="108" t="s">
        <v>2429</v>
      </c>
      <c r="C1424" s="114">
        <v>1</v>
      </c>
      <c r="D1424" s="114">
        <v>19</v>
      </c>
      <c r="E1424" s="22" t="s">
        <v>2428</v>
      </c>
      <c r="F1424" s="12" t="s">
        <v>2404</v>
      </c>
      <c r="G1424" s="124">
        <v>76.19</v>
      </c>
      <c r="H1424" s="124">
        <v>76.19</v>
      </c>
      <c r="I1424" s="55">
        <f t="shared" si="20"/>
        <v>0</v>
      </c>
      <c r="J1424" s="19"/>
      <c r="K1424" s="19"/>
    </row>
    <row r="1425" spans="1:11" ht="84" x14ac:dyDescent="0.25">
      <c r="A1425" s="33" t="s">
        <v>5</v>
      </c>
      <c r="B1425" s="29" t="s">
        <v>6</v>
      </c>
      <c r="C1425" s="29" t="s">
        <v>7</v>
      </c>
      <c r="D1425" s="29" t="s">
        <v>8</v>
      </c>
      <c r="E1425" s="29" t="s">
        <v>15</v>
      </c>
      <c r="F1425" s="29" t="s">
        <v>9</v>
      </c>
      <c r="G1425" s="29" t="s">
        <v>10</v>
      </c>
      <c r="H1425" s="29" t="s">
        <v>11</v>
      </c>
      <c r="I1425" s="29" t="s">
        <v>518</v>
      </c>
      <c r="J1425" s="29" t="s">
        <v>12</v>
      </c>
      <c r="K1425" s="30" t="s">
        <v>13</v>
      </c>
    </row>
    <row r="1426" spans="1:11" s="111" customFormat="1" ht="22.5" x14ac:dyDescent="0.2">
      <c r="A1426" s="4">
        <v>18</v>
      </c>
      <c r="B1426" s="108" t="s">
        <v>2426</v>
      </c>
      <c r="C1426" s="114">
        <v>2</v>
      </c>
      <c r="D1426" s="114" t="s">
        <v>2430</v>
      </c>
      <c r="E1426" s="22" t="s">
        <v>2428</v>
      </c>
      <c r="F1426" s="12" t="s">
        <v>2404</v>
      </c>
      <c r="G1426" s="124">
        <v>212.7</v>
      </c>
      <c r="H1426" s="124">
        <v>212.7</v>
      </c>
      <c r="I1426" s="55">
        <f t="shared" si="20"/>
        <v>0</v>
      </c>
      <c r="J1426" s="19"/>
      <c r="K1426" s="19"/>
    </row>
    <row r="1427" spans="1:11" s="111" customFormat="1" ht="12.75" x14ac:dyDescent="0.2">
      <c r="A1427" s="4">
        <v>19</v>
      </c>
      <c r="B1427" s="108" t="s">
        <v>2431</v>
      </c>
      <c r="C1427" s="114">
        <v>1</v>
      </c>
      <c r="D1427" s="114">
        <v>22</v>
      </c>
      <c r="E1427" s="22" t="s">
        <v>2428</v>
      </c>
      <c r="F1427" s="12" t="s">
        <v>2404</v>
      </c>
      <c r="G1427" s="124">
        <v>76.19</v>
      </c>
      <c r="H1427" s="124">
        <v>76.19</v>
      </c>
      <c r="I1427" s="55">
        <f t="shared" si="20"/>
        <v>0</v>
      </c>
      <c r="J1427" s="19"/>
      <c r="K1427" s="19"/>
    </row>
    <row r="1428" spans="1:11" s="111" customFormat="1" ht="16.5" customHeight="1" x14ac:dyDescent="0.2">
      <c r="A1428" s="4">
        <v>20</v>
      </c>
      <c r="B1428" s="108" t="s">
        <v>2432</v>
      </c>
      <c r="C1428" s="114">
        <v>1</v>
      </c>
      <c r="D1428" s="114">
        <v>23</v>
      </c>
      <c r="E1428" s="26" t="s">
        <v>2433</v>
      </c>
      <c r="F1428" s="12" t="s">
        <v>2404</v>
      </c>
      <c r="G1428" s="124">
        <v>170</v>
      </c>
      <c r="H1428" s="124">
        <v>170</v>
      </c>
      <c r="I1428" s="55">
        <f t="shared" si="20"/>
        <v>0</v>
      </c>
      <c r="J1428" s="19"/>
      <c r="K1428" s="19"/>
    </row>
    <row r="1429" spans="1:11" s="111" customFormat="1" ht="12.75" x14ac:dyDescent="0.2">
      <c r="A1429" s="4">
        <v>21</v>
      </c>
      <c r="B1429" s="108" t="s">
        <v>2434</v>
      </c>
      <c r="C1429" s="114">
        <v>1</v>
      </c>
      <c r="D1429" s="114">
        <v>24</v>
      </c>
      <c r="E1429" s="26" t="s">
        <v>2435</v>
      </c>
      <c r="F1429" s="12" t="s">
        <v>2404</v>
      </c>
      <c r="G1429" s="124">
        <v>28</v>
      </c>
      <c r="H1429" s="124">
        <v>28</v>
      </c>
      <c r="I1429" s="55">
        <v>0</v>
      </c>
      <c r="J1429" s="19"/>
      <c r="K1429" s="19"/>
    </row>
    <row r="1430" spans="1:11" s="111" customFormat="1" ht="12.75" x14ac:dyDescent="0.2">
      <c r="A1430" s="4">
        <v>22</v>
      </c>
      <c r="B1430" s="108" t="s">
        <v>2436</v>
      </c>
      <c r="C1430" s="114">
        <v>1</v>
      </c>
      <c r="D1430" s="114">
        <v>25</v>
      </c>
      <c r="E1430" s="22" t="s">
        <v>2437</v>
      </c>
      <c r="F1430" s="12" t="s">
        <v>2404</v>
      </c>
      <c r="G1430" s="124">
        <v>28</v>
      </c>
      <c r="H1430" s="124">
        <v>28</v>
      </c>
      <c r="I1430" s="55">
        <v>0</v>
      </c>
      <c r="J1430" s="19"/>
      <c r="K1430" s="19"/>
    </row>
    <row r="1431" spans="1:11" s="111" customFormat="1" ht="12.75" x14ac:dyDescent="0.2">
      <c r="A1431" s="4">
        <v>23</v>
      </c>
      <c r="B1431" s="108" t="s">
        <v>2438</v>
      </c>
      <c r="C1431" s="114">
        <v>1</v>
      </c>
      <c r="D1431" s="114">
        <v>26</v>
      </c>
      <c r="E1431" s="22" t="s">
        <v>2439</v>
      </c>
      <c r="F1431" s="12" t="s">
        <v>2404</v>
      </c>
      <c r="G1431" s="124">
        <v>169</v>
      </c>
      <c r="H1431" s="124">
        <v>169</v>
      </c>
      <c r="I1431" s="55">
        <f t="shared" si="20"/>
        <v>0</v>
      </c>
      <c r="J1431" s="19"/>
      <c r="K1431" s="19"/>
    </row>
    <row r="1432" spans="1:11" s="111" customFormat="1" ht="12.75" x14ac:dyDescent="0.2">
      <c r="A1432" s="4">
        <v>24</v>
      </c>
      <c r="B1432" s="108" t="s">
        <v>2440</v>
      </c>
      <c r="C1432" s="114">
        <v>1</v>
      </c>
      <c r="D1432" s="114">
        <v>27</v>
      </c>
      <c r="E1432" s="26" t="s">
        <v>2441</v>
      </c>
      <c r="F1432" s="12" t="s">
        <v>2404</v>
      </c>
      <c r="G1432" s="124">
        <v>643</v>
      </c>
      <c r="H1432" s="124">
        <v>643</v>
      </c>
      <c r="I1432" s="55">
        <f t="shared" si="20"/>
        <v>0</v>
      </c>
      <c r="J1432" s="19"/>
      <c r="K1432" s="19"/>
    </row>
    <row r="1433" spans="1:11" s="111" customFormat="1" ht="12.75" x14ac:dyDescent="0.2">
      <c r="A1433" s="4">
        <v>25</v>
      </c>
      <c r="B1433" s="108" t="s">
        <v>2442</v>
      </c>
      <c r="C1433" s="114">
        <v>1</v>
      </c>
      <c r="D1433" s="114">
        <v>28</v>
      </c>
      <c r="E1433" s="22" t="s">
        <v>20</v>
      </c>
      <c r="F1433" s="12" t="s">
        <v>2404</v>
      </c>
      <c r="G1433" s="124">
        <v>511.3</v>
      </c>
      <c r="H1433" s="124">
        <v>511.3</v>
      </c>
      <c r="I1433" s="55">
        <f t="shared" si="20"/>
        <v>0</v>
      </c>
      <c r="J1433" s="19"/>
      <c r="K1433" s="19"/>
    </row>
    <row r="1434" spans="1:11" s="111" customFormat="1" ht="12.75" x14ac:dyDescent="0.2">
      <c r="A1434" s="4">
        <v>26</v>
      </c>
      <c r="B1434" s="108" t="s">
        <v>2436</v>
      </c>
      <c r="C1434" s="114">
        <v>1</v>
      </c>
      <c r="D1434" s="114">
        <v>29</v>
      </c>
      <c r="E1434" s="22" t="s">
        <v>2437</v>
      </c>
      <c r="F1434" s="12" t="s">
        <v>2404</v>
      </c>
      <c r="G1434" s="124">
        <v>28</v>
      </c>
      <c r="H1434" s="124">
        <v>28</v>
      </c>
      <c r="I1434" s="55">
        <v>0</v>
      </c>
      <c r="J1434" s="19"/>
      <c r="K1434" s="19"/>
    </row>
    <row r="1435" spans="1:11" s="111" customFormat="1" ht="12.75" x14ac:dyDescent="0.2">
      <c r="A1435" s="4">
        <v>27</v>
      </c>
      <c r="B1435" s="108" t="s">
        <v>2443</v>
      </c>
      <c r="C1435" s="114">
        <v>1</v>
      </c>
      <c r="D1435" s="114">
        <v>30</v>
      </c>
      <c r="E1435" s="22" t="s">
        <v>19</v>
      </c>
      <c r="F1435" s="12" t="s">
        <v>2404</v>
      </c>
      <c r="G1435" s="124">
        <v>29</v>
      </c>
      <c r="H1435" s="124">
        <v>29</v>
      </c>
      <c r="I1435" s="55">
        <f t="shared" si="20"/>
        <v>0</v>
      </c>
      <c r="J1435" s="19"/>
      <c r="K1435" s="19"/>
    </row>
    <row r="1436" spans="1:11" s="111" customFormat="1" ht="12.75" x14ac:dyDescent="0.2">
      <c r="A1436" s="4">
        <v>28</v>
      </c>
      <c r="B1436" s="108" t="s">
        <v>2444</v>
      </c>
      <c r="C1436" s="114">
        <v>1</v>
      </c>
      <c r="D1436" s="114"/>
      <c r="E1436" s="26" t="s">
        <v>2445</v>
      </c>
      <c r="F1436" s="12" t="s">
        <v>2404</v>
      </c>
      <c r="G1436" s="124">
        <v>5000</v>
      </c>
      <c r="H1436" s="124">
        <v>5000</v>
      </c>
      <c r="I1436" s="55">
        <f t="shared" si="20"/>
        <v>0</v>
      </c>
      <c r="J1436" s="19"/>
      <c r="K1436" s="19"/>
    </row>
    <row r="1437" spans="1:11" s="111" customFormat="1" ht="22.5" x14ac:dyDescent="0.2">
      <c r="A1437" s="4">
        <v>29</v>
      </c>
      <c r="B1437" s="108" t="s">
        <v>2446</v>
      </c>
      <c r="C1437" s="114">
        <v>7</v>
      </c>
      <c r="D1437" s="114" t="s">
        <v>2447</v>
      </c>
      <c r="E1437" s="26" t="s">
        <v>2413</v>
      </c>
      <c r="F1437" s="12" t="s">
        <v>2404</v>
      </c>
      <c r="G1437" s="124">
        <v>252</v>
      </c>
      <c r="H1437" s="124">
        <v>252</v>
      </c>
      <c r="I1437" s="55">
        <v>0</v>
      </c>
      <c r="J1437" s="19"/>
      <c r="K1437" s="19"/>
    </row>
    <row r="1438" spans="1:11" s="111" customFormat="1" ht="22.5" x14ac:dyDescent="0.2">
      <c r="A1438" s="4">
        <v>30</v>
      </c>
      <c r="B1438" s="108" t="s">
        <v>18</v>
      </c>
      <c r="C1438" s="114">
        <v>2</v>
      </c>
      <c r="D1438" s="114" t="s">
        <v>2448</v>
      </c>
      <c r="E1438" s="26" t="s">
        <v>2413</v>
      </c>
      <c r="F1438" s="12" t="s">
        <v>2404</v>
      </c>
      <c r="G1438" s="124">
        <v>80</v>
      </c>
      <c r="H1438" s="124">
        <v>80</v>
      </c>
      <c r="I1438" s="55">
        <v>0</v>
      </c>
      <c r="J1438" s="19"/>
      <c r="K1438" s="19"/>
    </row>
    <row r="1439" spans="1:11" s="111" customFormat="1" ht="22.5" x14ac:dyDescent="0.2">
      <c r="A1439" s="4">
        <v>31</v>
      </c>
      <c r="B1439" s="115" t="s">
        <v>2449</v>
      </c>
      <c r="C1439" s="114">
        <v>4</v>
      </c>
      <c r="D1439" s="114" t="s">
        <v>2450</v>
      </c>
      <c r="E1439" s="26" t="s">
        <v>2413</v>
      </c>
      <c r="F1439" s="12" t="s">
        <v>2404</v>
      </c>
      <c r="G1439" s="124">
        <v>320</v>
      </c>
      <c r="H1439" s="124">
        <v>320</v>
      </c>
      <c r="I1439" s="55">
        <v>0</v>
      </c>
      <c r="J1439" s="19"/>
      <c r="K1439" s="19"/>
    </row>
    <row r="1440" spans="1:11" s="111" customFormat="1" ht="22.5" x14ac:dyDescent="0.2">
      <c r="A1440" s="4">
        <v>32</v>
      </c>
      <c r="B1440" s="108" t="s">
        <v>2451</v>
      </c>
      <c r="C1440" s="114">
        <v>4</v>
      </c>
      <c r="D1440" s="114" t="s">
        <v>2452</v>
      </c>
      <c r="E1440" s="26" t="s">
        <v>2413</v>
      </c>
      <c r="F1440" s="12" t="s">
        <v>2404</v>
      </c>
      <c r="G1440" s="124">
        <v>320</v>
      </c>
      <c r="H1440" s="124">
        <v>320</v>
      </c>
      <c r="I1440" s="55">
        <v>0</v>
      </c>
      <c r="J1440" s="19"/>
      <c r="K1440" s="19"/>
    </row>
    <row r="1441" spans="1:11" s="111" customFormat="1" ht="25.5" x14ac:dyDescent="0.2">
      <c r="A1441" s="4">
        <v>33</v>
      </c>
      <c r="B1441" s="108" t="s">
        <v>2453</v>
      </c>
      <c r="C1441" s="114">
        <v>4</v>
      </c>
      <c r="D1441" s="114" t="s">
        <v>2454</v>
      </c>
      <c r="E1441" s="26" t="s">
        <v>2413</v>
      </c>
      <c r="F1441" s="12" t="s">
        <v>2404</v>
      </c>
      <c r="G1441" s="124">
        <v>240</v>
      </c>
      <c r="H1441" s="124">
        <v>240</v>
      </c>
      <c r="I1441" s="55">
        <v>0</v>
      </c>
      <c r="J1441" s="19"/>
      <c r="K1441" s="19"/>
    </row>
    <row r="1442" spans="1:11" s="111" customFormat="1" ht="22.5" x14ac:dyDescent="0.2">
      <c r="A1442" s="4">
        <v>34</v>
      </c>
      <c r="B1442" s="108" t="s">
        <v>2455</v>
      </c>
      <c r="C1442" s="114">
        <v>4</v>
      </c>
      <c r="D1442" s="114" t="s">
        <v>2456</v>
      </c>
      <c r="E1442" s="26" t="s">
        <v>2413</v>
      </c>
      <c r="F1442" s="12" t="s">
        <v>2404</v>
      </c>
      <c r="G1442" s="124">
        <v>240</v>
      </c>
      <c r="H1442" s="124">
        <v>240</v>
      </c>
      <c r="I1442" s="55">
        <v>0</v>
      </c>
      <c r="J1442" s="19"/>
      <c r="K1442" s="19"/>
    </row>
    <row r="1443" spans="1:11" s="111" customFormat="1" ht="22.5" x14ac:dyDescent="0.2">
      <c r="A1443" s="4">
        <v>35</v>
      </c>
      <c r="B1443" s="108" t="s">
        <v>682</v>
      </c>
      <c r="C1443" s="114">
        <v>2</v>
      </c>
      <c r="D1443" s="114" t="s">
        <v>2457</v>
      </c>
      <c r="E1443" s="26" t="s">
        <v>2413</v>
      </c>
      <c r="F1443" s="12" t="s">
        <v>2404</v>
      </c>
      <c r="G1443" s="124">
        <v>180</v>
      </c>
      <c r="H1443" s="124">
        <v>180</v>
      </c>
      <c r="I1443" s="55">
        <v>0</v>
      </c>
      <c r="J1443" s="19"/>
      <c r="K1443" s="19"/>
    </row>
    <row r="1444" spans="1:11" s="111" customFormat="1" ht="12.75" x14ac:dyDescent="0.2">
      <c r="A1444" s="4">
        <v>36</v>
      </c>
      <c r="B1444" s="108" t="s">
        <v>2458</v>
      </c>
      <c r="C1444" s="114">
        <v>1</v>
      </c>
      <c r="D1444" s="114">
        <v>178</v>
      </c>
      <c r="E1444" s="26" t="s">
        <v>2413</v>
      </c>
      <c r="F1444" s="12" t="s">
        <v>2404</v>
      </c>
      <c r="G1444" s="124">
        <v>320</v>
      </c>
      <c r="H1444" s="124">
        <v>320</v>
      </c>
      <c r="I1444" s="55">
        <v>0</v>
      </c>
      <c r="J1444" s="19"/>
      <c r="K1444" s="19"/>
    </row>
    <row r="1445" spans="1:11" s="111" customFormat="1" ht="12.75" x14ac:dyDescent="0.2">
      <c r="A1445" s="4">
        <v>37</v>
      </c>
      <c r="B1445" s="108" t="s">
        <v>2459</v>
      </c>
      <c r="C1445" s="114">
        <v>1</v>
      </c>
      <c r="D1445" s="114">
        <v>179</v>
      </c>
      <c r="E1445" s="26" t="s">
        <v>2413</v>
      </c>
      <c r="F1445" s="12" t="s">
        <v>2404</v>
      </c>
      <c r="G1445" s="124">
        <v>10</v>
      </c>
      <c r="H1445" s="124">
        <v>10</v>
      </c>
      <c r="I1445" s="55">
        <v>0</v>
      </c>
      <c r="J1445" s="19"/>
      <c r="K1445" s="19"/>
    </row>
    <row r="1446" spans="1:11" s="111" customFormat="1" ht="22.5" x14ac:dyDescent="0.2">
      <c r="A1446" s="4">
        <v>38</v>
      </c>
      <c r="B1446" s="108" t="s">
        <v>2446</v>
      </c>
      <c r="C1446" s="114">
        <v>7</v>
      </c>
      <c r="D1446" s="114" t="s">
        <v>2460</v>
      </c>
      <c r="E1446" s="26" t="s">
        <v>2461</v>
      </c>
      <c r="F1446" s="12" t="s">
        <v>2404</v>
      </c>
      <c r="G1446" s="124">
        <v>252</v>
      </c>
      <c r="H1446" s="124">
        <v>252</v>
      </c>
      <c r="I1446" s="55">
        <v>0</v>
      </c>
      <c r="J1446" s="19"/>
      <c r="K1446" s="19"/>
    </row>
    <row r="1447" spans="1:11" s="111" customFormat="1" ht="12.75" x14ac:dyDescent="0.2">
      <c r="A1447" s="4">
        <v>39</v>
      </c>
      <c r="B1447" s="108" t="s">
        <v>18</v>
      </c>
      <c r="C1447" s="114">
        <v>1</v>
      </c>
      <c r="D1447" s="114">
        <v>187</v>
      </c>
      <c r="E1447" s="26" t="s">
        <v>2461</v>
      </c>
      <c r="F1447" s="12" t="s">
        <v>2404</v>
      </c>
      <c r="G1447" s="124">
        <v>80</v>
      </c>
      <c r="H1447" s="124">
        <v>80</v>
      </c>
      <c r="I1447" s="55">
        <v>0</v>
      </c>
      <c r="J1447" s="19"/>
      <c r="K1447" s="19"/>
    </row>
    <row r="1448" spans="1:11" s="111" customFormat="1" ht="45" x14ac:dyDescent="0.2">
      <c r="A1448" s="4">
        <v>40</v>
      </c>
      <c r="B1448" s="115" t="s">
        <v>2449</v>
      </c>
      <c r="C1448" s="114">
        <v>4</v>
      </c>
      <c r="D1448" s="114" t="s">
        <v>2462</v>
      </c>
      <c r="E1448" s="26" t="s">
        <v>2461</v>
      </c>
      <c r="F1448" s="12" t="s">
        <v>2404</v>
      </c>
      <c r="G1448" s="124">
        <v>320</v>
      </c>
      <c r="H1448" s="124">
        <v>320</v>
      </c>
      <c r="I1448" s="55">
        <v>0</v>
      </c>
      <c r="J1448" s="19"/>
      <c r="K1448" s="19"/>
    </row>
    <row r="1449" spans="1:11" s="111" customFormat="1" ht="45" x14ac:dyDescent="0.2">
      <c r="A1449" s="4">
        <v>41</v>
      </c>
      <c r="B1449" s="108" t="s">
        <v>2451</v>
      </c>
      <c r="C1449" s="114">
        <v>4</v>
      </c>
      <c r="D1449" s="114" t="s">
        <v>2463</v>
      </c>
      <c r="E1449" s="26" t="s">
        <v>2461</v>
      </c>
      <c r="F1449" s="12" t="s">
        <v>2404</v>
      </c>
      <c r="G1449" s="124">
        <v>320</v>
      </c>
      <c r="H1449" s="124">
        <v>320</v>
      </c>
      <c r="I1449" s="55">
        <v>0</v>
      </c>
      <c r="J1449" s="19"/>
      <c r="K1449" s="19"/>
    </row>
    <row r="1450" spans="1:11" ht="84" x14ac:dyDescent="0.25">
      <c r="A1450" s="33" t="s">
        <v>5</v>
      </c>
      <c r="B1450" s="29" t="s">
        <v>6</v>
      </c>
      <c r="C1450" s="29" t="s">
        <v>7</v>
      </c>
      <c r="D1450" s="29" t="s">
        <v>8</v>
      </c>
      <c r="E1450" s="29" t="s">
        <v>15</v>
      </c>
      <c r="F1450" s="29" t="s">
        <v>9</v>
      </c>
      <c r="G1450" s="29" t="s">
        <v>10</v>
      </c>
      <c r="H1450" s="29" t="s">
        <v>11</v>
      </c>
      <c r="I1450" s="29" t="s">
        <v>518</v>
      </c>
      <c r="J1450" s="29" t="s">
        <v>12</v>
      </c>
      <c r="K1450" s="30" t="s">
        <v>13</v>
      </c>
    </row>
    <row r="1451" spans="1:11" s="111" customFormat="1" ht="45" x14ac:dyDescent="0.2">
      <c r="A1451" s="4">
        <v>42</v>
      </c>
      <c r="B1451" s="115" t="s">
        <v>2453</v>
      </c>
      <c r="C1451" s="114">
        <v>4</v>
      </c>
      <c r="D1451" s="114" t="s">
        <v>2464</v>
      </c>
      <c r="E1451" s="26" t="s">
        <v>2461</v>
      </c>
      <c r="F1451" s="12" t="s">
        <v>21</v>
      </c>
      <c r="G1451" s="124">
        <v>240</v>
      </c>
      <c r="H1451" s="124">
        <v>240</v>
      </c>
      <c r="I1451" s="55">
        <v>0</v>
      </c>
      <c r="J1451" s="19"/>
      <c r="K1451" s="19"/>
    </row>
    <row r="1452" spans="1:11" s="111" customFormat="1" ht="45" x14ac:dyDescent="0.2">
      <c r="A1452" s="4">
        <v>43</v>
      </c>
      <c r="B1452" s="108" t="s">
        <v>2455</v>
      </c>
      <c r="C1452" s="114">
        <v>4</v>
      </c>
      <c r="D1452" s="114" t="s">
        <v>2465</v>
      </c>
      <c r="E1452" s="26" t="s">
        <v>2461</v>
      </c>
      <c r="F1452" s="12" t="s">
        <v>21</v>
      </c>
      <c r="G1452" s="124">
        <v>60</v>
      </c>
      <c r="H1452" s="124">
        <v>60</v>
      </c>
      <c r="I1452" s="55">
        <v>0</v>
      </c>
      <c r="J1452" s="19"/>
      <c r="K1452" s="19"/>
    </row>
    <row r="1453" spans="1:11" s="111" customFormat="1" ht="22.5" x14ac:dyDescent="0.2">
      <c r="A1453" s="4">
        <v>44</v>
      </c>
      <c r="B1453" s="108" t="s">
        <v>682</v>
      </c>
      <c r="C1453" s="114">
        <v>4</v>
      </c>
      <c r="D1453" s="114" t="s">
        <v>2466</v>
      </c>
      <c r="E1453" s="26" t="s">
        <v>2461</v>
      </c>
      <c r="F1453" s="12" t="s">
        <v>21</v>
      </c>
      <c r="G1453" s="124">
        <v>360</v>
      </c>
      <c r="H1453" s="124">
        <v>360</v>
      </c>
      <c r="I1453" s="55">
        <v>0</v>
      </c>
      <c r="J1453" s="19"/>
      <c r="K1453" s="19"/>
    </row>
    <row r="1454" spans="1:11" s="111" customFormat="1" ht="12.75" x14ac:dyDescent="0.2">
      <c r="A1454" s="4">
        <v>45</v>
      </c>
      <c r="B1454" s="108" t="s">
        <v>2459</v>
      </c>
      <c r="C1454" s="114">
        <v>1</v>
      </c>
      <c r="D1454" s="114">
        <v>206</v>
      </c>
      <c r="E1454" s="26" t="s">
        <v>2461</v>
      </c>
      <c r="F1454" s="12" t="s">
        <v>21</v>
      </c>
      <c r="G1454" s="124">
        <v>10</v>
      </c>
      <c r="H1454" s="124">
        <v>10</v>
      </c>
      <c r="I1454" s="55">
        <v>0</v>
      </c>
      <c r="J1454" s="19"/>
      <c r="K1454" s="19"/>
    </row>
    <row r="1455" spans="1:11" s="111" customFormat="1" ht="22.5" x14ac:dyDescent="0.2">
      <c r="A1455" s="4">
        <v>46</v>
      </c>
      <c r="B1455" s="108" t="s">
        <v>2467</v>
      </c>
      <c r="C1455" s="114">
        <v>2</v>
      </c>
      <c r="D1455" s="114" t="s">
        <v>2468</v>
      </c>
      <c r="E1455" s="26" t="s">
        <v>2469</v>
      </c>
      <c r="F1455" s="12" t="s">
        <v>2404</v>
      </c>
      <c r="G1455" s="124">
        <v>90</v>
      </c>
      <c r="H1455" s="124">
        <v>90</v>
      </c>
      <c r="I1455" s="55">
        <v>0</v>
      </c>
      <c r="J1455" s="19"/>
      <c r="K1455" s="19"/>
    </row>
    <row r="1456" spans="1:11" s="111" customFormat="1" ht="22.5" x14ac:dyDescent="0.2">
      <c r="A1456" s="4">
        <v>47</v>
      </c>
      <c r="B1456" s="115" t="s">
        <v>2470</v>
      </c>
      <c r="C1456" s="114">
        <v>1</v>
      </c>
      <c r="D1456" s="114">
        <v>32</v>
      </c>
      <c r="E1456" s="26" t="s">
        <v>2469</v>
      </c>
      <c r="F1456" s="12" t="s">
        <v>2404</v>
      </c>
      <c r="G1456" s="124">
        <v>90</v>
      </c>
      <c r="H1456" s="124">
        <v>90</v>
      </c>
      <c r="I1456" s="55">
        <v>0</v>
      </c>
      <c r="J1456" s="19"/>
      <c r="K1456" s="19"/>
    </row>
    <row r="1457" spans="1:11" s="111" customFormat="1" ht="22.5" x14ac:dyDescent="0.2">
      <c r="A1457" s="4">
        <v>48</v>
      </c>
      <c r="B1457" s="108" t="s">
        <v>2471</v>
      </c>
      <c r="C1457" s="114">
        <v>1</v>
      </c>
      <c r="D1457" s="114">
        <v>33</v>
      </c>
      <c r="E1457" s="26" t="s">
        <v>2469</v>
      </c>
      <c r="F1457" s="12" t="s">
        <v>2404</v>
      </c>
      <c r="G1457" s="124">
        <v>100</v>
      </c>
      <c r="H1457" s="124">
        <v>100</v>
      </c>
      <c r="I1457" s="55">
        <v>0</v>
      </c>
      <c r="J1457" s="19"/>
      <c r="K1457" s="19"/>
    </row>
    <row r="1458" spans="1:11" s="111" customFormat="1" ht="22.5" x14ac:dyDescent="0.2">
      <c r="A1458" s="4">
        <v>49</v>
      </c>
      <c r="B1458" s="115" t="s">
        <v>2472</v>
      </c>
      <c r="C1458" s="114">
        <v>1</v>
      </c>
      <c r="D1458" s="114">
        <v>34</v>
      </c>
      <c r="E1458" s="26" t="s">
        <v>2469</v>
      </c>
      <c r="F1458" s="12" t="s">
        <v>2404</v>
      </c>
      <c r="G1458" s="124">
        <v>250</v>
      </c>
      <c r="H1458" s="124">
        <v>250</v>
      </c>
      <c r="I1458" s="55">
        <v>0</v>
      </c>
      <c r="J1458" s="19"/>
      <c r="K1458" s="19"/>
    </row>
    <row r="1459" spans="1:11" s="111" customFormat="1" ht="22.5" x14ac:dyDescent="0.2">
      <c r="A1459" s="4">
        <v>50</v>
      </c>
      <c r="B1459" s="108" t="s">
        <v>2416</v>
      </c>
      <c r="C1459" s="114">
        <v>2</v>
      </c>
      <c r="D1459" s="114" t="s">
        <v>2473</v>
      </c>
      <c r="E1459" s="26" t="s">
        <v>2469</v>
      </c>
      <c r="F1459" s="12" t="s">
        <v>2404</v>
      </c>
      <c r="G1459" s="124">
        <v>80</v>
      </c>
      <c r="H1459" s="124">
        <v>80</v>
      </c>
      <c r="I1459" s="55">
        <v>0</v>
      </c>
      <c r="J1459" s="19"/>
      <c r="K1459" s="19"/>
    </row>
    <row r="1460" spans="1:11" s="111" customFormat="1" ht="12.75" x14ac:dyDescent="0.2">
      <c r="A1460" s="4">
        <v>51</v>
      </c>
      <c r="B1460" s="108" t="s">
        <v>2474</v>
      </c>
      <c r="C1460" s="114">
        <v>1</v>
      </c>
      <c r="D1460" s="114">
        <v>37</v>
      </c>
      <c r="E1460" s="22" t="s">
        <v>19</v>
      </c>
      <c r="F1460" s="12" t="s">
        <v>2404</v>
      </c>
      <c r="G1460" s="124">
        <v>70</v>
      </c>
      <c r="H1460" s="124">
        <v>70</v>
      </c>
      <c r="I1460" s="55">
        <f t="shared" si="20"/>
        <v>0</v>
      </c>
      <c r="J1460" s="19"/>
      <c r="K1460" s="19"/>
    </row>
    <row r="1461" spans="1:11" s="111" customFormat="1" ht="12.75" x14ac:dyDescent="0.2">
      <c r="A1461" s="4">
        <v>52</v>
      </c>
      <c r="B1461" s="108" t="s">
        <v>2475</v>
      </c>
      <c r="C1461" s="114">
        <v>2</v>
      </c>
      <c r="D1461" s="114" t="s">
        <v>2476</v>
      </c>
      <c r="E1461" s="22" t="s">
        <v>2428</v>
      </c>
      <c r="F1461" s="12" t="s">
        <v>2404</v>
      </c>
      <c r="G1461" s="124">
        <v>212.7</v>
      </c>
      <c r="H1461" s="124">
        <v>212.7</v>
      </c>
      <c r="I1461" s="55">
        <f t="shared" si="20"/>
        <v>0</v>
      </c>
      <c r="J1461" s="19"/>
      <c r="K1461" s="19"/>
    </row>
    <row r="1462" spans="1:11" s="111" customFormat="1" ht="22.5" x14ac:dyDescent="0.2">
      <c r="A1462" s="4">
        <v>53</v>
      </c>
      <c r="B1462" s="108" t="s">
        <v>18</v>
      </c>
      <c r="C1462" s="114">
        <v>1</v>
      </c>
      <c r="D1462" s="114">
        <v>41</v>
      </c>
      <c r="E1462" s="26" t="s">
        <v>2469</v>
      </c>
      <c r="F1462" s="12" t="s">
        <v>2404</v>
      </c>
      <c r="G1462" s="124">
        <v>40</v>
      </c>
      <c r="H1462" s="124">
        <v>40</v>
      </c>
      <c r="I1462" s="55">
        <v>0</v>
      </c>
      <c r="J1462" s="19"/>
      <c r="K1462" s="19"/>
    </row>
    <row r="1463" spans="1:11" s="111" customFormat="1" ht="22.5" x14ac:dyDescent="0.2">
      <c r="A1463" s="4">
        <v>54</v>
      </c>
      <c r="B1463" s="108" t="s">
        <v>2477</v>
      </c>
      <c r="C1463" s="114">
        <v>1</v>
      </c>
      <c r="D1463" s="114">
        <v>42</v>
      </c>
      <c r="E1463" s="26" t="s">
        <v>2469</v>
      </c>
      <c r="F1463" s="12" t="s">
        <v>2404</v>
      </c>
      <c r="G1463" s="124">
        <v>70</v>
      </c>
      <c r="H1463" s="124">
        <v>70</v>
      </c>
      <c r="I1463" s="55">
        <v>0</v>
      </c>
      <c r="J1463" s="19"/>
      <c r="K1463" s="19"/>
    </row>
    <row r="1464" spans="1:11" s="111" customFormat="1" ht="12.75" x14ac:dyDescent="0.2">
      <c r="A1464" s="4">
        <v>55</v>
      </c>
      <c r="B1464" s="108" t="s">
        <v>2478</v>
      </c>
      <c r="C1464" s="114">
        <v>1</v>
      </c>
      <c r="D1464" s="114">
        <v>43</v>
      </c>
      <c r="E1464" s="22" t="s">
        <v>2428</v>
      </c>
      <c r="F1464" s="12" t="s">
        <v>2404</v>
      </c>
      <c r="G1464" s="124">
        <v>212.7</v>
      </c>
      <c r="H1464" s="124">
        <v>212.7</v>
      </c>
      <c r="I1464" s="55">
        <f t="shared" si="20"/>
        <v>0</v>
      </c>
      <c r="J1464" s="19"/>
      <c r="K1464" s="19"/>
    </row>
    <row r="1465" spans="1:11" s="111" customFormat="1" ht="12.75" x14ac:dyDescent="0.2">
      <c r="A1465" s="4">
        <v>56</v>
      </c>
      <c r="B1465" s="108" t="s">
        <v>2479</v>
      </c>
      <c r="C1465" s="114">
        <v>1</v>
      </c>
      <c r="D1465" s="114">
        <v>44</v>
      </c>
      <c r="E1465" s="26" t="s">
        <v>2425</v>
      </c>
      <c r="F1465" s="12" t="s">
        <v>2404</v>
      </c>
      <c r="G1465" s="124">
        <v>49</v>
      </c>
      <c r="H1465" s="124">
        <v>49</v>
      </c>
      <c r="I1465" s="55">
        <f t="shared" si="20"/>
        <v>0</v>
      </c>
      <c r="J1465" s="19"/>
      <c r="K1465" s="19"/>
    </row>
    <row r="1466" spans="1:11" s="111" customFormat="1" ht="22.5" x14ac:dyDescent="0.2">
      <c r="A1466" s="4">
        <v>57</v>
      </c>
      <c r="B1466" s="108" t="s">
        <v>524</v>
      </c>
      <c r="C1466" s="114">
        <v>1</v>
      </c>
      <c r="D1466" s="114">
        <v>45</v>
      </c>
      <c r="E1466" s="26" t="s">
        <v>2480</v>
      </c>
      <c r="F1466" s="12" t="s">
        <v>2404</v>
      </c>
      <c r="G1466" s="124">
        <v>131</v>
      </c>
      <c r="H1466" s="124">
        <v>131</v>
      </c>
      <c r="I1466" s="55">
        <f t="shared" si="20"/>
        <v>0</v>
      </c>
      <c r="J1466" s="19"/>
      <c r="K1466" s="19"/>
    </row>
    <row r="1467" spans="1:11" s="111" customFormat="1" ht="12.75" x14ac:dyDescent="0.2">
      <c r="A1467" s="4">
        <v>58</v>
      </c>
      <c r="B1467" s="108" t="s">
        <v>2481</v>
      </c>
      <c r="C1467" s="114">
        <v>1</v>
      </c>
      <c r="D1467" s="114">
        <v>54</v>
      </c>
      <c r="E1467" s="26" t="s">
        <v>2482</v>
      </c>
      <c r="F1467" s="12" t="s">
        <v>2404</v>
      </c>
      <c r="G1467" s="124">
        <v>338.5</v>
      </c>
      <c r="H1467" s="124">
        <v>338.5</v>
      </c>
      <c r="I1467" s="55">
        <f t="shared" si="20"/>
        <v>0</v>
      </c>
      <c r="J1467" s="19"/>
      <c r="K1467" s="19"/>
    </row>
    <row r="1468" spans="1:11" s="111" customFormat="1" ht="12.75" x14ac:dyDescent="0.2">
      <c r="A1468" s="4">
        <v>59</v>
      </c>
      <c r="B1468" s="108" t="s">
        <v>2483</v>
      </c>
      <c r="C1468" s="114">
        <v>1</v>
      </c>
      <c r="D1468" s="114">
        <v>46</v>
      </c>
      <c r="E1468" s="26" t="s">
        <v>2482</v>
      </c>
      <c r="F1468" s="12" t="s">
        <v>2404</v>
      </c>
      <c r="G1468" s="124">
        <v>90</v>
      </c>
      <c r="H1468" s="124">
        <v>90</v>
      </c>
      <c r="I1468" s="55">
        <f t="shared" si="20"/>
        <v>0</v>
      </c>
      <c r="J1468" s="19"/>
      <c r="K1468" s="19"/>
    </row>
    <row r="1469" spans="1:11" s="111" customFormat="1" ht="22.5" x14ac:dyDescent="0.2">
      <c r="A1469" s="4">
        <v>60</v>
      </c>
      <c r="B1469" s="108" t="s">
        <v>2484</v>
      </c>
      <c r="C1469" s="114">
        <v>1</v>
      </c>
      <c r="D1469" s="114">
        <v>47</v>
      </c>
      <c r="E1469" s="26" t="s">
        <v>2485</v>
      </c>
      <c r="F1469" s="12" t="s">
        <v>2404</v>
      </c>
      <c r="G1469" s="124">
        <v>506</v>
      </c>
      <c r="H1469" s="124">
        <v>506</v>
      </c>
      <c r="I1469" s="55">
        <v>0</v>
      </c>
      <c r="J1469" s="19"/>
      <c r="K1469" s="19"/>
    </row>
    <row r="1470" spans="1:11" s="111" customFormat="1" ht="12.75" x14ac:dyDescent="0.2">
      <c r="A1470" s="4">
        <v>61</v>
      </c>
      <c r="B1470" s="108" t="s">
        <v>2486</v>
      </c>
      <c r="C1470" s="114">
        <v>1</v>
      </c>
      <c r="D1470" s="114">
        <v>48</v>
      </c>
      <c r="E1470" s="26" t="s">
        <v>2487</v>
      </c>
      <c r="F1470" s="12" t="s">
        <v>2404</v>
      </c>
      <c r="G1470" s="124">
        <v>1098</v>
      </c>
      <c r="H1470" s="124">
        <v>1098</v>
      </c>
      <c r="I1470" s="55">
        <f t="shared" si="20"/>
        <v>0</v>
      </c>
      <c r="J1470" s="19"/>
      <c r="K1470" s="19"/>
    </row>
    <row r="1471" spans="1:11" s="111" customFormat="1" ht="22.5" x14ac:dyDescent="0.2">
      <c r="A1471" s="4">
        <v>62</v>
      </c>
      <c r="B1471" s="108" t="s">
        <v>2488</v>
      </c>
      <c r="C1471" s="114">
        <v>1</v>
      </c>
      <c r="D1471" s="114">
        <v>49</v>
      </c>
      <c r="E1471" s="26" t="s">
        <v>2469</v>
      </c>
      <c r="F1471" s="12" t="s">
        <v>2404</v>
      </c>
      <c r="G1471" s="124">
        <v>10</v>
      </c>
      <c r="H1471" s="124">
        <v>10</v>
      </c>
      <c r="I1471" s="55">
        <f t="shared" si="20"/>
        <v>0</v>
      </c>
      <c r="J1471" s="19"/>
      <c r="K1471" s="19"/>
    </row>
    <row r="1472" spans="1:11" s="111" customFormat="1" ht="12.75" x14ac:dyDescent="0.2">
      <c r="A1472" s="4">
        <v>63</v>
      </c>
      <c r="B1472" s="108" t="s">
        <v>2436</v>
      </c>
      <c r="C1472" s="114">
        <v>1</v>
      </c>
      <c r="D1472" s="114">
        <v>50</v>
      </c>
      <c r="E1472" s="26" t="s">
        <v>2489</v>
      </c>
      <c r="F1472" s="12" t="s">
        <v>2404</v>
      </c>
      <c r="G1472" s="124">
        <v>28</v>
      </c>
      <c r="H1472" s="124">
        <v>28</v>
      </c>
      <c r="I1472" s="55">
        <f t="shared" si="20"/>
        <v>0</v>
      </c>
      <c r="J1472" s="19"/>
      <c r="K1472" s="19"/>
    </row>
    <row r="1473" spans="1:11" s="111" customFormat="1" ht="12.75" x14ac:dyDescent="0.2">
      <c r="A1473" s="4">
        <v>64</v>
      </c>
      <c r="B1473" s="108" t="s">
        <v>2419</v>
      </c>
      <c r="C1473" s="114">
        <v>1</v>
      </c>
      <c r="D1473" s="114">
        <v>51</v>
      </c>
      <c r="E1473" s="26" t="s">
        <v>2420</v>
      </c>
      <c r="F1473" s="12" t="s">
        <v>2404</v>
      </c>
      <c r="G1473" s="124">
        <v>162.5</v>
      </c>
      <c r="H1473" s="124">
        <v>162.5</v>
      </c>
      <c r="I1473" s="55">
        <f t="shared" si="20"/>
        <v>0</v>
      </c>
      <c r="J1473" s="19"/>
      <c r="K1473" s="19"/>
    </row>
    <row r="1474" spans="1:11" ht="84" x14ac:dyDescent="0.25">
      <c r="A1474" s="33" t="s">
        <v>5</v>
      </c>
      <c r="B1474" s="29" t="s">
        <v>6</v>
      </c>
      <c r="C1474" s="29" t="s">
        <v>7</v>
      </c>
      <c r="D1474" s="29" t="s">
        <v>8</v>
      </c>
      <c r="E1474" s="29" t="s">
        <v>15</v>
      </c>
      <c r="F1474" s="29" t="s">
        <v>9</v>
      </c>
      <c r="G1474" s="29" t="s">
        <v>10</v>
      </c>
      <c r="H1474" s="29" t="s">
        <v>11</v>
      </c>
      <c r="I1474" s="29" t="s">
        <v>518</v>
      </c>
      <c r="J1474" s="29" t="s">
        <v>12</v>
      </c>
      <c r="K1474" s="30" t="s">
        <v>13</v>
      </c>
    </row>
    <row r="1475" spans="1:11" s="111" customFormat="1" ht="22.5" x14ac:dyDescent="0.2">
      <c r="A1475" s="4">
        <v>65</v>
      </c>
      <c r="B1475" s="115" t="s">
        <v>2490</v>
      </c>
      <c r="C1475" s="114">
        <v>1</v>
      </c>
      <c r="D1475" s="114">
        <v>52</v>
      </c>
      <c r="E1475" s="22" t="s">
        <v>2491</v>
      </c>
      <c r="F1475" s="12" t="s">
        <v>2404</v>
      </c>
      <c r="G1475" s="124">
        <v>661</v>
      </c>
      <c r="H1475" s="124">
        <v>661</v>
      </c>
      <c r="I1475" s="55">
        <f t="shared" ref="I1475:I1539" si="21">G1475-H1475</f>
        <v>0</v>
      </c>
      <c r="J1475" s="19"/>
      <c r="K1475" s="19"/>
    </row>
    <row r="1476" spans="1:11" s="111" customFormat="1" ht="25.5" x14ac:dyDescent="0.2">
      <c r="A1476" s="4">
        <v>66</v>
      </c>
      <c r="B1476" s="108" t="s">
        <v>2492</v>
      </c>
      <c r="C1476" s="114">
        <v>1</v>
      </c>
      <c r="D1476" s="114">
        <v>53</v>
      </c>
      <c r="E1476" s="22" t="s">
        <v>2493</v>
      </c>
      <c r="F1476" s="12" t="s">
        <v>2404</v>
      </c>
      <c r="G1476" s="124">
        <v>115</v>
      </c>
      <c r="H1476" s="124">
        <v>115</v>
      </c>
      <c r="I1476" s="55">
        <v>0</v>
      </c>
      <c r="J1476" s="19"/>
      <c r="K1476" s="19"/>
    </row>
    <row r="1477" spans="1:11" s="111" customFormat="1" ht="12.75" x14ac:dyDescent="0.2">
      <c r="A1477" s="4">
        <v>67</v>
      </c>
      <c r="B1477" s="108" t="s">
        <v>2494</v>
      </c>
      <c r="C1477" s="114">
        <v>1</v>
      </c>
      <c r="D1477" s="114">
        <v>55</v>
      </c>
      <c r="E1477" s="22" t="s">
        <v>2495</v>
      </c>
      <c r="F1477" s="12" t="s">
        <v>2404</v>
      </c>
      <c r="G1477" s="124">
        <v>78</v>
      </c>
      <c r="H1477" s="124">
        <v>78</v>
      </c>
      <c r="I1477" s="55">
        <f t="shared" si="21"/>
        <v>0</v>
      </c>
      <c r="J1477" s="19"/>
      <c r="K1477" s="19"/>
    </row>
    <row r="1478" spans="1:11" s="111" customFormat="1" ht="12.75" x14ac:dyDescent="0.2">
      <c r="A1478" s="4">
        <v>68</v>
      </c>
      <c r="B1478" s="108" t="s">
        <v>2496</v>
      </c>
      <c r="C1478" s="114">
        <v>1</v>
      </c>
      <c r="D1478" s="114">
        <v>56</v>
      </c>
      <c r="E1478" s="22" t="s">
        <v>2493</v>
      </c>
      <c r="F1478" s="12" t="s">
        <v>2404</v>
      </c>
      <c r="G1478" s="124">
        <v>332</v>
      </c>
      <c r="H1478" s="124">
        <v>301.57</v>
      </c>
      <c r="I1478" s="55">
        <v>0</v>
      </c>
      <c r="J1478" s="19"/>
      <c r="K1478" s="19"/>
    </row>
    <row r="1479" spans="1:11" s="111" customFormat="1" ht="12.75" x14ac:dyDescent="0.2">
      <c r="A1479" s="4">
        <v>69</v>
      </c>
      <c r="B1479" s="108" t="s">
        <v>2497</v>
      </c>
      <c r="C1479" s="114">
        <v>1</v>
      </c>
      <c r="D1479" s="114">
        <v>57</v>
      </c>
      <c r="E1479" s="22" t="s">
        <v>2493</v>
      </c>
      <c r="F1479" s="12" t="s">
        <v>2404</v>
      </c>
      <c r="G1479" s="124">
        <v>99</v>
      </c>
      <c r="H1479" s="124">
        <v>89.93</v>
      </c>
      <c r="I1479" s="55">
        <v>0</v>
      </c>
      <c r="J1479" s="19"/>
      <c r="K1479" s="19"/>
    </row>
    <row r="1480" spans="1:11" s="111" customFormat="1" ht="22.5" x14ac:dyDescent="0.2">
      <c r="A1480" s="4">
        <v>70</v>
      </c>
      <c r="B1480" s="108" t="s">
        <v>2479</v>
      </c>
      <c r="C1480" s="114">
        <v>1</v>
      </c>
      <c r="D1480" s="114">
        <v>58</v>
      </c>
      <c r="E1480" s="26" t="s">
        <v>2469</v>
      </c>
      <c r="F1480" s="12" t="s">
        <v>2404</v>
      </c>
      <c r="G1480" s="124">
        <v>70</v>
      </c>
      <c r="H1480" s="124">
        <v>70</v>
      </c>
      <c r="I1480" s="55">
        <f t="shared" si="21"/>
        <v>0</v>
      </c>
      <c r="J1480" s="19"/>
      <c r="K1480" s="19"/>
    </row>
    <row r="1481" spans="1:11" s="111" customFormat="1" ht="22.5" x14ac:dyDescent="0.2">
      <c r="A1481" s="4">
        <v>71</v>
      </c>
      <c r="B1481" s="108" t="s">
        <v>2467</v>
      </c>
      <c r="C1481" s="114">
        <v>1</v>
      </c>
      <c r="D1481" s="114">
        <v>60</v>
      </c>
      <c r="E1481" s="26" t="s">
        <v>2469</v>
      </c>
      <c r="F1481" s="12" t="s">
        <v>2404</v>
      </c>
      <c r="G1481" s="124">
        <v>90</v>
      </c>
      <c r="H1481" s="124">
        <v>90</v>
      </c>
      <c r="I1481" s="55">
        <f t="shared" si="21"/>
        <v>0</v>
      </c>
      <c r="J1481" s="19"/>
      <c r="K1481" s="19"/>
    </row>
    <row r="1482" spans="1:11" s="111" customFormat="1" ht="12.75" x14ac:dyDescent="0.2">
      <c r="A1482" s="4">
        <v>72</v>
      </c>
      <c r="B1482" s="115" t="s">
        <v>2498</v>
      </c>
      <c r="C1482" s="114">
        <v>1</v>
      </c>
      <c r="D1482" s="114">
        <v>61</v>
      </c>
      <c r="E1482" s="22" t="s">
        <v>2499</v>
      </c>
      <c r="F1482" s="12" t="s">
        <v>2404</v>
      </c>
      <c r="G1482" s="124">
        <v>245</v>
      </c>
      <c r="H1482" s="124">
        <v>245</v>
      </c>
      <c r="I1482" s="55">
        <f t="shared" si="21"/>
        <v>0</v>
      </c>
      <c r="J1482" s="19"/>
      <c r="K1482" s="19"/>
    </row>
    <row r="1483" spans="1:11" s="111" customFormat="1" ht="22.5" x14ac:dyDescent="0.2">
      <c r="A1483" s="4">
        <v>73</v>
      </c>
      <c r="B1483" s="115" t="s">
        <v>2500</v>
      </c>
      <c r="C1483" s="114">
        <v>1</v>
      </c>
      <c r="D1483" s="114">
        <v>62</v>
      </c>
      <c r="E1483" s="26" t="s">
        <v>2469</v>
      </c>
      <c r="F1483" s="12" t="s">
        <v>2404</v>
      </c>
      <c r="G1483" s="124">
        <v>470</v>
      </c>
      <c r="H1483" s="124">
        <v>470</v>
      </c>
      <c r="I1483" s="55">
        <f t="shared" si="21"/>
        <v>0</v>
      </c>
      <c r="J1483" s="19"/>
      <c r="K1483" s="19"/>
    </row>
    <row r="1484" spans="1:11" s="111" customFormat="1" ht="25.5" x14ac:dyDescent="0.2">
      <c r="A1484" s="4">
        <v>74</v>
      </c>
      <c r="B1484" s="108" t="s">
        <v>2501</v>
      </c>
      <c r="C1484" s="114">
        <v>1</v>
      </c>
      <c r="D1484" s="114">
        <v>63</v>
      </c>
      <c r="E1484" s="22" t="s">
        <v>2502</v>
      </c>
      <c r="F1484" s="12" t="s">
        <v>2404</v>
      </c>
      <c r="G1484" s="124">
        <v>100</v>
      </c>
      <c r="H1484" s="124">
        <v>100</v>
      </c>
      <c r="I1484" s="55">
        <f t="shared" si="21"/>
        <v>0</v>
      </c>
      <c r="J1484" s="19"/>
      <c r="K1484" s="19"/>
    </row>
    <row r="1485" spans="1:11" s="111" customFormat="1" ht="22.5" x14ac:dyDescent="0.2">
      <c r="A1485" s="4">
        <v>75</v>
      </c>
      <c r="B1485" s="108" t="s">
        <v>2471</v>
      </c>
      <c r="C1485" s="114">
        <v>1</v>
      </c>
      <c r="D1485" s="114">
        <v>64</v>
      </c>
      <c r="E1485" s="26" t="s">
        <v>2469</v>
      </c>
      <c r="F1485" s="12" t="s">
        <v>2404</v>
      </c>
      <c r="G1485" s="124">
        <v>100</v>
      </c>
      <c r="H1485" s="124">
        <v>100</v>
      </c>
      <c r="I1485" s="55">
        <f t="shared" si="21"/>
        <v>0</v>
      </c>
      <c r="J1485" s="19"/>
      <c r="K1485" s="19"/>
    </row>
    <row r="1486" spans="1:11" s="111" customFormat="1" ht="22.5" x14ac:dyDescent="0.2">
      <c r="A1486" s="4">
        <v>76</v>
      </c>
      <c r="B1486" s="108" t="s">
        <v>2416</v>
      </c>
      <c r="C1486" s="114">
        <v>2</v>
      </c>
      <c r="D1486" s="114">
        <v>65.66</v>
      </c>
      <c r="E1486" s="26" t="s">
        <v>2469</v>
      </c>
      <c r="F1486" s="12" t="s">
        <v>2404</v>
      </c>
      <c r="G1486" s="124">
        <v>80</v>
      </c>
      <c r="H1486" s="124">
        <v>80</v>
      </c>
      <c r="I1486" s="55">
        <f t="shared" si="21"/>
        <v>0</v>
      </c>
      <c r="J1486" s="19"/>
      <c r="K1486" s="19"/>
    </row>
    <row r="1487" spans="1:11" s="111" customFormat="1" ht="22.5" x14ac:dyDescent="0.2">
      <c r="A1487" s="4">
        <v>77</v>
      </c>
      <c r="B1487" s="115" t="s">
        <v>2503</v>
      </c>
      <c r="C1487" s="114">
        <v>3</v>
      </c>
      <c r="D1487" s="114" t="s">
        <v>2504</v>
      </c>
      <c r="E1487" s="26" t="s">
        <v>2469</v>
      </c>
      <c r="F1487" s="12" t="s">
        <v>2404</v>
      </c>
      <c r="G1487" s="124">
        <v>210</v>
      </c>
      <c r="H1487" s="124">
        <v>210</v>
      </c>
      <c r="I1487" s="55">
        <f t="shared" si="21"/>
        <v>0</v>
      </c>
      <c r="J1487" s="19"/>
      <c r="K1487" s="19"/>
    </row>
    <row r="1488" spans="1:11" s="111" customFormat="1" ht="12.75" x14ac:dyDescent="0.2">
      <c r="A1488" s="4">
        <v>78</v>
      </c>
      <c r="B1488" s="108" t="s">
        <v>2505</v>
      </c>
      <c r="C1488" s="114">
        <v>1</v>
      </c>
      <c r="D1488" s="114">
        <v>70</v>
      </c>
      <c r="E1488" s="26" t="s">
        <v>2506</v>
      </c>
      <c r="F1488" s="12" t="s">
        <v>2404</v>
      </c>
      <c r="G1488" s="124">
        <v>216.28</v>
      </c>
      <c r="H1488" s="124">
        <v>216.28</v>
      </c>
      <c r="I1488" s="55">
        <f t="shared" si="21"/>
        <v>0</v>
      </c>
      <c r="J1488" s="19"/>
      <c r="K1488" s="19"/>
    </row>
    <row r="1489" spans="1:11" s="111" customFormat="1" ht="12.75" x14ac:dyDescent="0.2">
      <c r="A1489" s="4">
        <v>79</v>
      </c>
      <c r="B1489" s="108" t="s">
        <v>2507</v>
      </c>
      <c r="C1489" s="114">
        <v>1</v>
      </c>
      <c r="D1489" s="114">
        <v>71</v>
      </c>
      <c r="E1489" s="22" t="s">
        <v>2508</v>
      </c>
      <c r="F1489" s="12" t="s">
        <v>2404</v>
      </c>
      <c r="G1489" s="124">
        <v>297.5</v>
      </c>
      <c r="H1489" s="124">
        <v>297.5</v>
      </c>
      <c r="I1489" s="55">
        <f t="shared" si="21"/>
        <v>0</v>
      </c>
      <c r="J1489" s="19"/>
      <c r="K1489" s="19"/>
    </row>
    <row r="1490" spans="1:11" s="111" customFormat="1" ht="12.75" x14ac:dyDescent="0.2">
      <c r="A1490" s="4">
        <v>80</v>
      </c>
      <c r="B1490" s="108" t="s">
        <v>2509</v>
      </c>
      <c r="C1490" s="114">
        <v>1</v>
      </c>
      <c r="D1490" s="114">
        <v>72</v>
      </c>
      <c r="E1490" s="22" t="s">
        <v>2508</v>
      </c>
      <c r="F1490" s="12" t="s">
        <v>2404</v>
      </c>
      <c r="G1490" s="124">
        <v>297.5</v>
      </c>
      <c r="H1490" s="124">
        <v>297.5</v>
      </c>
      <c r="I1490" s="55">
        <f t="shared" si="21"/>
        <v>0</v>
      </c>
      <c r="J1490" s="19"/>
      <c r="K1490" s="19"/>
    </row>
    <row r="1491" spans="1:11" s="111" customFormat="1" ht="12.75" x14ac:dyDescent="0.2">
      <c r="A1491" s="4">
        <v>81</v>
      </c>
      <c r="B1491" s="108" t="s">
        <v>2510</v>
      </c>
      <c r="C1491" s="114">
        <v>1</v>
      </c>
      <c r="D1491" s="114">
        <v>73</v>
      </c>
      <c r="E1491" s="22" t="s">
        <v>2508</v>
      </c>
      <c r="F1491" s="12" t="s">
        <v>2404</v>
      </c>
      <c r="G1491" s="124">
        <v>588</v>
      </c>
      <c r="H1491" s="124">
        <v>588</v>
      </c>
      <c r="I1491" s="55">
        <f t="shared" si="21"/>
        <v>0</v>
      </c>
      <c r="J1491" s="19"/>
      <c r="K1491" s="19"/>
    </row>
    <row r="1492" spans="1:11" s="111" customFormat="1" ht="22.5" x14ac:dyDescent="0.2">
      <c r="A1492" s="4">
        <v>82</v>
      </c>
      <c r="B1492" s="108" t="s">
        <v>2511</v>
      </c>
      <c r="C1492" s="114">
        <v>1</v>
      </c>
      <c r="D1492" s="114">
        <v>74</v>
      </c>
      <c r="E1492" s="26" t="s">
        <v>2512</v>
      </c>
      <c r="F1492" s="12" t="s">
        <v>2404</v>
      </c>
      <c r="G1492" s="124">
        <v>70</v>
      </c>
      <c r="H1492" s="124">
        <v>70</v>
      </c>
      <c r="I1492" s="55">
        <f t="shared" si="21"/>
        <v>0</v>
      </c>
      <c r="J1492" s="19"/>
      <c r="K1492" s="19"/>
    </row>
    <row r="1493" spans="1:11" s="111" customFormat="1" ht="22.5" x14ac:dyDescent="0.2">
      <c r="A1493" s="4">
        <v>83</v>
      </c>
      <c r="B1493" s="108" t="s">
        <v>2436</v>
      </c>
      <c r="C1493" s="114">
        <v>2</v>
      </c>
      <c r="D1493" s="114" t="s">
        <v>2513</v>
      </c>
      <c r="E1493" s="22" t="s">
        <v>2437</v>
      </c>
      <c r="F1493" s="12" t="s">
        <v>2404</v>
      </c>
      <c r="G1493" s="124">
        <v>56</v>
      </c>
      <c r="H1493" s="124">
        <v>56</v>
      </c>
      <c r="I1493" s="55">
        <f t="shared" si="21"/>
        <v>0</v>
      </c>
      <c r="J1493" s="19"/>
      <c r="K1493" s="19"/>
    </row>
    <row r="1494" spans="1:11" s="111" customFormat="1" ht="22.5" x14ac:dyDescent="0.2">
      <c r="A1494" s="4">
        <v>84</v>
      </c>
      <c r="B1494" s="108" t="s">
        <v>2514</v>
      </c>
      <c r="C1494" s="114">
        <v>1</v>
      </c>
      <c r="D1494" s="114">
        <v>131</v>
      </c>
      <c r="E1494" s="26" t="s">
        <v>2515</v>
      </c>
      <c r="F1494" s="12" t="s">
        <v>2404</v>
      </c>
      <c r="G1494" s="124">
        <v>941</v>
      </c>
      <c r="H1494" s="124">
        <v>941</v>
      </c>
      <c r="I1494" s="55">
        <f t="shared" si="21"/>
        <v>0</v>
      </c>
      <c r="J1494" s="19"/>
      <c r="K1494" s="19"/>
    </row>
    <row r="1495" spans="1:11" s="111" customFormat="1" ht="22.5" x14ac:dyDescent="0.2">
      <c r="A1495" s="4">
        <v>85</v>
      </c>
      <c r="B1495" s="108" t="s">
        <v>2516</v>
      </c>
      <c r="C1495" s="114">
        <v>1</v>
      </c>
      <c r="D1495" s="114">
        <v>128.12899999999999</v>
      </c>
      <c r="E1495" s="26" t="s">
        <v>2517</v>
      </c>
      <c r="F1495" s="12" t="s">
        <v>2404</v>
      </c>
      <c r="G1495" s="124">
        <v>130</v>
      </c>
      <c r="H1495" s="124">
        <v>130</v>
      </c>
      <c r="I1495" s="55">
        <f t="shared" si="21"/>
        <v>0</v>
      </c>
      <c r="J1495" s="19"/>
      <c r="K1495" s="19"/>
    </row>
    <row r="1496" spans="1:11" s="111" customFormat="1" ht="12.75" x14ac:dyDescent="0.2">
      <c r="A1496" s="4">
        <v>86</v>
      </c>
      <c r="B1496" s="108" t="s">
        <v>2419</v>
      </c>
      <c r="C1496" s="114">
        <v>1</v>
      </c>
      <c r="D1496" s="114">
        <v>77</v>
      </c>
      <c r="E1496" s="26" t="s">
        <v>2420</v>
      </c>
      <c r="F1496" s="12" t="s">
        <v>2404</v>
      </c>
      <c r="G1496" s="124">
        <v>162.5</v>
      </c>
      <c r="H1496" s="124">
        <v>162.5</v>
      </c>
      <c r="I1496" s="55">
        <f t="shared" si="21"/>
        <v>0</v>
      </c>
      <c r="J1496" s="19"/>
      <c r="K1496" s="19"/>
    </row>
    <row r="1497" spans="1:11" s="111" customFormat="1" ht="12.75" x14ac:dyDescent="0.2">
      <c r="A1497" s="4">
        <v>87</v>
      </c>
      <c r="B1497" s="108" t="s">
        <v>2518</v>
      </c>
      <c r="C1497" s="114">
        <v>1</v>
      </c>
      <c r="D1497" s="114">
        <v>78</v>
      </c>
      <c r="E1497" s="22" t="s">
        <v>19</v>
      </c>
      <c r="F1497" s="12" t="s">
        <v>2404</v>
      </c>
      <c r="G1497" s="124">
        <v>585</v>
      </c>
      <c r="H1497" s="124">
        <v>585</v>
      </c>
      <c r="I1497" s="55">
        <f t="shared" si="21"/>
        <v>0</v>
      </c>
      <c r="J1497" s="19"/>
      <c r="K1497" s="19"/>
    </row>
    <row r="1498" spans="1:11" s="111" customFormat="1" ht="22.5" x14ac:dyDescent="0.2">
      <c r="A1498" s="4">
        <v>88</v>
      </c>
      <c r="B1498" s="108" t="s">
        <v>18</v>
      </c>
      <c r="C1498" s="114">
        <v>1</v>
      </c>
      <c r="D1498" s="114">
        <v>79</v>
      </c>
      <c r="E1498" s="26" t="s">
        <v>2469</v>
      </c>
      <c r="F1498" s="12" t="s">
        <v>2404</v>
      </c>
      <c r="G1498" s="124">
        <v>40</v>
      </c>
      <c r="H1498" s="124">
        <v>40</v>
      </c>
      <c r="I1498" s="55">
        <f t="shared" si="21"/>
        <v>0</v>
      </c>
      <c r="J1498" s="19"/>
      <c r="K1498" s="19"/>
    </row>
    <row r="1499" spans="1:11" s="111" customFormat="1" ht="22.5" x14ac:dyDescent="0.2">
      <c r="A1499" s="4">
        <v>89</v>
      </c>
      <c r="B1499" s="108" t="s">
        <v>524</v>
      </c>
      <c r="C1499" s="114">
        <v>1</v>
      </c>
      <c r="D1499" s="114">
        <v>80</v>
      </c>
      <c r="E1499" s="26" t="s">
        <v>2519</v>
      </c>
      <c r="F1499" s="12" t="s">
        <v>2404</v>
      </c>
      <c r="G1499" s="124">
        <v>75</v>
      </c>
      <c r="H1499" s="124">
        <v>75</v>
      </c>
      <c r="I1499" s="55">
        <f t="shared" si="21"/>
        <v>0</v>
      </c>
      <c r="J1499" s="19"/>
      <c r="K1499" s="19"/>
    </row>
    <row r="1500" spans="1:11" ht="84" x14ac:dyDescent="0.25">
      <c r="A1500" s="33" t="s">
        <v>5</v>
      </c>
      <c r="B1500" s="29" t="s">
        <v>6</v>
      </c>
      <c r="C1500" s="29" t="s">
        <v>7</v>
      </c>
      <c r="D1500" s="29" t="s">
        <v>8</v>
      </c>
      <c r="E1500" s="29" t="s">
        <v>15</v>
      </c>
      <c r="F1500" s="29" t="s">
        <v>9</v>
      </c>
      <c r="G1500" s="29" t="s">
        <v>10</v>
      </c>
      <c r="H1500" s="29" t="s">
        <v>11</v>
      </c>
      <c r="I1500" s="29" t="s">
        <v>518</v>
      </c>
      <c r="J1500" s="29" t="s">
        <v>12</v>
      </c>
      <c r="K1500" s="30" t="s">
        <v>13</v>
      </c>
    </row>
    <row r="1501" spans="1:11" s="111" customFormat="1" ht="22.5" x14ac:dyDescent="0.2">
      <c r="A1501" s="4">
        <v>90</v>
      </c>
      <c r="B1501" s="108" t="s">
        <v>2520</v>
      </c>
      <c r="C1501" s="114">
        <v>2</v>
      </c>
      <c r="D1501" s="114">
        <v>81.819999999999993</v>
      </c>
      <c r="E1501" s="26" t="s">
        <v>2469</v>
      </c>
      <c r="F1501" s="12" t="s">
        <v>2404</v>
      </c>
      <c r="G1501" s="124">
        <v>40</v>
      </c>
      <c r="H1501" s="124">
        <v>40</v>
      </c>
      <c r="I1501" s="55">
        <f t="shared" si="21"/>
        <v>0</v>
      </c>
      <c r="J1501" s="19"/>
      <c r="K1501" s="19"/>
    </row>
    <row r="1502" spans="1:11" s="111" customFormat="1" ht="12.75" x14ac:dyDescent="0.2">
      <c r="A1502" s="4">
        <v>91</v>
      </c>
      <c r="B1502" s="108" t="s">
        <v>2521</v>
      </c>
      <c r="C1502" s="114">
        <v>1</v>
      </c>
      <c r="D1502" s="114">
        <v>83</v>
      </c>
      <c r="E1502" s="22" t="s">
        <v>19</v>
      </c>
      <c r="F1502" s="12" t="s">
        <v>2404</v>
      </c>
      <c r="G1502" s="124">
        <v>25</v>
      </c>
      <c r="H1502" s="124">
        <v>25</v>
      </c>
      <c r="I1502" s="55">
        <f t="shared" si="21"/>
        <v>0</v>
      </c>
      <c r="J1502" s="19"/>
      <c r="K1502" s="19"/>
    </row>
    <row r="1503" spans="1:11" s="111" customFormat="1" ht="12.75" x14ac:dyDescent="0.2">
      <c r="A1503" s="4">
        <v>92</v>
      </c>
      <c r="B1503" s="108" t="s">
        <v>2522</v>
      </c>
      <c r="C1503" s="114">
        <v>1</v>
      </c>
      <c r="D1503" s="114">
        <v>135</v>
      </c>
      <c r="E1503" s="22" t="s">
        <v>20</v>
      </c>
      <c r="F1503" s="12" t="s">
        <v>2404</v>
      </c>
      <c r="G1503" s="124">
        <v>196</v>
      </c>
      <c r="H1503" s="124">
        <v>196</v>
      </c>
      <c r="I1503" s="55">
        <f t="shared" si="21"/>
        <v>0</v>
      </c>
      <c r="J1503" s="19"/>
      <c r="K1503" s="19"/>
    </row>
    <row r="1504" spans="1:11" s="111" customFormat="1" ht="12.75" x14ac:dyDescent="0.2">
      <c r="A1504" s="4">
        <v>93</v>
      </c>
      <c r="B1504" s="108" t="s">
        <v>2523</v>
      </c>
      <c r="C1504" s="114">
        <v>1</v>
      </c>
      <c r="D1504" s="114">
        <v>127</v>
      </c>
      <c r="E1504" s="22" t="s">
        <v>2524</v>
      </c>
      <c r="F1504" s="12" t="s">
        <v>2404</v>
      </c>
      <c r="G1504" s="124">
        <v>120</v>
      </c>
      <c r="H1504" s="124">
        <v>120</v>
      </c>
      <c r="I1504" s="55">
        <v>0</v>
      </c>
      <c r="J1504" s="19"/>
      <c r="K1504" s="19"/>
    </row>
    <row r="1505" spans="1:11" s="111" customFormat="1" ht="22.5" x14ac:dyDescent="0.2">
      <c r="A1505" s="4">
        <v>94</v>
      </c>
      <c r="B1505" s="108" t="s">
        <v>2416</v>
      </c>
      <c r="C1505" s="114">
        <v>1</v>
      </c>
      <c r="D1505" s="114">
        <v>133</v>
      </c>
      <c r="E1505" s="26" t="s">
        <v>2469</v>
      </c>
      <c r="F1505" s="12" t="s">
        <v>2404</v>
      </c>
      <c r="G1505" s="124">
        <v>75</v>
      </c>
      <c r="H1505" s="124">
        <v>75</v>
      </c>
      <c r="I1505" s="55">
        <f t="shared" si="21"/>
        <v>0</v>
      </c>
      <c r="J1505" s="19"/>
      <c r="K1505" s="19"/>
    </row>
    <row r="1506" spans="1:11" s="111" customFormat="1" ht="12.75" x14ac:dyDescent="0.2">
      <c r="A1506" s="4">
        <v>95</v>
      </c>
      <c r="B1506" s="108" t="s">
        <v>524</v>
      </c>
      <c r="C1506" s="114">
        <v>1</v>
      </c>
      <c r="D1506" s="114">
        <v>134</v>
      </c>
      <c r="E1506" s="22" t="s">
        <v>2525</v>
      </c>
      <c r="F1506" s="12" t="s">
        <v>2404</v>
      </c>
      <c r="G1506" s="124">
        <v>67.400000000000006</v>
      </c>
      <c r="H1506" s="124">
        <v>67.400000000000006</v>
      </c>
      <c r="I1506" s="55">
        <f t="shared" si="21"/>
        <v>0</v>
      </c>
      <c r="J1506" s="19"/>
      <c r="K1506" s="19"/>
    </row>
    <row r="1507" spans="1:11" s="111" customFormat="1" ht="22.5" x14ac:dyDescent="0.2">
      <c r="A1507" s="4">
        <v>96</v>
      </c>
      <c r="B1507" s="108" t="s">
        <v>2446</v>
      </c>
      <c r="C1507" s="114">
        <v>23</v>
      </c>
      <c r="D1507" s="114" t="s">
        <v>2526</v>
      </c>
      <c r="E1507" s="26" t="s">
        <v>2413</v>
      </c>
      <c r="F1507" s="109" t="s">
        <v>2404</v>
      </c>
      <c r="G1507" s="125">
        <v>900</v>
      </c>
      <c r="H1507" s="125">
        <v>900</v>
      </c>
      <c r="I1507" s="55">
        <f t="shared" si="21"/>
        <v>0</v>
      </c>
      <c r="J1507" s="19"/>
      <c r="K1507" s="19"/>
    </row>
    <row r="1508" spans="1:11" s="111" customFormat="1" ht="12.75" x14ac:dyDescent="0.2">
      <c r="A1508" s="4">
        <v>97</v>
      </c>
      <c r="B1508" s="108" t="s">
        <v>2459</v>
      </c>
      <c r="C1508" s="114">
        <v>1</v>
      </c>
      <c r="D1508" s="114">
        <v>309</v>
      </c>
      <c r="E1508" s="26" t="s">
        <v>2413</v>
      </c>
      <c r="F1508" s="109" t="s">
        <v>2404</v>
      </c>
      <c r="G1508" s="125">
        <v>10</v>
      </c>
      <c r="H1508" s="125">
        <v>10</v>
      </c>
      <c r="I1508" s="55">
        <f t="shared" si="21"/>
        <v>0</v>
      </c>
      <c r="J1508" s="19"/>
      <c r="K1508" s="19"/>
    </row>
    <row r="1509" spans="1:11" s="111" customFormat="1" ht="22.5" x14ac:dyDescent="0.2">
      <c r="A1509" s="4">
        <v>98</v>
      </c>
      <c r="B1509" s="108" t="s">
        <v>2527</v>
      </c>
      <c r="C1509" s="114">
        <v>12</v>
      </c>
      <c r="D1509" s="114" t="s">
        <v>2528</v>
      </c>
      <c r="E1509" s="26" t="s">
        <v>2413</v>
      </c>
      <c r="F1509" s="109" t="s">
        <v>2404</v>
      </c>
      <c r="G1509" s="125">
        <v>960</v>
      </c>
      <c r="H1509" s="125">
        <v>960</v>
      </c>
      <c r="I1509" s="55">
        <f t="shared" si="21"/>
        <v>0</v>
      </c>
      <c r="J1509" s="19"/>
      <c r="K1509" s="19"/>
    </row>
    <row r="1510" spans="1:11" s="111" customFormat="1" ht="22.5" x14ac:dyDescent="0.2">
      <c r="A1510" s="4">
        <v>99</v>
      </c>
      <c r="B1510" s="115" t="s">
        <v>2720</v>
      </c>
      <c r="C1510" s="114">
        <v>12</v>
      </c>
      <c r="D1510" s="114" t="s">
        <v>2529</v>
      </c>
      <c r="E1510" s="26" t="s">
        <v>2413</v>
      </c>
      <c r="F1510" s="109" t="s">
        <v>2404</v>
      </c>
      <c r="G1510" s="125">
        <v>720</v>
      </c>
      <c r="H1510" s="125">
        <v>720</v>
      </c>
      <c r="I1510" s="55">
        <f t="shared" si="21"/>
        <v>0</v>
      </c>
      <c r="J1510" s="19"/>
      <c r="K1510" s="19"/>
    </row>
    <row r="1511" spans="1:11" s="111" customFormat="1" ht="25.5" x14ac:dyDescent="0.2">
      <c r="A1511" s="4">
        <v>100</v>
      </c>
      <c r="B1511" s="108" t="s">
        <v>2449</v>
      </c>
      <c r="C1511" s="114">
        <v>4</v>
      </c>
      <c r="D1511" s="114" t="s">
        <v>2530</v>
      </c>
      <c r="E1511" s="26" t="s">
        <v>2413</v>
      </c>
      <c r="F1511" s="109" t="s">
        <v>2404</v>
      </c>
      <c r="G1511" s="125">
        <v>320</v>
      </c>
      <c r="H1511" s="125">
        <v>320</v>
      </c>
      <c r="I1511" s="55">
        <f t="shared" si="21"/>
        <v>0</v>
      </c>
      <c r="J1511" s="19"/>
      <c r="K1511" s="19"/>
    </row>
    <row r="1512" spans="1:11" s="111" customFormat="1" ht="22.5" x14ac:dyDescent="0.2">
      <c r="A1512" s="4">
        <v>101</v>
      </c>
      <c r="B1512" s="108" t="s">
        <v>2531</v>
      </c>
      <c r="C1512" s="114">
        <v>4</v>
      </c>
      <c r="D1512" s="114" t="s">
        <v>2532</v>
      </c>
      <c r="E1512" s="26" t="s">
        <v>2413</v>
      </c>
      <c r="F1512" s="109" t="s">
        <v>2404</v>
      </c>
      <c r="G1512" s="125">
        <v>240</v>
      </c>
      <c r="H1512" s="125">
        <v>240</v>
      </c>
      <c r="I1512" s="55">
        <f t="shared" si="21"/>
        <v>0</v>
      </c>
      <c r="J1512" s="19"/>
      <c r="K1512" s="19"/>
    </row>
    <row r="1513" spans="1:11" s="111" customFormat="1" ht="12.75" x14ac:dyDescent="0.2">
      <c r="A1513" s="4">
        <v>102</v>
      </c>
      <c r="B1513" s="108" t="s">
        <v>2533</v>
      </c>
      <c r="C1513" s="114">
        <v>1</v>
      </c>
      <c r="D1513" s="114">
        <v>342</v>
      </c>
      <c r="E1513" s="26" t="s">
        <v>2413</v>
      </c>
      <c r="F1513" s="109" t="s">
        <v>2404</v>
      </c>
      <c r="G1513" s="125">
        <v>80</v>
      </c>
      <c r="H1513" s="125">
        <v>80</v>
      </c>
      <c r="I1513" s="55">
        <f t="shared" si="21"/>
        <v>0</v>
      </c>
      <c r="J1513" s="19"/>
      <c r="K1513" s="19"/>
    </row>
    <row r="1514" spans="1:11" s="111" customFormat="1" ht="22.5" x14ac:dyDescent="0.2">
      <c r="A1514" s="4">
        <v>103</v>
      </c>
      <c r="B1514" s="108" t="s">
        <v>2534</v>
      </c>
      <c r="C1514" s="114">
        <v>16</v>
      </c>
      <c r="D1514" s="114" t="s">
        <v>2535</v>
      </c>
      <c r="E1514" s="26" t="s">
        <v>2413</v>
      </c>
      <c r="F1514" s="109" t="s">
        <v>2404</v>
      </c>
      <c r="G1514" s="125">
        <v>400</v>
      </c>
      <c r="H1514" s="125">
        <v>400</v>
      </c>
      <c r="I1514" s="55">
        <f t="shared" si="21"/>
        <v>0</v>
      </c>
      <c r="J1514" s="19"/>
      <c r="K1514" s="19"/>
    </row>
    <row r="1515" spans="1:11" s="111" customFormat="1" ht="12.75" x14ac:dyDescent="0.2">
      <c r="A1515" s="4">
        <v>104</v>
      </c>
      <c r="B1515" s="108" t="s">
        <v>2458</v>
      </c>
      <c r="C1515" s="114">
        <v>1</v>
      </c>
      <c r="D1515" s="114">
        <v>359</v>
      </c>
      <c r="E1515" s="26" t="s">
        <v>2413</v>
      </c>
      <c r="F1515" s="109" t="s">
        <v>2404</v>
      </c>
      <c r="G1515" s="125">
        <v>320</v>
      </c>
      <c r="H1515" s="125">
        <v>320</v>
      </c>
      <c r="I1515" s="55">
        <f t="shared" si="21"/>
        <v>0</v>
      </c>
      <c r="J1515" s="19"/>
      <c r="K1515" s="19"/>
    </row>
    <row r="1516" spans="1:11" s="111" customFormat="1" ht="22.5" x14ac:dyDescent="0.2">
      <c r="A1516" s="4">
        <v>105</v>
      </c>
      <c r="B1516" s="108" t="s">
        <v>2536</v>
      </c>
      <c r="C1516" s="114">
        <v>7</v>
      </c>
      <c r="D1516" s="114" t="s">
        <v>2537</v>
      </c>
      <c r="E1516" s="26" t="s">
        <v>2538</v>
      </c>
      <c r="F1516" s="109" t="s">
        <v>2404</v>
      </c>
      <c r="G1516" s="125">
        <v>200</v>
      </c>
      <c r="H1516" s="125">
        <v>200</v>
      </c>
      <c r="I1516" s="55">
        <f t="shared" si="21"/>
        <v>0</v>
      </c>
      <c r="J1516" s="19"/>
      <c r="K1516" s="19"/>
    </row>
    <row r="1517" spans="1:11" s="111" customFormat="1" ht="12.75" x14ac:dyDescent="0.2">
      <c r="A1517" s="4">
        <v>106</v>
      </c>
      <c r="B1517" s="108" t="s">
        <v>2539</v>
      </c>
      <c r="C1517" s="114">
        <v>2</v>
      </c>
      <c r="D1517" s="114">
        <v>367.36799999999999</v>
      </c>
      <c r="E1517" s="26" t="s">
        <v>2413</v>
      </c>
      <c r="F1517" s="109" t="s">
        <v>2404</v>
      </c>
      <c r="G1517" s="125">
        <v>50</v>
      </c>
      <c r="H1517" s="125">
        <v>50</v>
      </c>
      <c r="I1517" s="55">
        <f t="shared" si="21"/>
        <v>0</v>
      </c>
      <c r="J1517" s="19"/>
      <c r="K1517" s="19"/>
    </row>
    <row r="1518" spans="1:11" s="111" customFormat="1" ht="33.75" x14ac:dyDescent="0.2">
      <c r="A1518" s="4">
        <v>107</v>
      </c>
      <c r="B1518" s="108" t="s">
        <v>14</v>
      </c>
      <c r="C1518" s="114">
        <v>3</v>
      </c>
      <c r="D1518" s="114" t="s">
        <v>2540</v>
      </c>
      <c r="E1518" s="22" t="s">
        <v>2541</v>
      </c>
      <c r="F1518" s="12" t="s">
        <v>2404</v>
      </c>
      <c r="G1518" s="124">
        <v>90</v>
      </c>
      <c r="H1518" s="124">
        <v>90</v>
      </c>
      <c r="I1518" s="55">
        <f t="shared" si="21"/>
        <v>0</v>
      </c>
      <c r="J1518" s="19"/>
      <c r="K1518" s="19"/>
    </row>
    <row r="1519" spans="1:11" s="111" customFormat="1" ht="12.75" x14ac:dyDescent="0.2">
      <c r="A1519" s="4">
        <v>108</v>
      </c>
      <c r="B1519" s="108" t="s">
        <v>2542</v>
      </c>
      <c r="C1519" s="114">
        <v>2</v>
      </c>
      <c r="D1519" s="114">
        <v>139.13999999999999</v>
      </c>
      <c r="E1519" s="22" t="s">
        <v>2541</v>
      </c>
      <c r="F1519" s="12" t="s">
        <v>2404</v>
      </c>
      <c r="G1519" s="124">
        <v>210</v>
      </c>
      <c r="H1519" s="124">
        <v>210</v>
      </c>
      <c r="I1519" s="55">
        <f t="shared" si="21"/>
        <v>0</v>
      </c>
      <c r="J1519" s="19"/>
      <c r="K1519" s="19"/>
    </row>
    <row r="1520" spans="1:11" s="111" customFormat="1" ht="12.75" x14ac:dyDescent="0.2">
      <c r="A1520" s="4">
        <v>109</v>
      </c>
      <c r="B1520" s="108" t="s">
        <v>18</v>
      </c>
      <c r="C1520" s="114">
        <v>1</v>
      </c>
      <c r="D1520" s="114">
        <v>141</v>
      </c>
      <c r="E1520" s="22" t="s">
        <v>2541</v>
      </c>
      <c r="F1520" s="12" t="s">
        <v>2404</v>
      </c>
      <c r="G1520" s="124">
        <v>40</v>
      </c>
      <c r="H1520" s="124">
        <v>40</v>
      </c>
      <c r="I1520" s="55">
        <f t="shared" si="21"/>
        <v>0</v>
      </c>
      <c r="J1520" s="19"/>
      <c r="K1520" s="19"/>
    </row>
    <row r="1521" spans="1:11" s="111" customFormat="1" ht="25.5" x14ac:dyDescent="0.2">
      <c r="A1521" s="4">
        <v>110</v>
      </c>
      <c r="B1521" s="108" t="s">
        <v>14</v>
      </c>
      <c r="C1521" s="114">
        <v>2</v>
      </c>
      <c r="D1521" s="114" t="s">
        <v>2543</v>
      </c>
      <c r="E1521" s="22" t="s">
        <v>2413</v>
      </c>
      <c r="F1521" s="12" t="s">
        <v>2404</v>
      </c>
      <c r="G1521" s="124">
        <v>270</v>
      </c>
      <c r="H1521" s="124">
        <v>270</v>
      </c>
      <c r="I1521" s="55">
        <f t="shared" si="21"/>
        <v>0</v>
      </c>
      <c r="J1521" s="19"/>
      <c r="K1521" s="19"/>
    </row>
    <row r="1522" spans="1:11" s="111" customFormat="1" ht="34.5" customHeight="1" x14ac:dyDescent="0.2">
      <c r="A1522" s="4">
        <v>111</v>
      </c>
      <c r="B1522" s="108" t="s">
        <v>2542</v>
      </c>
      <c r="C1522" s="114">
        <v>3</v>
      </c>
      <c r="D1522" s="114" t="s">
        <v>2544</v>
      </c>
      <c r="E1522" s="26" t="s">
        <v>2413</v>
      </c>
      <c r="F1522" s="12" t="s">
        <v>2404</v>
      </c>
      <c r="G1522" s="124">
        <v>210</v>
      </c>
      <c r="H1522" s="124">
        <v>210</v>
      </c>
      <c r="I1522" s="55">
        <f t="shared" si="21"/>
        <v>0</v>
      </c>
      <c r="J1522" s="19"/>
      <c r="K1522" s="19"/>
    </row>
    <row r="1523" spans="1:11" s="111" customFormat="1" ht="12.75" x14ac:dyDescent="0.2">
      <c r="A1523" s="4">
        <v>112</v>
      </c>
      <c r="B1523" s="108" t="s">
        <v>18</v>
      </c>
      <c r="C1523" s="114">
        <v>1</v>
      </c>
      <c r="D1523" s="114">
        <v>124</v>
      </c>
      <c r="E1523" s="26" t="s">
        <v>2413</v>
      </c>
      <c r="F1523" s="12" t="s">
        <v>2404</v>
      </c>
      <c r="G1523" s="124">
        <v>40</v>
      </c>
      <c r="H1523" s="124">
        <v>40</v>
      </c>
      <c r="I1523" s="55">
        <f t="shared" si="21"/>
        <v>0</v>
      </c>
      <c r="J1523" s="19"/>
      <c r="K1523" s="19"/>
    </row>
    <row r="1524" spans="1:11" s="111" customFormat="1" ht="12.75" x14ac:dyDescent="0.2">
      <c r="A1524" s="4">
        <v>113</v>
      </c>
      <c r="B1524" s="108" t="s">
        <v>2545</v>
      </c>
      <c r="C1524" s="114">
        <v>1</v>
      </c>
      <c r="D1524" s="114">
        <v>125</v>
      </c>
      <c r="E1524" s="22" t="s">
        <v>2546</v>
      </c>
      <c r="F1524" s="12" t="s">
        <v>2404</v>
      </c>
      <c r="G1524" s="124">
        <v>49</v>
      </c>
      <c r="H1524" s="124">
        <v>49</v>
      </c>
      <c r="I1524" s="55">
        <f t="shared" si="21"/>
        <v>0</v>
      </c>
      <c r="J1524" s="19"/>
      <c r="K1524" s="19"/>
    </row>
    <row r="1525" spans="1:11" s="111" customFormat="1" ht="12.75" x14ac:dyDescent="0.2">
      <c r="A1525" s="4">
        <v>114</v>
      </c>
      <c r="B1525" s="108" t="s">
        <v>2547</v>
      </c>
      <c r="C1525" s="114">
        <v>1</v>
      </c>
      <c r="D1525" s="114">
        <v>126</v>
      </c>
      <c r="E1525" s="22" t="s">
        <v>19</v>
      </c>
      <c r="F1525" s="12" t="s">
        <v>2404</v>
      </c>
      <c r="G1525" s="124">
        <v>25</v>
      </c>
      <c r="H1525" s="124">
        <v>25</v>
      </c>
      <c r="I1525" s="55">
        <f t="shared" si="21"/>
        <v>0</v>
      </c>
      <c r="J1525" s="19"/>
      <c r="K1525" s="19"/>
    </row>
    <row r="1526" spans="1:11" ht="84" x14ac:dyDescent="0.25">
      <c r="A1526" s="33" t="s">
        <v>5</v>
      </c>
      <c r="B1526" s="29" t="s">
        <v>6</v>
      </c>
      <c r="C1526" s="29" t="s">
        <v>7</v>
      </c>
      <c r="D1526" s="29" t="s">
        <v>8</v>
      </c>
      <c r="E1526" s="29" t="s">
        <v>15</v>
      </c>
      <c r="F1526" s="29" t="s">
        <v>9</v>
      </c>
      <c r="G1526" s="29" t="s">
        <v>10</v>
      </c>
      <c r="H1526" s="29" t="s">
        <v>11</v>
      </c>
      <c r="I1526" s="29" t="s">
        <v>518</v>
      </c>
      <c r="J1526" s="29" t="s">
        <v>12</v>
      </c>
      <c r="K1526" s="30" t="s">
        <v>13</v>
      </c>
    </row>
    <row r="1527" spans="1:11" s="111" customFormat="1" ht="25.5" x14ac:dyDescent="0.2">
      <c r="A1527" s="4">
        <v>115</v>
      </c>
      <c r="B1527" s="108" t="s">
        <v>2548</v>
      </c>
      <c r="C1527" s="114">
        <v>1</v>
      </c>
      <c r="D1527" s="114">
        <v>626</v>
      </c>
      <c r="E1527" s="26" t="s">
        <v>2413</v>
      </c>
      <c r="F1527" s="12" t="s">
        <v>2404</v>
      </c>
      <c r="G1527" s="124">
        <v>300</v>
      </c>
      <c r="H1527" s="124">
        <v>300</v>
      </c>
      <c r="I1527" s="55">
        <f t="shared" si="21"/>
        <v>0</v>
      </c>
      <c r="J1527" s="19"/>
      <c r="K1527" s="19"/>
    </row>
    <row r="1528" spans="1:11" s="111" customFormat="1" ht="12.75" x14ac:dyDescent="0.2">
      <c r="A1528" s="4">
        <v>116</v>
      </c>
      <c r="B1528" s="108" t="s">
        <v>2549</v>
      </c>
      <c r="C1528" s="114">
        <v>1</v>
      </c>
      <c r="D1528" s="114">
        <v>627</v>
      </c>
      <c r="E1528" s="26" t="s">
        <v>2413</v>
      </c>
      <c r="F1528" s="12" t="s">
        <v>2404</v>
      </c>
      <c r="G1528" s="124">
        <v>75</v>
      </c>
      <c r="H1528" s="124">
        <v>75</v>
      </c>
      <c r="I1528" s="55">
        <f t="shared" si="21"/>
        <v>0</v>
      </c>
      <c r="J1528" s="19"/>
      <c r="K1528" s="19"/>
    </row>
    <row r="1529" spans="1:11" s="111" customFormat="1" ht="12.75" x14ac:dyDescent="0.2">
      <c r="A1529" s="4">
        <v>117</v>
      </c>
      <c r="B1529" s="108" t="s">
        <v>2550</v>
      </c>
      <c r="C1529" s="114">
        <v>1</v>
      </c>
      <c r="D1529" s="114">
        <v>628</v>
      </c>
      <c r="E1529" s="26" t="s">
        <v>2413</v>
      </c>
      <c r="F1529" s="12" t="s">
        <v>2404</v>
      </c>
      <c r="G1529" s="124">
        <v>250</v>
      </c>
      <c r="H1529" s="124">
        <v>250</v>
      </c>
      <c r="I1529" s="55">
        <f t="shared" si="21"/>
        <v>0</v>
      </c>
      <c r="J1529" s="19"/>
      <c r="K1529" s="19"/>
    </row>
    <row r="1530" spans="1:11" s="111" customFormat="1" ht="12.75" x14ac:dyDescent="0.2">
      <c r="A1530" s="4">
        <v>118</v>
      </c>
      <c r="B1530" s="108" t="s">
        <v>2539</v>
      </c>
      <c r="C1530" s="114">
        <v>1</v>
      </c>
      <c r="D1530" s="114">
        <v>629</v>
      </c>
      <c r="E1530" s="22" t="s">
        <v>2551</v>
      </c>
      <c r="F1530" s="12" t="s">
        <v>2404</v>
      </c>
      <c r="G1530" s="124">
        <v>50</v>
      </c>
      <c r="H1530" s="124">
        <v>50</v>
      </c>
      <c r="I1530" s="55">
        <f t="shared" si="21"/>
        <v>0</v>
      </c>
      <c r="J1530" s="19"/>
      <c r="K1530" s="19"/>
    </row>
    <row r="1531" spans="1:11" s="111" customFormat="1" ht="12.75" x14ac:dyDescent="0.2">
      <c r="A1531" s="4">
        <v>119</v>
      </c>
      <c r="B1531" s="108" t="s">
        <v>18</v>
      </c>
      <c r="C1531" s="114">
        <v>1</v>
      </c>
      <c r="D1531" s="114">
        <v>630</v>
      </c>
      <c r="E1531" s="26" t="s">
        <v>2413</v>
      </c>
      <c r="F1531" s="12" t="s">
        <v>2404</v>
      </c>
      <c r="G1531" s="124">
        <v>40</v>
      </c>
      <c r="H1531" s="124">
        <v>40</v>
      </c>
      <c r="I1531" s="55">
        <f t="shared" si="21"/>
        <v>0</v>
      </c>
      <c r="J1531" s="19"/>
      <c r="K1531" s="19"/>
    </row>
    <row r="1532" spans="1:11" s="111" customFormat="1" ht="12.75" x14ac:dyDescent="0.2">
      <c r="A1532" s="4">
        <v>120</v>
      </c>
      <c r="B1532" s="108" t="s">
        <v>524</v>
      </c>
      <c r="C1532" s="114">
        <v>1</v>
      </c>
      <c r="D1532" s="114">
        <v>631</v>
      </c>
      <c r="E1532" s="22" t="s">
        <v>2552</v>
      </c>
      <c r="F1532" s="12" t="s">
        <v>2404</v>
      </c>
      <c r="G1532" s="124">
        <v>67.400000000000006</v>
      </c>
      <c r="H1532" s="124">
        <v>67.400000000000006</v>
      </c>
      <c r="I1532" s="55">
        <f t="shared" si="21"/>
        <v>0</v>
      </c>
      <c r="J1532" s="19"/>
      <c r="K1532" s="19"/>
    </row>
    <row r="1533" spans="1:11" s="111" customFormat="1" ht="12.75" x14ac:dyDescent="0.2">
      <c r="A1533" s="4">
        <v>121</v>
      </c>
      <c r="B1533" s="108" t="s">
        <v>2553</v>
      </c>
      <c r="C1533" s="114">
        <v>1</v>
      </c>
      <c r="D1533" s="114">
        <v>632</v>
      </c>
      <c r="E1533" s="26" t="s">
        <v>2413</v>
      </c>
      <c r="F1533" s="12" t="s">
        <v>2404</v>
      </c>
      <c r="G1533" s="124">
        <v>10</v>
      </c>
      <c r="H1533" s="124">
        <v>10</v>
      </c>
      <c r="I1533" s="55">
        <f t="shared" si="21"/>
        <v>0</v>
      </c>
      <c r="J1533" s="19"/>
      <c r="K1533" s="19"/>
    </row>
    <row r="1534" spans="1:11" s="111" customFormat="1" ht="12.75" x14ac:dyDescent="0.2">
      <c r="A1534" s="4">
        <v>122</v>
      </c>
      <c r="B1534" s="108" t="s">
        <v>2436</v>
      </c>
      <c r="C1534" s="114">
        <v>1</v>
      </c>
      <c r="D1534" s="114">
        <v>633</v>
      </c>
      <c r="E1534" s="22" t="s">
        <v>2554</v>
      </c>
      <c r="F1534" s="12" t="s">
        <v>2404</v>
      </c>
      <c r="G1534" s="124">
        <v>28</v>
      </c>
      <c r="H1534" s="124">
        <v>28</v>
      </c>
      <c r="I1534" s="55">
        <f t="shared" si="21"/>
        <v>0</v>
      </c>
      <c r="J1534" s="19"/>
      <c r="K1534" s="19"/>
    </row>
    <row r="1535" spans="1:11" s="111" customFormat="1" ht="12.75" x14ac:dyDescent="0.2">
      <c r="A1535" s="4">
        <v>123</v>
      </c>
      <c r="B1535" s="108" t="s">
        <v>2555</v>
      </c>
      <c r="C1535" s="114">
        <v>1</v>
      </c>
      <c r="D1535" s="114">
        <v>634</v>
      </c>
      <c r="E1535" s="26" t="s">
        <v>2413</v>
      </c>
      <c r="F1535" s="12" t="s">
        <v>2404</v>
      </c>
      <c r="G1535" s="124">
        <v>70</v>
      </c>
      <c r="H1535" s="124">
        <v>70</v>
      </c>
      <c r="I1535" s="55">
        <f t="shared" si="21"/>
        <v>0</v>
      </c>
      <c r="J1535" s="19"/>
      <c r="K1535" s="19"/>
    </row>
    <row r="1536" spans="1:11" s="111" customFormat="1" ht="12.75" x14ac:dyDescent="0.2">
      <c r="A1536" s="4">
        <v>124</v>
      </c>
      <c r="B1536" s="108" t="s">
        <v>2555</v>
      </c>
      <c r="C1536" s="114">
        <v>2</v>
      </c>
      <c r="D1536" s="114">
        <v>635.63599999999997</v>
      </c>
      <c r="E1536" s="26" t="s">
        <v>2413</v>
      </c>
      <c r="F1536" s="12" t="s">
        <v>2404</v>
      </c>
      <c r="G1536" s="124">
        <v>70</v>
      </c>
      <c r="H1536" s="124">
        <v>70</v>
      </c>
      <c r="I1536" s="55">
        <f t="shared" si="21"/>
        <v>0</v>
      </c>
      <c r="J1536" s="19"/>
      <c r="K1536" s="19"/>
    </row>
    <row r="1537" spans="1:11" s="111" customFormat="1" ht="22.5" x14ac:dyDescent="0.2">
      <c r="A1537" s="4">
        <v>125</v>
      </c>
      <c r="B1537" s="115" t="s">
        <v>2556</v>
      </c>
      <c r="C1537" s="114">
        <v>1</v>
      </c>
      <c r="D1537" s="114">
        <v>637</v>
      </c>
      <c r="E1537" s="26" t="s">
        <v>2557</v>
      </c>
      <c r="F1537" s="12" t="s">
        <v>2404</v>
      </c>
      <c r="G1537" s="124">
        <v>175</v>
      </c>
      <c r="H1537" s="124">
        <v>175</v>
      </c>
      <c r="I1537" s="55">
        <v>0</v>
      </c>
      <c r="J1537" s="19"/>
      <c r="K1537" s="19"/>
    </row>
    <row r="1538" spans="1:11" s="111" customFormat="1" ht="12.75" x14ac:dyDescent="0.2">
      <c r="A1538" s="4">
        <v>126</v>
      </c>
      <c r="B1538" s="108" t="s">
        <v>2558</v>
      </c>
      <c r="C1538" s="114">
        <v>1</v>
      </c>
      <c r="D1538" s="114">
        <v>638</v>
      </c>
      <c r="E1538" s="26" t="s">
        <v>2557</v>
      </c>
      <c r="F1538" s="12" t="s">
        <v>2404</v>
      </c>
      <c r="G1538" s="124">
        <v>85</v>
      </c>
      <c r="H1538" s="124">
        <v>85</v>
      </c>
      <c r="I1538" s="55">
        <v>0</v>
      </c>
      <c r="J1538" s="19"/>
      <c r="K1538" s="19"/>
    </row>
    <row r="1539" spans="1:11" s="111" customFormat="1" ht="12.75" x14ac:dyDescent="0.2">
      <c r="A1539" s="4">
        <v>127</v>
      </c>
      <c r="B1539" s="108" t="s">
        <v>2559</v>
      </c>
      <c r="C1539" s="114">
        <v>1</v>
      </c>
      <c r="D1539" s="114">
        <v>639</v>
      </c>
      <c r="E1539" s="26" t="s">
        <v>2560</v>
      </c>
      <c r="F1539" s="12" t="s">
        <v>2404</v>
      </c>
      <c r="G1539" s="124">
        <v>130</v>
      </c>
      <c r="H1539" s="124">
        <v>130</v>
      </c>
      <c r="I1539" s="55">
        <f t="shared" si="21"/>
        <v>0</v>
      </c>
      <c r="J1539" s="19"/>
      <c r="K1539" s="19"/>
    </row>
    <row r="1540" spans="1:11" s="111" customFormat="1" ht="12.75" x14ac:dyDescent="0.2">
      <c r="A1540" s="4">
        <v>128</v>
      </c>
      <c r="B1540" s="108" t="s">
        <v>2559</v>
      </c>
      <c r="C1540" s="114">
        <v>1</v>
      </c>
      <c r="D1540" s="114"/>
      <c r="E1540" s="26" t="s">
        <v>2557</v>
      </c>
      <c r="F1540" s="12" t="s">
        <v>2404</v>
      </c>
      <c r="G1540" s="124">
        <v>255</v>
      </c>
      <c r="H1540" s="124">
        <v>255</v>
      </c>
      <c r="I1540" s="55">
        <v>0</v>
      </c>
      <c r="J1540" s="19"/>
      <c r="K1540" s="19"/>
    </row>
    <row r="1541" spans="1:11" s="111" customFormat="1" ht="12.75" x14ac:dyDescent="0.2">
      <c r="A1541" s="4">
        <v>129</v>
      </c>
      <c r="B1541" s="108" t="s">
        <v>2561</v>
      </c>
      <c r="C1541" s="114">
        <v>1</v>
      </c>
      <c r="D1541" s="114">
        <v>90</v>
      </c>
      <c r="E1541" s="22" t="s">
        <v>2502</v>
      </c>
      <c r="F1541" s="12" t="s">
        <v>2404</v>
      </c>
      <c r="G1541" s="124">
        <v>100</v>
      </c>
      <c r="H1541" s="124">
        <v>100</v>
      </c>
      <c r="I1541" s="55">
        <f t="shared" ref="I1541:I1606" si="22">G1541-H1541</f>
        <v>0</v>
      </c>
      <c r="J1541" s="19"/>
      <c r="K1541" s="19"/>
    </row>
    <row r="1542" spans="1:11" s="111" customFormat="1" ht="12.75" x14ac:dyDescent="0.2">
      <c r="A1542" s="4">
        <v>130</v>
      </c>
      <c r="B1542" s="108" t="s">
        <v>2561</v>
      </c>
      <c r="C1542" s="114">
        <v>1</v>
      </c>
      <c r="D1542" s="114">
        <v>91</v>
      </c>
      <c r="E1542" s="22" t="s">
        <v>2502</v>
      </c>
      <c r="F1542" s="12" t="s">
        <v>2404</v>
      </c>
      <c r="G1542" s="124">
        <v>70</v>
      </c>
      <c r="H1542" s="124">
        <v>70</v>
      </c>
      <c r="I1542" s="55">
        <f t="shared" si="22"/>
        <v>0</v>
      </c>
      <c r="J1542" s="19"/>
      <c r="K1542" s="19"/>
    </row>
    <row r="1543" spans="1:11" s="111" customFormat="1" ht="12.75" x14ac:dyDescent="0.2">
      <c r="A1543" s="4">
        <v>131</v>
      </c>
      <c r="B1543" s="108" t="s">
        <v>2561</v>
      </c>
      <c r="C1543" s="114">
        <v>1</v>
      </c>
      <c r="D1543" s="114">
        <v>92</v>
      </c>
      <c r="E1543" s="22" t="s">
        <v>2502</v>
      </c>
      <c r="F1543" s="12" t="s">
        <v>2404</v>
      </c>
      <c r="G1543" s="124">
        <v>70</v>
      </c>
      <c r="H1543" s="124">
        <v>70</v>
      </c>
      <c r="I1543" s="55">
        <f t="shared" si="22"/>
        <v>0</v>
      </c>
      <c r="J1543" s="19"/>
      <c r="K1543" s="19"/>
    </row>
    <row r="1544" spans="1:11" s="111" customFormat="1" ht="12.75" x14ac:dyDescent="0.2">
      <c r="A1544" s="4">
        <v>132</v>
      </c>
      <c r="B1544" s="108" t="s">
        <v>2561</v>
      </c>
      <c r="C1544" s="114">
        <v>1</v>
      </c>
      <c r="D1544" s="114">
        <v>93</v>
      </c>
      <c r="E1544" s="22" t="s">
        <v>2502</v>
      </c>
      <c r="F1544" s="12" t="s">
        <v>2404</v>
      </c>
      <c r="G1544" s="124">
        <v>70</v>
      </c>
      <c r="H1544" s="124">
        <v>70</v>
      </c>
      <c r="I1544" s="55">
        <f t="shared" si="22"/>
        <v>0</v>
      </c>
      <c r="J1544" s="19"/>
      <c r="K1544" s="19"/>
    </row>
    <row r="1545" spans="1:11" s="111" customFormat="1" ht="12.75" x14ac:dyDescent="0.2">
      <c r="A1545" s="4">
        <v>133</v>
      </c>
      <c r="B1545" s="108" t="s">
        <v>2405</v>
      </c>
      <c r="C1545" s="114">
        <v>1</v>
      </c>
      <c r="D1545" s="114">
        <v>94</v>
      </c>
      <c r="E1545" s="22" t="s">
        <v>2562</v>
      </c>
      <c r="F1545" s="12" t="s">
        <v>2404</v>
      </c>
      <c r="G1545" s="124">
        <v>70</v>
      </c>
      <c r="H1545" s="124">
        <v>70</v>
      </c>
      <c r="I1545" s="55">
        <f t="shared" si="22"/>
        <v>0</v>
      </c>
      <c r="J1545" s="19"/>
      <c r="K1545" s="19"/>
    </row>
    <row r="1546" spans="1:11" s="111" customFormat="1" ht="12.75" x14ac:dyDescent="0.2">
      <c r="A1546" s="4">
        <v>134</v>
      </c>
      <c r="B1546" s="108" t="s">
        <v>2405</v>
      </c>
      <c r="C1546" s="114">
        <v>1</v>
      </c>
      <c r="D1546" s="114">
        <v>95</v>
      </c>
      <c r="E1546" s="22" t="s">
        <v>2562</v>
      </c>
      <c r="F1546" s="12" t="s">
        <v>2404</v>
      </c>
      <c r="G1546" s="124">
        <v>70</v>
      </c>
      <c r="H1546" s="124">
        <v>70</v>
      </c>
      <c r="I1546" s="55">
        <f t="shared" si="22"/>
        <v>0</v>
      </c>
      <c r="J1546" s="19"/>
      <c r="K1546" s="19"/>
    </row>
    <row r="1547" spans="1:11" s="111" customFormat="1" ht="12.75" x14ac:dyDescent="0.2">
      <c r="A1547" s="4">
        <v>135</v>
      </c>
      <c r="B1547" s="108" t="s">
        <v>2405</v>
      </c>
      <c r="C1547" s="114">
        <v>1</v>
      </c>
      <c r="D1547" s="114">
        <v>96</v>
      </c>
      <c r="E1547" s="22" t="s">
        <v>2563</v>
      </c>
      <c r="F1547" s="12" t="s">
        <v>2404</v>
      </c>
      <c r="G1547" s="124">
        <v>49</v>
      </c>
      <c r="H1547" s="124">
        <v>49</v>
      </c>
      <c r="I1547" s="55">
        <f t="shared" si="22"/>
        <v>0</v>
      </c>
      <c r="J1547" s="19"/>
      <c r="K1547" s="19"/>
    </row>
    <row r="1548" spans="1:11" s="111" customFormat="1" ht="12.75" x14ac:dyDescent="0.2">
      <c r="A1548" s="4">
        <v>136</v>
      </c>
      <c r="B1548" s="108" t="s">
        <v>18</v>
      </c>
      <c r="C1548" s="114">
        <v>1</v>
      </c>
      <c r="D1548" s="114">
        <v>97</v>
      </c>
      <c r="E1548" s="26" t="s">
        <v>2564</v>
      </c>
      <c r="F1548" s="12" t="s">
        <v>2404</v>
      </c>
      <c r="G1548" s="124">
        <v>40</v>
      </c>
      <c r="H1548" s="124">
        <v>40</v>
      </c>
      <c r="I1548" s="55">
        <f t="shared" si="22"/>
        <v>0</v>
      </c>
      <c r="J1548" s="19"/>
      <c r="K1548" s="19"/>
    </row>
    <row r="1549" spans="1:11" s="111" customFormat="1" ht="12.75" x14ac:dyDescent="0.2">
      <c r="A1549" s="4">
        <v>137</v>
      </c>
      <c r="B1549" s="108" t="s">
        <v>18</v>
      </c>
      <c r="C1549" s="114">
        <v>1</v>
      </c>
      <c r="D1549" s="114">
        <v>98</v>
      </c>
      <c r="E1549" s="22" t="s">
        <v>19</v>
      </c>
      <c r="F1549" s="12" t="s">
        <v>2404</v>
      </c>
      <c r="G1549" s="124">
        <v>20</v>
      </c>
      <c r="H1549" s="124">
        <v>20</v>
      </c>
      <c r="I1549" s="55">
        <f t="shared" si="22"/>
        <v>0</v>
      </c>
      <c r="J1549" s="19"/>
      <c r="K1549" s="19"/>
    </row>
    <row r="1550" spans="1:11" s="111" customFormat="1" ht="12.75" x14ac:dyDescent="0.2">
      <c r="A1550" s="4">
        <v>138</v>
      </c>
      <c r="B1550" s="108" t="s">
        <v>524</v>
      </c>
      <c r="C1550" s="114">
        <v>1</v>
      </c>
      <c r="D1550" s="114">
        <v>99</v>
      </c>
      <c r="E1550" s="22" t="s">
        <v>19</v>
      </c>
      <c r="F1550" s="12" t="s">
        <v>2404</v>
      </c>
      <c r="G1550" s="124">
        <v>45</v>
      </c>
      <c r="H1550" s="124">
        <v>45</v>
      </c>
      <c r="I1550" s="55">
        <f t="shared" si="22"/>
        <v>0</v>
      </c>
      <c r="J1550" s="19"/>
      <c r="K1550" s="19"/>
    </row>
    <row r="1551" spans="1:11" s="111" customFormat="1" ht="12.75" x14ac:dyDescent="0.2">
      <c r="A1551" s="4">
        <v>139</v>
      </c>
      <c r="B1551" s="108" t="s">
        <v>2565</v>
      </c>
      <c r="C1551" s="114">
        <v>1</v>
      </c>
      <c r="D1551" s="114">
        <v>100</v>
      </c>
      <c r="E1551" s="26" t="s">
        <v>2564</v>
      </c>
      <c r="F1551" s="12" t="s">
        <v>2404</v>
      </c>
      <c r="G1551" s="124">
        <v>10</v>
      </c>
      <c r="H1551" s="124">
        <v>10</v>
      </c>
      <c r="I1551" s="55">
        <f t="shared" si="22"/>
        <v>0</v>
      </c>
      <c r="J1551" s="19"/>
      <c r="K1551" s="19"/>
    </row>
    <row r="1552" spans="1:11" s="111" customFormat="1" ht="12.75" x14ac:dyDescent="0.2">
      <c r="A1552" s="4">
        <v>140</v>
      </c>
      <c r="B1552" s="108" t="s">
        <v>2566</v>
      </c>
      <c r="C1552" s="114">
        <v>1</v>
      </c>
      <c r="D1552" s="114">
        <v>102</v>
      </c>
      <c r="E1552" s="26" t="s">
        <v>2564</v>
      </c>
      <c r="F1552" s="12" t="s">
        <v>2404</v>
      </c>
      <c r="G1552" s="124">
        <v>70</v>
      </c>
      <c r="H1552" s="124">
        <v>70</v>
      </c>
      <c r="I1552" s="55">
        <f t="shared" si="22"/>
        <v>0</v>
      </c>
      <c r="J1552" s="19"/>
      <c r="K1552" s="19"/>
    </row>
    <row r="1553" spans="1:11" s="111" customFormat="1" ht="22.5" x14ac:dyDescent="0.2">
      <c r="A1553" s="4">
        <v>141</v>
      </c>
      <c r="B1553" s="108" t="s">
        <v>2567</v>
      </c>
      <c r="C1553" s="114">
        <v>3</v>
      </c>
      <c r="D1553" s="114" t="s">
        <v>2568</v>
      </c>
      <c r="E1553" s="26" t="s">
        <v>2564</v>
      </c>
      <c r="F1553" s="12" t="s">
        <v>2404</v>
      </c>
      <c r="G1553" s="124">
        <v>70</v>
      </c>
      <c r="H1553" s="124">
        <v>70</v>
      </c>
      <c r="I1553" s="55">
        <f t="shared" si="22"/>
        <v>0</v>
      </c>
      <c r="J1553" s="19"/>
      <c r="K1553" s="19"/>
    </row>
    <row r="1554" spans="1:11" s="111" customFormat="1" ht="12.75" x14ac:dyDescent="0.2">
      <c r="A1554" s="4">
        <v>142</v>
      </c>
      <c r="B1554" s="108" t="s">
        <v>2569</v>
      </c>
      <c r="C1554" s="114">
        <v>2</v>
      </c>
      <c r="D1554" s="114">
        <v>106.107</v>
      </c>
      <c r="E1554" s="22" t="s">
        <v>2570</v>
      </c>
      <c r="F1554" s="12" t="s">
        <v>2404</v>
      </c>
      <c r="G1554" s="124">
        <v>98</v>
      </c>
      <c r="H1554" s="124">
        <v>98</v>
      </c>
      <c r="I1554" s="55">
        <f t="shared" si="22"/>
        <v>0</v>
      </c>
      <c r="J1554" s="19"/>
      <c r="K1554" s="19"/>
    </row>
    <row r="1555" spans="1:11" s="111" customFormat="1" ht="33.75" x14ac:dyDescent="0.2">
      <c r="A1555" s="4">
        <v>143</v>
      </c>
      <c r="B1555" s="108" t="s">
        <v>2571</v>
      </c>
      <c r="C1555" s="114">
        <v>5</v>
      </c>
      <c r="D1555" s="114" t="s">
        <v>2572</v>
      </c>
      <c r="E1555" s="26" t="s">
        <v>2564</v>
      </c>
      <c r="F1555" s="12" t="s">
        <v>2404</v>
      </c>
      <c r="G1555" s="124">
        <v>125</v>
      </c>
      <c r="H1555" s="124">
        <v>125</v>
      </c>
      <c r="I1555" s="55">
        <f t="shared" si="22"/>
        <v>0</v>
      </c>
      <c r="J1555" s="19"/>
      <c r="K1555" s="19"/>
    </row>
    <row r="1556" spans="1:11" s="111" customFormat="1" ht="33.75" x14ac:dyDescent="0.2">
      <c r="A1556" s="4">
        <v>144</v>
      </c>
      <c r="B1556" s="115" t="s">
        <v>2573</v>
      </c>
      <c r="C1556" s="114">
        <v>1</v>
      </c>
      <c r="D1556" s="114">
        <v>113.117</v>
      </c>
      <c r="E1556" s="26" t="s">
        <v>2574</v>
      </c>
      <c r="F1556" s="12" t="s">
        <v>2404</v>
      </c>
      <c r="G1556" s="124">
        <v>674.2</v>
      </c>
      <c r="H1556" s="124">
        <v>674.2</v>
      </c>
      <c r="I1556" s="55">
        <v>0</v>
      </c>
      <c r="J1556" s="19"/>
      <c r="K1556" s="19"/>
    </row>
    <row r="1557" spans="1:11" ht="84" x14ac:dyDescent="0.25">
      <c r="A1557" s="33" t="s">
        <v>5</v>
      </c>
      <c r="B1557" s="29" t="s">
        <v>6</v>
      </c>
      <c r="C1557" s="29" t="s">
        <v>7</v>
      </c>
      <c r="D1557" s="29" t="s">
        <v>8</v>
      </c>
      <c r="E1557" s="29" t="s">
        <v>15</v>
      </c>
      <c r="F1557" s="29" t="s">
        <v>9</v>
      </c>
      <c r="G1557" s="29" t="s">
        <v>10</v>
      </c>
      <c r="H1557" s="29" t="s">
        <v>11</v>
      </c>
      <c r="I1557" s="29" t="s">
        <v>518</v>
      </c>
      <c r="J1557" s="29" t="s">
        <v>12</v>
      </c>
      <c r="K1557" s="30" t="s">
        <v>13</v>
      </c>
    </row>
    <row r="1558" spans="1:11" s="111" customFormat="1" ht="22.5" x14ac:dyDescent="0.2">
      <c r="A1558" s="4">
        <v>145</v>
      </c>
      <c r="B1558" s="108" t="s">
        <v>2575</v>
      </c>
      <c r="C1558" s="114">
        <v>2</v>
      </c>
      <c r="D1558" s="114" t="s">
        <v>2576</v>
      </c>
      <c r="E1558" s="6" t="s">
        <v>19</v>
      </c>
      <c r="F1558" s="12" t="s">
        <v>2404</v>
      </c>
      <c r="G1558" s="124">
        <v>204.52</v>
      </c>
      <c r="H1558" s="124">
        <v>204.52</v>
      </c>
      <c r="I1558" s="55">
        <f t="shared" si="22"/>
        <v>0</v>
      </c>
      <c r="J1558" s="19"/>
      <c r="K1558" s="19"/>
    </row>
    <row r="1559" spans="1:11" s="111" customFormat="1" ht="12.75" x14ac:dyDescent="0.2">
      <c r="A1559" s="4">
        <v>146</v>
      </c>
      <c r="B1559" s="108" t="s">
        <v>2577</v>
      </c>
      <c r="C1559" s="114">
        <v>1</v>
      </c>
      <c r="D1559" s="114">
        <v>144</v>
      </c>
      <c r="E1559" s="6" t="s">
        <v>2578</v>
      </c>
      <c r="F1559" s="12" t="s">
        <v>2404</v>
      </c>
      <c r="G1559" s="124">
        <v>177.93</v>
      </c>
      <c r="H1559" s="124">
        <v>177.93</v>
      </c>
      <c r="I1559" s="55">
        <f t="shared" si="22"/>
        <v>0</v>
      </c>
      <c r="J1559" s="19"/>
      <c r="K1559" s="19"/>
    </row>
    <row r="1560" spans="1:11" s="111" customFormat="1" ht="12.75" x14ac:dyDescent="0.2">
      <c r="A1560" s="4">
        <v>147</v>
      </c>
      <c r="B1560" s="108" t="s">
        <v>2579</v>
      </c>
      <c r="C1560" s="114">
        <v>1</v>
      </c>
      <c r="D1560" s="114">
        <v>145</v>
      </c>
      <c r="E1560" s="6" t="s">
        <v>2578</v>
      </c>
      <c r="F1560" s="12" t="s">
        <v>2404</v>
      </c>
      <c r="G1560" s="124">
        <v>96</v>
      </c>
      <c r="H1560" s="124">
        <v>96</v>
      </c>
      <c r="I1560" s="55">
        <f t="shared" si="22"/>
        <v>0</v>
      </c>
      <c r="J1560" s="19"/>
      <c r="K1560" s="19"/>
    </row>
    <row r="1561" spans="1:11" s="111" customFormat="1" ht="33.75" x14ac:dyDescent="0.2">
      <c r="A1561" s="4">
        <v>148</v>
      </c>
      <c r="B1561" s="108" t="s">
        <v>2539</v>
      </c>
      <c r="C1561" s="114">
        <v>4</v>
      </c>
      <c r="D1561" s="114" t="s">
        <v>2580</v>
      </c>
      <c r="E1561" s="6" t="s">
        <v>2581</v>
      </c>
      <c r="F1561" s="12" t="s">
        <v>2404</v>
      </c>
      <c r="G1561" s="124">
        <v>50</v>
      </c>
      <c r="H1561" s="124">
        <v>50</v>
      </c>
      <c r="I1561" s="55">
        <f t="shared" si="22"/>
        <v>0</v>
      </c>
      <c r="J1561" s="19"/>
      <c r="K1561" s="19"/>
    </row>
    <row r="1562" spans="1:11" s="111" customFormat="1" ht="12.75" x14ac:dyDescent="0.2">
      <c r="A1562" s="4">
        <v>149</v>
      </c>
      <c r="B1562" s="108" t="s">
        <v>2582</v>
      </c>
      <c r="C1562" s="114">
        <v>1</v>
      </c>
      <c r="D1562" s="114">
        <v>597</v>
      </c>
      <c r="E1562" s="26" t="s">
        <v>2413</v>
      </c>
      <c r="F1562" s="12" t="s">
        <v>2404</v>
      </c>
      <c r="G1562" s="124">
        <v>800</v>
      </c>
      <c r="H1562" s="124">
        <v>800</v>
      </c>
      <c r="I1562" s="55">
        <f t="shared" si="22"/>
        <v>0</v>
      </c>
      <c r="J1562" s="19"/>
      <c r="K1562" s="19"/>
    </row>
    <row r="1563" spans="1:11" s="111" customFormat="1" ht="22.5" x14ac:dyDescent="0.2">
      <c r="A1563" s="4">
        <v>150</v>
      </c>
      <c r="B1563" s="115" t="s">
        <v>2583</v>
      </c>
      <c r="C1563" s="114">
        <v>1</v>
      </c>
      <c r="D1563" s="114">
        <v>598</v>
      </c>
      <c r="E1563" s="26" t="s">
        <v>2413</v>
      </c>
      <c r="F1563" s="12" t="s">
        <v>2404</v>
      </c>
      <c r="G1563" s="124">
        <v>200</v>
      </c>
      <c r="H1563" s="124">
        <v>200</v>
      </c>
      <c r="I1563" s="55">
        <f t="shared" si="22"/>
        <v>0</v>
      </c>
      <c r="J1563" s="19"/>
      <c r="K1563" s="19"/>
    </row>
    <row r="1564" spans="1:11" s="111" customFormat="1" ht="12.75" x14ac:dyDescent="0.2">
      <c r="A1564" s="4">
        <v>151</v>
      </c>
      <c r="B1564" s="115" t="s">
        <v>2584</v>
      </c>
      <c r="C1564" s="114">
        <v>1</v>
      </c>
      <c r="D1564" s="114">
        <v>599</v>
      </c>
      <c r="E1564" s="26" t="s">
        <v>2413</v>
      </c>
      <c r="F1564" s="12" t="s">
        <v>2404</v>
      </c>
      <c r="G1564" s="124">
        <v>80</v>
      </c>
      <c r="H1564" s="124">
        <v>80</v>
      </c>
      <c r="I1564" s="55">
        <f t="shared" si="22"/>
        <v>0</v>
      </c>
      <c r="J1564" s="19"/>
      <c r="K1564" s="19"/>
    </row>
    <row r="1565" spans="1:11" s="111" customFormat="1" ht="22.5" x14ac:dyDescent="0.2">
      <c r="A1565" s="4">
        <v>152</v>
      </c>
      <c r="B1565" s="108" t="s">
        <v>2539</v>
      </c>
      <c r="C1565" s="114">
        <v>3</v>
      </c>
      <c r="D1565" s="114" t="s">
        <v>2585</v>
      </c>
      <c r="E1565" s="26" t="s">
        <v>2586</v>
      </c>
      <c r="F1565" s="12" t="s">
        <v>2404</v>
      </c>
      <c r="G1565" s="124">
        <v>120</v>
      </c>
      <c r="H1565" s="124">
        <v>120</v>
      </c>
      <c r="I1565" s="55">
        <f t="shared" si="22"/>
        <v>0</v>
      </c>
      <c r="J1565" s="19"/>
      <c r="K1565" s="19"/>
    </row>
    <row r="1566" spans="1:11" s="111" customFormat="1" ht="12.75" x14ac:dyDescent="0.2">
      <c r="A1566" s="4">
        <v>153</v>
      </c>
      <c r="B1566" s="108" t="s">
        <v>2416</v>
      </c>
      <c r="C1566" s="114">
        <v>1</v>
      </c>
      <c r="D1566" s="114">
        <v>603</v>
      </c>
      <c r="E1566" s="26" t="s">
        <v>2413</v>
      </c>
      <c r="F1566" s="12" t="s">
        <v>2404</v>
      </c>
      <c r="G1566" s="124">
        <v>80</v>
      </c>
      <c r="H1566" s="124">
        <v>80</v>
      </c>
      <c r="I1566" s="55">
        <f t="shared" si="22"/>
        <v>0</v>
      </c>
      <c r="J1566" s="19"/>
      <c r="K1566" s="19"/>
    </row>
    <row r="1567" spans="1:11" s="111" customFormat="1" ht="22.5" x14ac:dyDescent="0.2">
      <c r="A1567" s="4">
        <v>154</v>
      </c>
      <c r="B1567" s="108" t="s">
        <v>2587</v>
      </c>
      <c r="C1567" s="114">
        <v>4</v>
      </c>
      <c r="D1567" s="114" t="s">
        <v>2588</v>
      </c>
      <c r="E1567" s="26" t="s">
        <v>2413</v>
      </c>
      <c r="F1567" s="12" t="s">
        <v>2404</v>
      </c>
      <c r="G1567" s="124">
        <v>32.4</v>
      </c>
      <c r="H1567" s="124">
        <v>32.4</v>
      </c>
      <c r="I1567" s="55">
        <f t="shared" si="22"/>
        <v>0</v>
      </c>
      <c r="J1567" s="19"/>
      <c r="K1567" s="19"/>
    </row>
    <row r="1568" spans="1:11" s="111" customFormat="1" ht="12.75" x14ac:dyDescent="0.2">
      <c r="A1568" s="4">
        <v>155</v>
      </c>
      <c r="B1568" s="108" t="s">
        <v>2589</v>
      </c>
      <c r="C1568" s="114">
        <v>1</v>
      </c>
      <c r="D1568" s="114">
        <v>608</v>
      </c>
      <c r="E1568" s="22" t="s">
        <v>2590</v>
      </c>
      <c r="F1568" s="12" t="s">
        <v>2404</v>
      </c>
      <c r="G1568" s="124">
        <v>39</v>
      </c>
      <c r="H1568" s="124">
        <v>39</v>
      </c>
      <c r="I1568" s="55">
        <f t="shared" si="22"/>
        <v>0</v>
      </c>
      <c r="J1568" s="19"/>
      <c r="K1568" s="19"/>
    </row>
    <row r="1569" spans="1:11" s="111" customFormat="1" ht="45" x14ac:dyDescent="0.2">
      <c r="A1569" s="4">
        <v>156</v>
      </c>
      <c r="B1569" s="115" t="s">
        <v>2591</v>
      </c>
      <c r="C1569" s="114">
        <v>10</v>
      </c>
      <c r="D1569" s="114" t="s">
        <v>2592</v>
      </c>
      <c r="E1569" s="26" t="s">
        <v>2413</v>
      </c>
      <c r="F1569" s="12" t="s">
        <v>2404</v>
      </c>
      <c r="G1569" s="124">
        <v>1800</v>
      </c>
      <c r="H1569" s="124">
        <v>1800</v>
      </c>
      <c r="I1569" s="55">
        <f t="shared" si="22"/>
        <v>0</v>
      </c>
      <c r="J1569" s="19"/>
      <c r="K1569" s="19"/>
    </row>
    <row r="1570" spans="1:11" s="111" customFormat="1" ht="12.75" x14ac:dyDescent="0.2">
      <c r="A1570" s="4">
        <v>157</v>
      </c>
      <c r="B1570" s="108" t="s">
        <v>2589</v>
      </c>
      <c r="C1570" s="114">
        <v>1</v>
      </c>
      <c r="D1570" s="114">
        <v>916</v>
      </c>
      <c r="E1570" s="22" t="s">
        <v>2590</v>
      </c>
      <c r="F1570" s="12" t="s">
        <v>2404</v>
      </c>
      <c r="G1570" s="124">
        <v>39</v>
      </c>
      <c r="H1570" s="124">
        <v>39</v>
      </c>
      <c r="I1570" s="55">
        <f t="shared" si="22"/>
        <v>0</v>
      </c>
      <c r="J1570" s="19"/>
      <c r="K1570" s="19"/>
    </row>
    <row r="1571" spans="1:11" s="111" customFormat="1" ht="25.5" x14ac:dyDescent="0.2">
      <c r="A1571" s="4">
        <v>158</v>
      </c>
      <c r="B1571" s="108" t="s">
        <v>2593</v>
      </c>
      <c r="C1571" s="114">
        <v>1</v>
      </c>
      <c r="D1571" s="114">
        <v>616</v>
      </c>
      <c r="E1571" s="22" t="s">
        <v>2590</v>
      </c>
      <c r="F1571" s="12" t="s">
        <v>2404</v>
      </c>
      <c r="G1571" s="124">
        <v>980</v>
      </c>
      <c r="H1571" s="124">
        <v>980</v>
      </c>
      <c r="I1571" s="55">
        <f t="shared" si="22"/>
        <v>0</v>
      </c>
      <c r="J1571" s="19"/>
      <c r="K1571" s="19"/>
    </row>
    <row r="1572" spans="1:11" s="111" customFormat="1" ht="12.75" x14ac:dyDescent="0.2">
      <c r="A1572" s="4">
        <v>159</v>
      </c>
      <c r="B1572" s="108" t="s">
        <v>2594</v>
      </c>
      <c r="C1572" s="114">
        <v>1</v>
      </c>
      <c r="D1572" s="114"/>
      <c r="E1572" s="22" t="s">
        <v>2595</v>
      </c>
      <c r="F1572" s="12" t="s">
        <v>2404</v>
      </c>
      <c r="G1572" s="124">
        <v>68.06</v>
      </c>
      <c r="H1572" s="124">
        <v>68.06</v>
      </c>
      <c r="I1572" s="55">
        <f t="shared" si="22"/>
        <v>0</v>
      </c>
      <c r="J1572" s="19"/>
      <c r="K1572" s="19"/>
    </row>
    <row r="1573" spans="1:11" s="111" customFormat="1" ht="12.75" x14ac:dyDescent="0.2">
      <c r="A1573" s="4">
        <v>160</v>
      </c>
      <c r="B1573" s="108" t="s">
        <v>2458</v>
      </c>
      <c r="C1573" s="114">
        <v>1</v>
      </c>
      <c r="D1573" s="114">
        <v>617</v>
      </c>
      <c r="E1573" s="22" t="s">
        <v>2596</v>
      </c>
      <c r="F1573" s="12" t="s">
        <v>2404</v>
      </c>
      <c r="G1573" s="124">
        <v>100</v>
      </c>
      <c r="H1573" s="124">
        <v>100</v>
      </c>
      <c r="I1573" s="55">
        <f t="shared" si="22"/>
        <v>0</v>
      </c>
      <c r="J1573" s="19"/>
      <c r="K1573" s="19"/>
    </row>
    <row r="1574" spans="1:11" s="111" customFormat="1" ht="22.5" x14ac:dyDescent="0.2">
      <c r="A1574" s="4">
        <v>161</v>
      </c>
      <c r="B1574" s="108" t="s">
        <v>2597</v>
      </c>
      <c r="C1574" s="114">
        <v>4</v>
      </c>
      <c r="D1574" s="114" t="s">
        <v>2598</v>
      </c>
      <c r="E1574" s="26" t="s">
        <v>2413</v>
      </c>
      <c r="F1574" s="12" t="s">
        <v>2404</v>
      </c>
      <c r="G1574" s="124">
        <v>32.4</v>
      </c>
      <c r="H1574" s="124">
        <v>32.4</v>
      </c>
      <c r="I1574" s="55">
        <f t="shared" si="22"/>
        <v>0</v>
      </c>
      <c r="J1574" s="19"/>
      <c r="K1574" s="19"/>
    </row>
    <row r="1575" spans="1:11" s="111" customFormat="1" ht="12.75" x14ac:dyDescent="0.2">
      <c r="A1575" s="4">
        <v>162</v>
      </c>
      <c r="B1575" s="115" t="s">
        <v>2584</v>
      </c>
      <c r="C1575" s="114">
        <v>1</v>
      </c>
      <c r="D1575" s="114">
        <v>625</v>
      </c>
      <c r="E1575" s="26" t="s">
        <v>2413</v>
      </c>
      <c r="F1575" s="12" t="s">
        <v>2404</v>
      </c>
      <c r="G1575" s="124">
        <v>80</v>
      </c>
      <c r="H1575" s="124">
        <v>80</v>
      </c>
      <c r="I1575" s="55">
        <f t="shared" si="22"/>
        <v>0</v>
      </c>
      <c r="J1575" s="19"/>
      <c r="K1575" s="19"/>
    </row>
    <row r="1576" spans="1:11" s="111" customFormat="1" ht="22.5" x14ac:dyDescent="0.2">
      <c r="A1576" s="4">
        <v>163</v>
      </c>
      <c r="B1576" s="108" t="s">
        <v>2599</v>
      </c>
      <c r="C1576" s="114">
        <v>4</v>
      </c>
      <c r="D1576" s="114" t="s">
        <v>2600</v>
      </c>
      <c r="E1576" s="26" t="s">
        <v>2413</v>
      </c>
      <c r="F1576" s="12" t="s">
        <v>2404</v>
      </c>
      <c r="G1576" s="124">
        <v>800</v>
      </c>
      <c r="H1576" s="124">
        <v>800</v>
      </c>
      <c r="I1576" s="55">
        <f t="shared" si="22"/>
        <v>0</v>
      </c>
      <c r="J1576" s="19"/>
      <c r="K1576" s="19"/>
    </row>
    <row r="1577" spans="1:11" s="111" customFormat="1" ht="22.5" x14ac:dyDescent="0.2">
      <c r="A1577" s="4">
        <v>164</v>
      </c>
      <c r="B1577" s="115" t="s">
        <v>2601</v>
      </c>
      <c r="C1577" s="114">
        <v>5</v>
      </c>
      <c r="D1577" s="114" t="s">
        <v>2602</v>
      </c>
      <c r="E1577" s="26" t="s">
        <v>2413</v>
      </c>
      <c r="F1577" s="12" t="s">
        <v>2404</v>
      </c>
      <c r="G1577" s="124">
        <v>1000</v>
      </c>
      <c r="H1577" s="124">
        <v>1000</v>
      </c>
      <c r="I1577" s="55">
        <f t="shared" si="22"/>
        <v>0</v>
      </c>
      <c r="J1577" s="19"/>
      <c r="K1577" s="19"/>
    </row>
    <row r="1578" spans="1:11" s="111" customFormat="1" ht="22.5" x14ac:dyDescent="0.2">
      <c r="A1578" s="4">
        <v>165</v>
      </c>
      <c r="B1578" s="115" t="s">
        <v>2603</v>
      </c>
      <c r="C1578" s="114">
        <v>16</v>
      </c>
      <c r="D1578" s="114" t="s">
        <v>2604</v>
      </c>
      <c r="E1578" s="26" t="s">
        <v>2413</v>
      </c>
      <c r="F1578" s="12" t="s">
        <v>2404</v>
      </c>
      <c r="G1578" s="124">
        <v>1600</v>
      </c>
      <c r="H1578" s="124">
        <v>1600</v>
      </c>
      <c r="I1578" s="55">
        <f t="shared" si="22"/>
        <v>0</v>
      </c>
      <c r="J1578" s="19"/>
      <c r="K1578" s="19"/>
    </row>
    <row r="1579" spans="1:11" s="111" customFormat="1" ht="22.5" x14ac:dyDescent="0.2">
      <c r="A1579" s="4">
        <v>166</v>
      </c>
      <c r="B1579" s="115" t="s">
        <v>2605</v>
      </c>
      <c r="C1579" s="114">
        <v>4</v>
      </c>
      <c r="D1579" s="114" t="s">
        <v>2606</v>
      </c>
      <c r="E1579" s="26" t="s">
        <v>2413</v>
      </c>
      <c r="F1579" s="12" t="s">
        <v>2404</v>
      </c>
      <c r="G1579" s="124">
        <v>360</v>
      </c>
      <c r="H1579" s="124">
        <v>360</v>
      </c>
      <c r="I1579" s="55">
        <f t="shared" si="22"/>
        <v>0</v>
      </c>
      <c r="J1579" s="19"/>
      <c r="K1579" s="19"/>
    </row>
    <row r="1580" spans="1:11" s="111" customFormat="1" ht="33.75" x14ac:dyDescent="0.2">
      <c r="A1580" s="4">
        <v>167</v>
      </c>
      <c r="B1580" s="108" t="s">
        <v>2607</v>
      </c>
      <c r="C1580" s="114">
        <v>4</v>
      </c>
      <c r="D1580" s="114" t="s">
        <v>2608</v>
      </c>
      <c r="E1580" s="26" t="s">
        <v>2413</v>
      </c>
      <c r="F1580" s="12" t="s">
        <v>2404</v>
      </c>
      <c r="G1580" s="124">
        <v>300</v>
      </c>
      <c r="H1580" s="124">
        <v>300</v>
      </c>
      <c r="I1580" s="55">
        <f t="shared" si="22"/>
        <v>0</v>
      </c>
      <c r="J1580" s="19"/>
      <c r="K1580" s="19"/>
    </row>
    <row r="1581" spans="1:11" ht="84" x14ac:dyDescent="0.25">
      <c r="A1581" s="33" t="s">
        <v>5</v>
      </c>
      <c r="B1581" s="29" t="s">
        <v>6</v>
      </c>
      <c r="C1581" s="29" t="s">
        <v>7</v>
      </c>
      <c r="D1581" s="29" t="s">
        <v>8</v>
      </c>
      <c r="E1581" s="29" t="s">
        <v>15</v>
      </c>
      <c r="F1581" s="29" t="s">
        <v>9</v>
      </c>
      <c r="G1581" s="29" t="s">
        <v>10</v>
      </c>
      <c r="H1581" s="29" t="s">
        <v>11</v>
      </c>
      <c r="I1581" s="29" t="s">
        <v>518</v>
      </c>
      <c r="J1581" s="29" t="s">
        <v>12</v>
      </c>
      <c r="K1581" s="30" t="s">
        <v>13</v>
      </c>
    </row>
    <row r="1582" spans="1:11" s="111" customFormat="1" ht="12.75" x14ac:dyDescent="0.2">
      <c r="A1582" s="4">
        <v>168</v>
      </c>
      <c r="B1582" s="108" t="s">
        <v>2609</v>
      </c>
      <c r="C1582" s="114">
        <v>1</v>
      </c>
      <c r="D1582" s="114">
        <v>401</v>
      </c>
      <c r="E1582" s="26" t="s">
        <v>2413</v>
      </c>
      <c r="F1582" s="12" t="s">
        <v>2404</v>
      </c>
      <c r="G1582" s="124">
        <v>1050</v>
      </c>
      <c r="H1582" s="124">
        <v>1050</v>
      </c>
      <c r="I1582" s="55">
        <f t="shared" si="22"/>
        <v>0</v>
      </c>
      <c r="J1582" s="19"/>
      <c r="K1582" s="19"/>
    </row>
    <row r="1583" spans="1:11" s="111" customFormat="1" ht="12.75" x14ac:dyDescent="0.2">
      <c r="A1583" s="4">
        <v>169</v>
      </c>
      <c r="B1583" s="108" t="s">
        <v>2610</v>
      </c>
      <c r="C1583" s="114">
        <v>2</v>
      </c>
      <c r="D1583" s="114">
        <v>402.40300000000002</v>
      </c>
      <c r="E1583" s="26" t="s">
        <v>2413</v>
      </c>
      <c r="F1583" s="12" t="s">
        <v>21</v>
      </c>
      <c r="G1583" s="124">
        <v>110</v>
      </c>
      <c r="H1583" s="124">
        <v>110</v>
      </c>
      <c r="I1583" s="55">
        <f t="shared" si="22"/>
        <v>0</v>
      </c>
      <c r="J1583" s="19"/>
      <c r="K1583" s="19"/>
    </row>
    <row r="1584" spans="1:11" s="111" customFormat="1" ht="12.75" x14ac:dyDescent="0.2">
      <c r="A1584" s="4">
        <v>170</v>
      </c>
      <c r="B1584" s="108" t="s">
        <v>2611</v>
      </c>
      <c r="C1584" s="114">
        <v>2</v>
      </c>
      <c r="D1584" s="114">
        <v>404.40499999999997</v>
      </c>
      <c r="E1584" s="26" t="s">
        <v>2413</v>
      </c>
      <c r="F1584" s="12" t="s">
        <v>21</v>
      </c>
      <c r="G1584" s="124">
        <v>180</v>
      </c>
      <c r="H1584" s="124">
        <v>180</v>
      </c>
      <c r="I1584" s="55">
        <f t="shared" si="22"/>
        <v>0</v>
      </c>
      <c r="J1584" s="19"/>
      <c r="K1584" s="19"/>
    </row>
    <row r="1585" spans="1:11" s="111" customFormat="1" ht="12.75" x14ac:dyDescent="0.2">
      <c r="A1585" s="4">
        <v>171</v>
      </c>
      <c r="B1585" s="108" t="s">
        <v>2612</v>
      </c>
      <c r="C1585" s="114">
        <v>1</v>
      </c>
      <c r="D1585" s="114">
        <v>406</v>
      </c>
      <c r="E1585" s="26" t="s">
        <v>2413</v>
      </c>
      <c r="F1585" s="12" t="s">
        <v>21</v>
      </c>
      <c r="G1585" s="124">
        <v>80</v>
      </c>
      <c r="H1585" s="124">
        <v>80</v>
      </c>
      <c r="I1585" s="55">
        <f t="shared" si="22"/>
        <v>0</v>
      </c>
      <c r="J1585" s="19"/>
      <c r="K1585" s="19"/>
    </row>
    <row r="1586" spans="1:11" s="111" customFormat="1" ht="22.5" x14ac:dyDescent="0.2">
      <c r="A1586" s="4">
        <v>172</v>
      </c>
      <c r="B1586" s="108" t="s">
        <v>18</v>
      </c>
      <c r="C1586" s="114">
        <v>3</v>
      </c>
      <c r="D1586" s="114" t="s">
        <v>2613</v>
      </c>
      <c r="E1586" s="26" t="s">
        <v>2413</v>
      </c>
      <c r="F1586" s="12" t="s">
        <v>21</v>
      </c>
      <c r="G1586" s="124">
        <v>120</v>
      </c>
      <c r="H1586" s="124">
        <v>120</v>
      </c>
      <c r="I1586" s="55">
        <f t="shared" si="22"/>
        <v>0</v>
      </c>
      <c r="J1586" s="19"/>
      <c r="K1586" s="19"/>
    </row>
    <row r="1587" spans="1:11" s="111" customFormat="1" ht="25.5" x14ac:dyDescent="0.2">
      <c r="A1587" s="4">
        <v>173</v>
      </c>
      <c r="B1587" s="108" t="s">
        <v>2614</v>
      </c>
      <c r="C1587" s="114">
        <v>2</v>
      </c>
      <c r="D1587" s="114">
        <v>410.411</v>
      </c>
      <c r="E1587" s="22" t="s">
        <v>2615</v>
      </c>
      <c r="F1587" s="12" t="s">
        <v>21</v>
      </c>
      <c r="G1587" s="124">
        <v>1960</v>
      </c>
      <c r="H1587" s="124">
        <v>1960</v>
      </c>
      <c r="I1587" s="55">
        <f t="shared" si="22"/>
        <v>0</v>
      </c>
      <c r="J1587" s="19"/>
      <c r="K1587" s="19"/>
    </row>
    <row r="1588" spans="1:11" s="111" customFormat="1" ht="12.75" x14ac:dyDescent="0.2">
      <c r="A1588" s="4">
        <v>174</v>
      </c>
      <c r="B1588" s="108" t="s">
        <v>2539</v>
      </c>
      <c r="C1588" s="114">
        <v>1</v>
      </c>
      <c r="D1588" s="114">
        <v>412</v>
      </c>
      <c r="E1588" s="22" t="s">
        <v>2616</v>
      </c>
      <c r="F1588" s="12" t="s">
        <v>21</v>
      </c>
      <c r="G1588" s="124">
        <v>40</v>
      </c>
      <c r="H1588" s="124">
        <v>40</v>
      </c>
      <c r="I1588" s="55">
        <f t="shared" si="22"/>
        <v>0</v>
      </c>
      <c r="J1588" s="19"/>
      <c r="K1588" s="19"/>
    </row>
    <row r="1589" spans="1:11" s="111" customFormat="1" ht="12.75" x14ac:dyDescent="0.2">
      <c r="A1589" s="4">
        <v>175</v>
      </c>
      <c r="B1589" s="108" t="s">
        <v>2617</v>
      </c>
      <c r="C1589" s="114">
        <v>1</v>
      </c>
      <c r="D1589" s="114">
        <v>413</v>
      </c>
      <c r="E1589" s="26" t="s">
        <v>2413</v>
      </c>
      <c r="F1589" s="12" t="s">
        <v>21</v>
      </c>
      <c r="G1589" s="124">
        <v>160</v>
      </c>
      <c r="H1589" s="124">
        <v>160</v>
      </c>
      <c r="I1589" s="55">
        <f t="shared" si="22"/>
        <v>0</v>
      </c>
      <c r="J1589" s="19"/>
      <c r="K1589" s="19"/>
    </row>
    <row r="1590" spans="1:11" s="111" customFormat="1" ht="22.5" x14ac:dyDescent="0.2">
      <c r="A1590" s="4">
        <v>176</v>
      </c>
      <c r="B1590" s="108" t="s">
        <v>2618</v>
      </c>
      <c r="C1590" s="114">
        <v>1</v>
      </c>
      <c r="D1590" s="114">
        <v>414</v>
      </c>
      <c r="E1590" s="26" t="s">
        <v>2619</v>
      </c>
      <c r="F1590" s="12" t="s">
        <v>21</v>
      </c>
      <c r="G1590" s="124">
        <v>73</v>
      </c>
      <c r="H1590" s="124">
        <v>73</v>
      </c>
      <c r="I1590" s="55">
        <f t="shared" si="22"/>
        <v>0</v>
      </c>
      <c r="J1590" s="19"/>
      <c r="K1590" s="19"/>
    </row>
    <row r="1591" spans="1:11" s="111" customFormat="1" ht="22.5" x14ac:dyDescent="0.2">
      <c r="A1591" s="4">
        <v>177</v>
      </c>
      <c r="B1591" s="108" t="s">
        <v>524</v>
      </c>
      <c r="C1591" s="114">
        <v>1</v>
      </c>
      <c r="D1591" s="114">
        <v>415</v>
      </c>
      <c r="E1591" s="26" t="s">
        <v>2620</v>
      </c>
      <c r="F1591" s="12" t="s">
        <v>2404</v>
      </c>
      <c r="G1591" s="124">
        <v>65</v>
      </c>
      <c r="H1591" s="124">
        <v>65</v>
      </c>
      <c r="I1591" s="55">
        <f t="shared" si="22"/>
        <v>0</v>
      </c>
      <c r="J1591" s="19"/>
      <c r="K1591" s="19"/>
    </row>
    <row r="1592" spans="1:11" s="111" customFormat="1" ht="12.75" x14ac:dyDescent="0.2">
      <c r="A1592" s="4">
        <v>178</v>
      </c>
      <c r="B1592" s="108" t="s">
        <v>2621</v>
      </c>
      <c r="C1592" s="114">
        <v>1</v>
      </c>
      <c r="D1592" s="114">
        <v>89</v>
      </c>
      <c r="E1592" s="22" t="s">
        <v>2411</v>
      </c>
      <c r="F1592" s="12" t="s">
        <v>2404</v>
      </c>
      <c r="G1592" s="124">
        <v>198.55</v>
      </c>
      <c r="H1592" s="124">
        <v>198.55</v>
      </c>
      <c r="I1592" s="55">
        <f t="shared" si="22"/>
        <v>0</v>
      </c>
      <c r="J1592" s="19"/>
      <c r="K1592" s="19"/>
    </row>
    <row r="1593" spans="1:11" s="111" customFormat="1" ht="12.75" x14ac:dyDescent="0.2">
      <c r="A1593" s="4">
        <v>179</v>
      </c>
      <c r="B1593" s="108" t="s">
        <v>2436</v>
      </c>
      <c r="C1593" s="114">
        <v>1</v>
      </c>
      <c r="D1593" s="114">
        <v>416</v>
      </c>
      <c r="E1593" s="22" t="s">
        <v>2615</v>
      </c>
      <c r="F1593" s="12" t="s">
        <v>2404</v>
      </c>
      <c r="G1593" s="124">
        <v>28</v>
      </c>
      <c r="H1593" s="124">
        <v>28</v>
      </c>
      <c r="I1593" s="55">
        <f t="shared" si="22"/>
        <v>0</v>
      </c>
      <c r="J1593" s="19"/>
      <c r="K1593" s="19"/>
    </row>
    <row r="1594" spans="1:11" s="111" customFormat="1" ht="12.75" x14ac:dyDescent="0.2">
      <c r="A1594" s="4">
        <v>180</v>
      </c>
      <c r="B1594" s="108" t="s">
        <v>2622</v>
      </c>
      <c r="C1594" s="114">
        <v>1</v>
      </c>
      <c r="D1594" s="114">
        <v>417</v>
      </c>
      <c r="E1594" s="26" t="s">
        <v>2413</v>
      </c>
      <c r="F1594" s="12" t="s">
        <v>2404</v>
      </c>
      <c r="G1594" s="124">
        <v>75</v>
      </c>
      <c r="H1594" s="124">
        <v>75</v>
      </c>
      <c r="I1594" s="55">
        <f t="shared" si="22"/>
        <v>0</v>
      </c>
      <c r="J1594" s="19"/>
      <c r="K1594" s="19"/>
    </row>
    <row r="1595" spans="1:11" s="111" customFormat="1" ht="12.75" x14ac:dyDescent="0.2">
      <c r="A1595" s="4">
        <v>181</v>
      </c>
      <c r="B1595" s="108" t="s">
        <v>2622</v>
      </c>
      <c r="C1595" s="114">
        <v>1</v>
      </c>
      <c r="D1595" s="114">
        <v>418</v>
      </c>
      <c r="E1595" s="26" t="s">
        <v>2413</v>
      </c>
      <c r="F1595" s="12" t="s">
        <v>2404</v>
      </c>
      <c r="G1595" s="124">
        <v>75</v>
      </c>
      <c r="H1595" s="124">
        <v>75</v>
      </c>
      <c r="I1595" s="55">
        <f t="shared" si="22"/>
        <v>0</v>
      </c>
      <c r="J1595" s="19"/>
      <c r="K1595" s="19"/>
    </row>
    <row r="1596" spans="1:11" s="111" customFormat="1" ht="12.75" x14ac:dyDescent="0.2">
      <c r="A1596" s="4">
        <v>182</v>
      </c>
      <c r="B1596" s="108" t="s">
        <v>2419</v>
      </c>
      <c r="C1596" s="114">
        <v>2</v>
      </c>
      <c r="D1596" s="114">
        <v>419.44299999999998</v>
      </c>
      <c r="E1596" s="22" t="s">
        <v>2623</v>
      </c>
      <c r="F1596" s="12" t="s">
        <v>2404</v>
      </c>
      <c r="G1596" s="124">
        <v>523.6</v>
      </c>
      <c r="H1596" s="124">
        <v>523.6</v>
      </c>
      <c r="I1596" s="55">
        <v>0</v>
      </c>
      <c r="J1596" s="19"/>
      <c r="K1596" s="19"/>
    </row>
    <row r="1597" spans="1:11" s="111" customFormat="1" ht="22.5" x14ac:dyDescent="0.2">
      <c r="A1597" s="4">
        <v>183</v>
      </c>
      <c r="B1597" s="108" t="s">
        <v>2624</v>
      </c>
      <c r="C1597" s="114">
        <v>3</v>
      </c>
      <c r="D1597" s="114" t="s">
        <v>2625</v>
      </c>
      <c r="E1597" s="26" t="s">
        <v>2461</v>
      </c>
      <c r="F1597" s="12" t="s">
        <v>2404</v>
      </c>
      <c r="G1597" s="124">
        <v>720</v>
      </c>
      <c r="H1597" s="124">
        <v>720</v>
      </c>
      <c r="I1597" s="55">
        <f t="shared" si="22"/>
        <v>0</v>
      </c>
      <c r="J1597" s="19"/>
      <c r="K1597" s="19"/>
    </row>
    <row r="1598" spans="1:11" s="111" customFormat="1" ht="12.75" x14ac:dyDescent="0.2">
      <c r="A1598" s="4">
        <v>184</v>
      </c>
      <c r="B1598" s="108" t="s">
        <v>2626</v>
      </c>
      <c r="C1598" s="114">
        <v>2</v>
      </c>
      <c r="D1598" s="114">
        <v>438.43900000000002</v>
      </c>
      <c r="E1598" s="26" t="s">
        <v>2461</v>
      </c>
      <c r="F1598" s="12" t="s">
        <v>2404</v>
      </c>
      <c r="G1598" s="124">
        <v>260</v>
      </c>
      <c r="H1598" s="124">
        <v>260</v>
      </c>
      <c r="I1598" s="55">
        <f t="shared" si="22"/>
        <v>0</v>
      </c>
      <c r="J1598" s="19"/>
      <c r="K1598" s="19"/>
    </row>
    <row r="1599" spans="1:11" s="111" customFormat="1" ht="12.75" x14ac:dyDescent="0.2">
      <c r="A1599" s="4">
        <v>185</v>
      </c>
      <c r="B1599" s="108" t="s">
        <v>2627</v>
      </c>
      <c r="C1599" s="114">
        <v>1</v>
      </c>
      <c r="D1599" s="114">
        <v>437</v>
      </c>
      <c r="E1599" s="26" t="s">
        <v>2461</v>
      </c>
      <c r="F1599" s="12" t="s">
        <v>2404</v>
      </c>
      <c r="G1599" s="124">
        <v>120</v>
      </c>
      <c r="H1599" s="124">
        <v>120</v>
      </c>
      <c r="I1599" s="55">
        <f t="shared" si="22"/>
        <v>0</v>
      </c>
      <c r="J1599" s="19"/>
      <c r="K1599" s="19"/>
    </row>
    <row r="1600" spans="1:11" s="111" customFormat="1" ht="12.75" x14ac:dyDescent="0.2">
      <c r="A1600" s="4">
        <v>186</v>
      </c>
      <c r="B1600" s="108" t="s">
        <v>18</v>
      </c>
      <c r="C1600" s="114">
        <v>1</v>
      </c>
      <c r="D1600" s="114">
        <v>436</v>
      </c>
      <c r="E1600" s="26" t="s">
        <v>2461</v>
      </c>
      <c r="F1600" s="12" t="s">
        <v>2404</v>
      </c>
      <c r="G1600" s="124">
        <v>40</v>
      </c>
      <c r="H1600" s="124">
        <v>40</v>
      </c>
      <c r="I1600" s="55">
        <f t="shared" si="22"/>
        <v>0</v>
      </c>
      <c r="J1600" s="19"/>
      <c r="K1600" s="19"/>
    </row>
    <row r="1601" spans="1:11" s="111" customFormat="1" ht="22.5" x14ac:dyDescent="0.2">
      <c r="A1601" s="4">
        <v>187</v>
      </c>
      <c r="B1601" s="115" t="s">
        <v>2628</v>
      </c>
      <c r="C1601" s="114">
        <v>16</v>
      </c>
      <c r="D1601" s="114" t="s">
        <v>2629</v>
      </c>
      <c r="E1601" s="26" t="s">
        <v>2461</v>
      </c>
      <c r="F1601" s="12" t="s">
        <v>2404</v>
      </c>
      <c r="G1601" s="124">
        <v>1280</v>
      </c>
      <c r="H1601" s="124">
        <v>1280</v>
      </c>
      <c r="I1601" s="55">
        <f t="shared" si="22"/>
        <v>0</v>
      </c>
      <c r="J1601" s="19"/>
      <c r="K1601" s="19"/>
    </row>
    <row r="1602" spans="1:11" s="111" customFormat="1" ht="22.5" x14ac:dyDescent="0.2">
      <c r="A1602" s="4">
        <v>188</v>
      </c>
      <c r="B1602" s="108" t="s">
        <v>2630</v>
      </c>
      <c r="C1602" s="114">
        <v>25</v>
      </c>
      <c r="D1602" s="114" t="s">
        <v>2631</v>
      </c>
      <c r="E1602" s="26" t="s">
        <v>2632</v>
      </c>
      <c r="F1602" s="12" t="s">
        <v>2404</v>
      </c>
      <c r="G1602" s="124">
        <v>625</v>
      </c>
      <c r="H1602" s="124">
        <v>625</v>
      </c>
      <c r="I1602" s="55">
        <f t="shared" si="22"/>
        <v>0</v>
      </c>
      <c r="J1602" s="19"/>
      <c r="K1602" s="19"/>
    </row>
    <row r="1603" spans="1:11" s="111" customFormat="1" ht="22.5" x14ac:dyDescent="0.2">
      <c r="A1603" s="4">
        <v>189</v>
      </c>
      <c r="B1603" s="108" t="s">
        <v>2471</v>
      </c>
      <c r="C1603" s="114">
        <v>2</v>
      </c>
      <c r="D1603" s="114" t="s">
        <v>2633</v>
      </c>
      <c r="E1603" s="26" t="s">
        <v>2632</v>
      </c>
      <c r="F1603" s="12" t="s">
        <v>2404</v>
      </c>
      <c r="G1603" s="124">
        <v>200</v>
      </c>
      <c r="H1603" s="124">
        <v>200</v>
      </c>
      <c r="I1603" s="55">
        <f t="shared" si="22"/>
        <v>0</v>
      </c>
      <c r="J1603" s="19"/>
      <c r="K1603" s="19"/>
    </row>
    <row r="1604" spans="1:11" s="111" customFormat="1" ht="12.75" x14ac:dyDescent="0.2">
      <c r="A1604" s="4">
        <v>190</v>
      </c>
      <c r="B1604" s="108" t="s">
        <v>2539</v>
      </c>
      <c r="C1604" s="114">
        <v>2</v>
      </c>
      <c r="D1604" s="114">
        <v>584.58500000000004</v>
      </c>
      <c r="E1604" s="22" t="s">
        <v>2634</v>
      </c>
      <c r="F1604" s="12" t="s">
        <v>2404</v>
      </c>
      <c r="G1604" s="124">
        <v>50</v>
      </c>
      <c r="H1604" s="124">
        <v>50</v>
      </c>
      <c r="I1604" s="55">
        <f t="shared" si="22"/>
        <v>0</v>
      </c>
      <c r="J1604" s="19"/>
      <c r="K1604" s="19"/>
    </row>
    <row r="1605" spans="1:11" s="111" customFormat="1" ht="12.75" x14ac:dyDescent="0.2">
      <c r="A1605" s="4">
        <v>191</v>
      </c>
      <c r="B1605" s="108" t="s">
        <v>2635</v>
      </c>
      <c r="C1605" s="114">
        <v>1</v>
      </c>
      <c r="D1605" s="114">
        <v>586</v>
      </c>
      <c r="E1605" s="26" t="s">
        <v>2632</v>
      </c>
      <c r="F1605" s="12" t="s">
        <v>2404</v>
      </c>
      <c r="G1605" s="124">
        <v>8</v>
      </c>
      <c r="H1605" s="124">
        <v>8</v>
      </c>
      <c r="I1605" s="55">
        <f t="shared" si="22"/>
        <v>0</v>
      </c>
      <c r="J1605" s="19"/>
      <c r="K1605" s="19"/>
    </row>
    <row r="1606" spans="1:11" s="111" customFormat="1" ht="12.75" x14ac:dyDescent="0.2">
      <c r="A1606" s="4">
        <v>192</v>
      </c>
      <c r="B1606" s="108" t="s">
        <v>2636</v>
      </c>
      <c r="C1606" s="114">
        <v>2</v>
      </c>
      <c r="D1606" s="114">
        <v>587</v>
      </c>
      <c r="E1606" s="22" t="s">
        <v>2637</v>
      </c>
      <c r="F1606" s="12" t="s">
        <v>2404</v>
      </c>
      <c r="G1606" s="124">
        <v>3900</v>
      </c>
      <c r="H1606" s="124">
        <v>3900</v>
      </c>
      <c r="I1606" s="55">
        <f t="shared" si="22"/>
        <v>0</v>
      </c>
      <c r="J1606" s="19"/>
      <c r="K1606" s="19"/>
    </row>
    <row r="1607" spans="1:11" s="111" customFormat="1" ht="22.5" x14ac:dyDescent="0.2">
      <c r="A1607" s="4">
        <v>193</v>
      </c>
      <c r="B1607" s="108" t="s">
        <v>2638</v>
      </c>
      <c r="C1607" s="114">
        <v>8</v>
      </c>
      <c r="D1607" s="114" t="s">
        <v>2639</v>
      </c>
      <c r="E1607" s="6" t="s">
        <v>19</v>
      </c>
      <c r="F1607" s="12" t="s">
        <v>2404</v>
      </c>
      <c r="G1607" s="124">
        <v>176</v>
      </c>
      <c r="H1607" s="124">
        <v>176</v>
      </c>
      <c r="I1607" s="55">
        <f t="shared" ref="I1607:I1673" si="23">G1607-H1607</f>
        <v>0</v>
      </c>
      <c r="J1607" s="19"/>
      <c r="K1607" s="19"/>
    </row>
    <row r="1608" spans="1:11" s="111" customFormat="1" ht="12.75" x14ac:dyDescent="0.2">
      <c r="A1608" s="4">
        <v>194</v>
      </c>
      <c r="B1608" s="108" t="s">
        <v>2640</v>
      </c>
      <c r="C1608" s="114">
        <v>1</v>
      </c>
      <c r="D1608" s="114">
        <v>444</v>
      </c>
      <c r="E1608" s="22" t="s">
        <v>2641</v>
      </c>
      <c r="F1608" s="12" t="s">
        <v>2404</v>
      </c>
      <c r="G1608" s="124"/>
      <c r="H1608" s="124"/>
      <c r="I1608" s="55"/>
      <c r="J1608" s="19"/>
      <c r="K1608" s="19"/>
    </row>
    <row r="1609" spans="1:11" s="111" customFormat="1" ht="12.75" x14ac:dyDescent="0.2">
      <c r="A1609" s="4">
        <v>195</v>
      </c>
      <c r="B1609" s="108" t="s">
        <v>2642</v>
      </c>
      <c r="C1609" s="114">
        <v>1</v>
      </c>
      <c r="D1609" s="114">
        <v>445</v>
      </c>
      <c r="E1609" s="22" t="s">
        <v>2641</v>
      </c>
      <c r="F1609" s="12" t="s">
        <v>2404</v>
      </c>
      <c r="G1609" s="124"/>
      <c r="H1609" s="124"/>
      <c r="I1609" s="55"/>
      <c r="J1609" s="19"/>
      <c r="K1609" s="19"/>
    </row>
    <row r="1610" spans="1:11" s="111" customFormat="1" ht="22.5" x14ac:dyDescent="0.2">
      <c r="A1610" s="4">
        <v>196</v>
      </c>
      <c r="B1610" s="115" t="s">
        <v>2643</v>
      </c>
      <c r="C1610" s="114">
        <v>6</v>
      </c>
      <c r="D1610" s="114" t="s">
        <v>2644</v>
      </c>
      <c r="E1610" s="22" t="s">
        <v>2641</v>
      </c>
      <c r="F1610" s="12" t="s">
        <v>2404</v>
      </c>
      <c r="G1610" s="124"/>
      <c r="H1610" s="124"/>
      <c r="I1610" s="55"/>
      <c r="J1610" s="19"/>
      <c r="K1610" s="19"/>
    </row>
    <row r="1611" spans="1:11" ht="84" x14ac:dyDescent="0.25">
      <c r="A1611" s="33" t="s">
        <v>5</v>
      </c>
      <c r="B1611" s="29" t="s">
        <v>6</v>
      </c>
      <c r="C1611" s="29" t="s">
        <v>7</v>
      </c>
      <c r="D1611" s="29" t="s">
        <v>8</v>
      </c>
      <c r="E1611" s="29" t="s">
        <v>15</v>
      </c>
      <c r="F1611" s="29" t="s">
        <v>9</v>
      </c>
      <c r="G1611" s="29" t="s">
        <v>10</v>
      </c>
      <c r="H1611" s="29" t="s">
        <v>11</v>
      </c>
      <c r="I1611" s="29" t="s">
        <v>518</v>
      </c>
      <c r="J1611" s="29" t="s">
        <v>12</v>
      </c>
      <c r="K1611" s="30" t="s">
        <v>13</v>
      </c>
    </row>
    <row r="1612" spans="1:11" s="111" customFormat="1" ht="22.5" x14ac:dyDescent="0.2">
      <c r="A1612" s="4">
        <v>197</v>
      </c>
      <c r="B1612" s="115" t="s">
        <v>2645</v>
      </c>
      <c r="C1612" s="114">
        <v>2</v>
      </c>
      <c r="D1612" s="114" t="s">
        <v>2646</v>
      </c>
      <c r="E1612" s="22" t="s">
        <v>2641</v>
      </c>
      <c r="F1612" s="12" t="s">
        <v>2404</v>
      </c>
      <c r="G1612" s="124"/>
      <c r="H1612" s="124"/>
      <c r="I1612" s="55"/>
      <c r="J1612" s="19"/>
      <c r="K1612" s="19"/>
    </row>
    <row r="1613" spans="1:11" s="111" customFormat="1" ht="22.5" x14ac:dyDescent="0.2">
      <c r="A1613" s="4">
        <v>198</v>
      </c>
      <c r="B1613" s="115" t="s">
        <v>2647</v>
      </c>
      <c r="C1613" s="114">
        <v>4</v>
      </c>
      <c r="D1613" s="114" t="s">
        <v>2648</v>
      </c>
      <c r="E1613" s="22" t="s">
        <v>2641</v>
      </c>
      <c r="F1613" s="12" t="s">
        <v>2404</v>
      </c>
      <c r="G1613" s="124"/>
      <c r="H1613" s="124"/>
      <c r="I1613" s="55"/>
      <c r="J1613" s="19"/>
      <c r="K1613" s="19"/>
    </row>
    <row r="1614" spans="1:11" s="111" customFormat="1" ht="22.5" x14ac:dyDescent="0.2">
      <c r="A1614" s="4">
        <v>199</v>
      </c>
      <c r="B1614" s="108" t="s">
        <v>2649</v>
      </c>
      <c r="C1614" s="114">
        <v>2</v>
      </c>
      <c r="D1614" s="114" t="s">
        <v>2650</v>
      </c>
      <c r="E1614" s="22" t="s">
        <v>2641</v>
      </c>
      <c r="F1614" s="12" t="s">
        <v>2404</v>
      </c>
      <c r="G1614" s="124"/>
      <c r="H1614" s="124"/>
      <c r="I1614" s="55"/>
      <c r="J1614" s="19"/>
      <c r="K1614" s="19"/>
    </row>
    <row r="1615" spans="1:11" s="111" customFormat="1" ht="25.5" x14ac:dyDescent="0.2">
      <c r="A1615" s="4">
        <v>200</v>
      </c>
      <c r="B1615" s="108" t="s">
        <v>2651</v>
      </c>
      <c r="C1615" s="114">
        <v>10</v>
      </c>
      <c r="D1615" s="114" t="s">
        <v>2652</v>
      </c>
      <c r="E1615" s="22" t="s">
        <v>2641</v>
      </c>
      <c r="F1615" s="12" t="s">
        <v>2404</v>
      </c>
      <c r="G1615" s="124"/>
      <c r="H1615" s="124"/>
      <c r="I1615" s="55"/>
      <c r="J1615" s="19"/>
      <c r="K1615" s="19"/>
    </row>
    <row r="1616" spans="1:11" s="111" customFormat="1" ht="22.5" x14ac:dyDescent="0.2">
      <c r="A1616" s="4">
        <v>201</v>
      </c>
      <c r="B1616" s="108" t="s">
        <v>2653</v>
      </c>
      <c r="C1616" s="114">
        <v>8</v>
      </c>
      <c r="D1616" s="114" t="s">
        <v>2654</v>
      </c>
      <c r="E1616" s="22" t="s">
        <v>2641</v>
      </c>
      <c r="F1616" s="12" t="s">
        <v>2404</v>
      </c>
      <c r="G1616" s="124"/>
      <c r="H1616" s="124"/>
      <c r="I1616" s="55"/>
      <c r="J1616" s="19"/>
      <c r="K1616" s="19"/>
    </row>
    <row r="1617" spans="1:11" s="111" customFormat="1" ht="22.5" x14ac:dyDescent="0.2">
      <c r="A1617" s="4">
        <v>202</v>
      </c>
      <c r="B1617" s="108" t="s">
        <v>2655</v>
      </c>
      <c r="C1617" s="114">
        <v>3</v>
      </c>
      <c r="D1617" s="114" t="s">
        <v>2656</v>
      </c>
      <c r="E1617" s="22" t="s">
        <v>2641</v>
      </c>
      <c r="F1617" s="12" t="s">
        <v>2404</v>
      </c>
      <c r="G1617" s="124"/>
      <c r="H1617" s="124"/>
      <c r="I1617" s="55"/>
      <c r="J1617" s="19"/>
      <c r="K1617" s="19"/>
    </row>
    <row r="1618" spans="1:11" s="111" customFormat="1" ht="22.5" x14ac:dyDescent="0.2">
      <c r="A1618" s="4">
        <v>203</v>
      </c>
      <c r="B1618" s="115" t="s">
        <v>2657</v>
      </c>
      <c r="C1618" s="114">
        <v>10</v>
      </c>
      <c r="D1618" s="114" t="s">
        <v>2658</v>
      </c>
      <c r="E1618" s="22" t="s">
        <v>2641</v>
      </c>
      <c r="F1618" s="12" t="s">
        <v>2404</v>
      </c>
      <c r="G1618" s="124"/>
      <c r="H1618" s="124"/>
      <c r="I1618" s="55"/>
      <c r="J1618" s="19"/>
      <c r="K1618" s="19"/>
    </row>
    <row r="1619" spans="1:11" s="111" customFormat="1" ht="22.5" x14ac:dyDescent="0.2">
      <c r="A1619" s="4">
        <v>204</v>
      </c>
      <c r="B1619" s="115" t="s">
        <v>2657</v>
      </c>
      <c r="C1619" s="114">
        <v>5</v>
      </c>
      <c r="D1619" s="114" t="s">
        <v>2659</v>
      </c>
      <c r="E1619" s="22" t="s">
        <v>2641</v>
      </c>
      <c r="F1619" s="12" t="s">
        <v>2404</v>
      </c>
      <c r="G1619" s="124"/>
      <c r="H1619" s="124"/>
      <c r="I1619" s="55"/>
      <c r="J1619" s="19"/>
      <c r="K1619" s="19"/>
    </row>
    <row r="1620" spans="1:11" s="111" customFormat="1" ht="22.5" x14ac:dyDescent="0.2">
      <c r="A1620" s="4">
        <v>205</v>
      </c>
      <c r="B1620" s="108" t="s">
        <v>2660</v>
      </c>
      <c r="C1620" s="114">
        <v>2</v>
      </c>
      <c r="D1620" s="114" t="s">
        <v>2661</v>
      </c>
      <c r="E1620" s="22" t="s">
        <v>2641</v>
      </c>
      <c r="F1620" s="12" t="s">
        <v>2404</v>
      </c>
      <c r="G1620" s="124"/>
      <c r="H1620" s="124"/>
      <c r="I1620" s="55"/>
      <c r="J1620" s="19"/>
      <c r="K1620" s="19"/>
    </row>
    <row r="1621" spans="1:11" s="111" customFormat="1" ht="22.5" x14ac:dyDescent="0.2">
      <c r="A1621" s="4">
        <v>206</v>
      </c>
      <c r="B1621" s="115" t="s">
        <v>2662</v>
      </c>
      <c r="C1621" s="114">
        <v>2</v>
      </c>
      <c r="D1621" s="114">
        <v>498.49900000000002</v>
      </c>
      <c r="E1621" s="22" t="s">
        <v>2641</v>
      </c>
      <c r="F1621" s="12" t="s">
        <v>2404</v>
      </c>
      <c r="G1621" s="124"/>
      <c r="H1621" s="124"/>
      <c r="I1621" s="55"/>
      <c r="J1621" s="19"/>
      <c r="K1621" s="19"/>
    </row>
    <row r="1622" spans="1:11" s="111" customFormat="1" ht="22.5" x14ac:dyDescent="0.2">
      <c r="A1622" s="4">
        <v>207</v>
      </c>
      <c r="B1622" s="115" t="s">
        <v>2663</v>
      </c>
      <c r="C1622" s="114">
        <v>1</v>
      </c>
      <c r="D1622" s="114">
        <v>501</v>
      </c>
      <c r="E1622" s="22" t="s">
        <v>2641</v>
      </c>
      <c r="F1622" s="12" t="s">
        <v>2404</v>
      </c>
      <c r="G1622" s="124"/>
      <c r="H1622" s="124"/>
      <c r="I1622" s="55"/>
      <c r="J1622" s="19"/>
      <c r="K1622" s="19"/>
    </row>
    <row r="1623" spans="1:11" s="111" customFormat="1" ht="22.5" x14ac:dyDescent="0.2">
      <c r="A1623" s="4">
        <v>208</v>
      </c>
      <c r="B1623" s="115" t="s">
        <v>2664</v>
      </c>
      <c r="C1623" s="114">
        <v>1</v>
      </c>
      <c r="D1623" s="114">
        <v>502</v>
      </c>
      <c r="E1623" s="22" t="s">
        <v>2641</v>
      </c>
      <c r="F1623" s="12" t="s">
        <v>2404</v>
      </c>
      <c r="G1623" s="124"/>
      <c r="H1623" s="124"/>
      <c r="I1623" s="55"/>
      <c r="J1623" s="19"/>
      <c r="K1623" s="19"/>
    </row>
    <row r="1624" spans="1:11" s="111" customFormat="1" ht="22.5" x14ac:dyDescent="0.2">
      <c r="A1624" s="4">
        <v>209</v>
      </c>
      <c r="B1624" s="115" t="s">
        <v>2665</v>
      </c>
      <c r="C1624" s="114">
        <v>2</v>
      </c>
      <c r="D1624" s="114">
        <v>503.50400000000002</v>
      </c>
      <c r="E1624" s="22" t="s">
        <v>2641</v>
      </c>
      <c r="F1624" s="12" t="s">
        <v>2404</v>
      </c>
      <c r="G1624" s="124"/>
      <c r="H1624" s="124"/>
      <c r="I1624" s="55"/>
      <c r="J1624" s="19"/>
      <c r="K1624" s="19"/>
    </row>
    <row r="1625" spans="1:11" s="111" customFormat="1" ht="22.5" x14ac:dyDescent="0.2">
      <c r="A1625" s="4">
        <v>210</v>
      </c>
      <c r="B1625" s="115" t="s">
        <v>2666</v>
      </c>
      <c r="C1625" s="114">
        <v>1</v>
      </c>
      <c r="D1625" s="114">
        <v>505</v>
      </c>
      <c r="E1625" s="22" t="s">
        <v>2641</v>
      </c>
      <c r="F1625" s="12" t="s">
        <v>2404</v>
      </c>
      <c r="G1625" s="124"/>
      <c r="H1625" s="124"/>
      <c r="I1625" s="55"/>
      <c r="J1625" s="19"/>
      <c r="K1625" s="19"/>
    </row>
    <row r="1626" spans="1:11" s="111" customFormat="1" ht="22.5" x14ac:dyDescent="0.2">
      <c r="A1626" s="4">
        <v>211</v>
      </c>
      <c r="B1626" s="115" t="s">
        <v>2667</v>
      </c>
      <c r="C1626" s="114">
        <v>2</v>
      </c>
      <c r="D1626" s="114">
        <v>506.50700000000001</v>
      </c>
      <c r="E1626" s="22" t="s">
        <v>2641</v>
      </c>
      <c r="F1626" s="12" t="s">
        <v>2404</v>
      </c>
      <c r="G1626" s="124"/>
      <c r="H1626" s="124"/>
      <c r="I1626" s="55"/>
      <c r="J1626" s="19"/>
      <c r="K1626" s="19"/>
    </row>
    <row r="1627" spans="1:11" s="111" customFormat="1" ht="22.5" x14ac:dyDescent="0.2">
      <c r="A1627" s="4">
        <v>212</v>
      </c>
      <c r="B1627" s="115" t="s">
        <v>2668</v>
      </c>
      <c r="C1627" s="114">
        <v>2</v>
      </c>
      <c r="D1627" s="114" t="s">
        <v>2669</v>
      </c>
      <c r="E1627" s="22" t="s">
        <v>2641</v>
      </c>
      <c r="F1627" s="12" t="s">
        <v>2404</v>
      </c>
      <c r="G1627" s="124"/>
      <c r="H1627" s="124"/>
      <c r="I1627" s="55"/>
      <c r="J1627" s="19"/>
      <c r="K1627" s="19"/>
    </row>
    <row r="1628" spans="1:11" s="111" customFormat="1" ht="22.5" x14ac:dyDescent="0.2">
      <c r="A1628" s="4">
        <v>213</v>
      </c>
      <c r="B1628" s="115" t="s">
        <v>2670</v>
      </c>
      <c r="C1628" s="114">
        <v>2</v>
      </c>
      <c r="D1628" s="114">
        <v>510</v>
      </c>
      <c r="E1628" s="22" t="s">
        <v>2641</v>
      </c>
      <c r="F1628" s="12" t="s">
        <v>2404</v>
      </c>
      <c r="G1628" s="124"/>
      <c r="H1628" s="124"/>
      <c r="I1628" s="55"/>
      <c r="J1628" s="19"/>
      <c r="K1628" s="19"/>
    </row>
    <row r="1629" spans="1:11" s="111" customFormat="1" ht="22.5" x14ac:dyDescent="0.2">
      <c r="A1629" s="4">
        <v>214</v>
      </c>
      <c r="B1629" s="115" t="s">
        <v>2671</v>
      </c>
      <c r="C1629" s="114">
        <v>1</v>
      </c>
      <c r="D1629" s="114">
        <v>512</v>
      </c>
      <c r="E1629" s="22" t="s">
        <v>2641</v>
      </c>
      <c r="F1629" s="12" t="s">
        <v>2404</v>
      </c>
      <c r="G1629" s="124"/>
      <c r="H1629" s="124"/>
      <c r="I1629" s="55"/>
      <c r="J1629" s="19"/>
      <c r="K1629" s="19"/>
    </row>
    <row r="1630" spans="1:11" s="111" customFormat="1" ht="22.5" x14ac:dyDescent="0.2">
      <c r="A1630" s="4">
        <v>215</v>
      </c>
      <c r="B1630" s="115" t="s">
        <v>2672</v>
      </c>
      <c r="C1630" s="114">
        <v>1</v>
      </c>
      <c r="D1630" s="114">
        <v>513</v>
      </c>
      <c r="E1630" s="22" t="s">
        <v>2641</v>
      </c>
      <c r="F1630" s="12" t="s">
        <v>2404</v>
      </c>
      <c r="G1630" s="124"/>
      <c r="H1630" s="124"/>
      <c r="I1630" s="55"/>
      <c r="J1630" s="19"/>
      <c r="K1630" s="19"/>
    </row>
    <row r="1631" spans="1:11" s="111" customFormat="1" ht="22.5" x14ac:dyDescent="0.2">
      <c r="A1631" s="4">
        <v>216</v>
      </c>
      <c r="B1631" s="115" t="s">
        <v>2673</v>
      </c>
      <c r="C1631" s="114">
        <v>1</v>
      </c>
      <c r="D1631" s="114">
        <v>514</v>
      </c>
      <c r="E1631" s="22" t="s">
        <v>2641</v>
      </c>
      <c r="F1631" s="12" t="s">
        <v>2404</v>
      </c>
      <c r="G1631" s="124"/>
      <c r="H1631" s="124"/>
      <c r="I1631" s="55"/>
      <c r="J1631" s="19"/>
      <c r="K1631" s="19"/>
    </row>
    <row r="1632" spans="1:11" s="111" customFormat="1" ht="12.75" x14ac:dyDescent="0.2">
      <c r="A1632" s="4">
        <v>217</v>
      </c>
      <c r="B1632" s="108" t="s">
        <v>2674</v>
      </c>
      <c r="C1632" s="114">
        <v>1</v>
      </c>
      <c r="D1632" s="114">
        <v>515</v>
      </c>
      <c r="E1632" s="22" t="s">
        <v>2641</v>
      </c>
      <c r="F1632" s="12" t="s">
        <v>2404</v>
      </c>
      <c r="G1632" s="124"/>
      <c r="H1632" s="124"/>
      <c r="I1632" s="55"/>
      <c r="J1632" s="19"/>
      <c r="K1632" s="19"/>
    </row>
    <row r="1633" spans="1:11" ht="84" x14ac:dyDescent="0.25">
      <c r="A1633" s="33" t="s">
        <v>5</v>
      </c>
      <c r="B1633" s="29" t="s">
        <v>6</v>
      </c>
      <c r="C1633" s="29" t="s">
        <v>7</v>
      </c>
      <c r="D1633" s="29" t="s">
        <v>8</v>
      </c>
      <c r="E1633" s="29" t="s">
        <v>15</v>
      </c>
      <c r="F1633" s="29" t="s">
        <v>9</v>
      </c>
      <c r="G1633" s="29" t="s">
        <v>10</v>
      </c>
      <c r="H1633" s="29" t="s">
        <v>11</v>
      </c>
      <c r="I1633" s="29" t="s">
        <v>518</v>
      </c>
      <c r="J1633" s="29" t="s">
        <v>12</v>
      </c>
      <c r="K1633" s="30" t="s">
        <v>13</v>
      </c>
    </row>
    <row r="1634" spans="1:11" s="111" customFormat="1" ht="33.75" x14ac:dyDescent="0.2">
      <c r="A1634" s="4">
        <v>218</v>
      </c>
      <c r="B1634" s="115" t="s">
        <v>2675</v>
      </c>
      <c r="C1634" s="114">
        <v>1</v>
      </c>
      <c r="D1634" s="114">
        <v>516</v>
      </c>
      <c r="E1634" s="22" t="s">
        <v>2641</v>
      </c>
      <c r="F1634" s="12" t="s">
        <v>2404</v>
      </c>
      <c r="G1634" s="124"/>
      <c r="H1634" s="124"/>
      <c r="I1634" s="55"/>
      <c r="J1634" s="19"/>
      <c r="K1634" s="19"/>
    </row>
    <row r="1635" spans="1:11" s="111" customFormat="1" ht="33.75" x14ac:dyDescent="0.2">
      <c r="A1635" s="4">
        <v>219</v>
      </c>
      <c r="B1635" s="115" t="s">
        <v>2676</v>
      </c>
      <c r="C1635" s="114">
        <v>1</v>
      </c>
      <c r="D1635" s="114">
        <v>517</v>
      </c>
      <c r="E1635" s="22" t="s">
        <v>2641</v>
      </c>
      <c r="F1635" s="12" t="s">
        <v>2404</v>
      </c>
      <c r="G1635" s="124"/>
      <c r="H1635" s="124"/>
      <c r="I1635" s="55"/>
      <c r="J1635" s="19"/>
      <c r="K1635" s="19"/>
    </row>
    <row r="1636" spans="1:11" s="111" customFormat="1" ht="12.75" x14ac:dyDescent="0.2">
      <c r="A1636" s="4">
        <v>220</v>
      </c>
      <c r="B1636" s="108" t="s">
        <v>2677</v>
      </c>
      <c r="C1636" s="114">
        <v>1</v>
      </c>
      <c r="D1636" s="114">
        <v>518</v>
      </c>
      <c r="E1636" s="22" t="s">
        <v>2641</v>
      </c>
      <c r="F1636" s="12" t="s">
        <v>2404</v>
      </c>
      <c r="G1636" s="124"/>
      <c r="H1636" s="124"/>
      <c r="I1636" s="55"/>
      <c r="J1636" s="19"/>
      <c r="K1636" s="19"/>
    </row>
    <row r="1637" spans="1:11" s="111" customFormat="1" ht="22.5" x14ac:dyDescent="0.2">
      <c r="A1637" s="4">
        <v>221</v>
      </c>
      <c r="B1637" s="115" t="s">
        <v>2678</v>
      </c>
      <c r="C1637" s="114">
        <v>1</v>
      </c>
      <c r="D1637" s="114">
        <v>519</v>
      </c>
      <c r="E1637" s="22" t="s">
        <v>2641</v>
      </c>
      <c r="F1637" s="12" t="s">
        <v>2404</v>
      </c>
      <c r="G1637" s="124"/>
      <c r="H1637" s="124"/>
      <c r="I1637" s="55"/>
      <c r="J1637" s="19"/>
      <c r="K1637" s="19"/>
    </row>
    <row r="1638" spans="1:11" s="111" customFormat="1" ht="12.75" x14ac:dyDescent="0.2">
      <c r="A1638" s="4">
        <v>222</v>
      </c>
      <c r="B1638" s="108" t="s">
        <v>2679</v>
      </c>
      <c r="C1638" s="114">
        <v>1</v>
      </c>
      <c r="D1638" s="114">
        <v>520</v>
      </c>
      <c r="E1638" s="22" t="s">
        <v>2641</v>
      </c>
      <c r="F1638" s="12" t="s">
        <v>2404</v>
      </c>
      <c r="G1638" s="124"/>
      <c r="H1638" s="124"/>
      <c r="I1638" s="55"/>
      <c r="J1638" s="19"/>
      <c r="K1638" s="19"/>
    </row>
    <row r="1639" spans="1:11" s="111" customFormat="1" ht="33.75" x14ac:dyDescent="0.2">
      <c r="A1639" s="4">
        <v>223</v>
      </c>
      <c r="B1639" s="115" t="s">
        <v>2680</v>
      </c>
      <c r="C1639" s="114">
        <v>1</v>
      </c>
      <c r="D1639" s="114">
        <v>521</v>
      </c>
      <c r="E1639" s="22" t="s">
        <v>2641</v>
      </c>
      <c r="F1639" s="12" t="s">
        <v>2404</v>
      </c>
      <c r="G1639" s="124"/>
      <c r="H1639" s="124"/>
      <c r="I1639" s="55"/>
      <c r="J1639" s="19"/>
      <c r="K1639" s="19"/>
    </row>
    <row r="1640" spans="1:11" s="111" customFormat="1" ht="22.5" x14ac:dyDescent="0.2">
      <c r="A1640" s="4">
        <v>224</v>
      </c>
      <c r="B1640" s="115" t="s">
        <v>2681</v>
      </c>
      <c r="C1640" s="114">
        <v>2</v>
      </c>
      <c r="D1640" s="114">
        <v>522.52300000000002</v>
      </c>
      <c r="E1640" s="22" t="s">
        <v>2641</v>
      </c>
      <c r="F1640" s="12" t="s">
        <v>2404</v>
      </c>
      <c r="G1640" s="124"/>
      <c r="H1640" s="124"/>
      <c r="I1640" s="55"/>
      <c r="J1640" s="19"/>
      <c r="K1640" s="19"/>
    </row>
    <row r="1641" spans="1:11" s="111" customFormat="1" ht="33.75" x14ac:dyDescent="0.2">
      <c r="A1641" s="4">
        <v>225</v>
      </c>
      <c r="B1641" s="115" t="s">
        <v>2682</v>
      </c>
      <c r="C1641" s="114">
        <v>2</v>
      </c>
      <c r="D1641" s="114">
        <v>524.52499999999998</v>
      </c>
      <c r="E1641" s="22" t="s">
        <v>2641</v>
      </c>
      <c r="F1641" s="12" t="s">
        <v>2404</v>
      </c>
      <c r="G1641" s="124"/>
      <c r="H1641" s="124"/>
      <c r="I1641" s="55"/>
      <c r="J1641" s="19"/>
      <c r="K1641" s="19"/>
    </row>
    <row r="1642" spans="1:11" s="111" customFormat="1" ht="22.5" x14ac:dyDescent="0.2">
      <c r="A1642" s="4">
        <v>226</v>
      </c>
      <c r="B1642" s="115" t="s">
        <v>2683</v>
      </c>
      <c r="C1642" s="114">
        <v>2</v>
      </c>
      <c r="D1642" s="114">
        <v>526.52700000000004</v>
      </c>
      <c r="E1642" s="22" t="s">
        <v>2641</v>
      </c>
      <c r="F1642" s="12" t="s">
        <v>2404</v>
      </c>
      <c r="G1642" s="124"/>
      <c r="H1642" s="124"/>
      <c r="I1642" s="55"/>
      <c r="J1642" s="19"/>
      <c r="K1642" s="19"/>
    </row>
    <row r="1643" spans="1:11" s="111" customFormat="1" ht="22.5" x14ac:dyDescent="0.2">
      <c r="A1643" s="4">
        <v>227</v>
      </c>
      <c r="B1643" s="115" t="s">
        <v>2684</v>
      </c>
      <c r="C1643" s="114">
        <v>1</v>
      </c>
      <c r="D1643" s="114">
        <v>528</v>
      </c>
      <c r="E1643" s="22" t="s">
        <v>2641</v>
      </c>
      <c r="F1643" s="12" t="s">
        <v>2404</v>
      </c>
      <c r="G1643" s="124"/>
      <c r="H1643" s="124"/>
      <c r="I1643" s="55"/>
      <c r="J1643" s="19"/>
      <c r="K1643" s="19"/>
    </row>
    <row r="1644" spans="1:11" s="111" customFormat="1" ht="22.5" x14ac:dyDescent="0.2">
      <c r="A1644" s="4">
        <v>228</v>
      </c>
      <c r="B1644" s="115" t="s">
        <v>2685</v>
      </c>
      <c r="C1644" s="114">
        <v>1</v>
      </c>
      <c r="D1644" s="114">
        <v>529</v>
      </c>
      <c r="E1644" s="22" t="s">
        <v>2641</v>
      </c>
      <c r="F1644" s="12" t="s">
        <v>2404</v>
      </c>
      <c r="G1644" s="124"/>
      <c r="H1644" s="124"/>
      <c r="I1644" s="55"/>
      <c r="J1644" s="19"/>
      <c r="K1644" s="19"/>
    </row>
    <row r="1645" spans="1:11" s="111" customFormat="1" ht="22.5" x14ac:dyDescent="0.2">
      <c r="A1645" s="4">
        <v>229</v>
      </c>
      <c r="B1645" s="115" t="s">
        <v>2686</v>
      </c>
      <c r="C1645" s="114">
        <v>1</v>
      </c>
      <c r="D1645" s="114">
        <v>530</v>
      </c>
      <c r="E1645" s="22" t="s">
        <v>2641</v>
      </c>
      <c r="F1645" s="12" t="s">
        <v>2404</v>
      </c>
      <c r="G1645" s="124"/>
      <c r="H1645" s="124"/>
      <c r="I1645" s="55"/>
      <c r="J1645" s="19"/>
      <c r="K1645" s="19"/>
    </row>
    <row r="1646" spans="1:11" s="111" customFormat="1" ht="12.75" x14ac:dyDescent="0.2">
      <c r="A1646" s="4">
        <v>230</v>
      </c>
      <c r="B1646" s="108" t="s">
        <v>2687</v>
      </c>
      <c r="C1646" s="114">
        <v>2</v>
      </c>
      <c r="D1646" s="114">
        <v>531.53200000000004</v>
      </c>
      <c r="E1646" s="22" t="s">
        <v>2641</v>
      </c>
      <c r="F1646" s="12" t="s">
        <v>2404</v>
      </c>
      <c r="G1646" s="124"/>
      <c r="H1646" s="124"/>
      <c r="I1646" s="55"/>
      <c r="J1646" s="19"/>
      <c r="K1646" s="19"/>
    </row>
    <row r="1647" spans="1:11" s="111" customFormat="1" ht="12.75" x14ac:dyDescent="0.2">
      <c r="A1647" s="4">
        <v>231</v>
      </c>
      <c r="B1647" s="108" t="s">
        <v>2688</v>
      </c>
      <c r="C1647" s="114">
        <v>1</v>
      </c>
      <c r="D1647" s="114">
        <v>500</v>
      </c>
      <c r="E1647" s="22" t="s">
        <v>2641</v>
      </c>
      <c r="F1647" s="12" t="s">
        <v>2404</v>
      </c>
      <c r="G1647" s="124"/>
      <c r="H1647" s="124"/>
      <c r="I1647" s="55"/>
      <c r="J1647" s="19"/>
      <c r="K1647" s="19"/>
    </row>
    <row r="1648" spans="1:11" s="111" customFormat="1" ht="12.75" x14ac:dyDescent="0.2">
      <c r="A1648" s="4">
        <v>232</v>
      </c>
      <c r="B1648" s="115" t="s">
        <v>2689</v>
      </c>
      <c r="C1648" s="114">
        <v>1</v>
      </c>
      <c r="D1648" s="114">
        <v>533</v>
      </c>
      <c r="E1648" s="22" t="s">
        <v>2641</v>
      </c>
      <c r="F1648" s="12" t="s">
        <v>2404</v>
      </c>
      <c r="G1648" s="124"/>
      <c r="H1648" s="124"/>
      <c r="I1648" s="55"/>
      <c r="J1648" s="19"/>
      <c r="K1648" s="19"/>
    </row>
    <row r="1649" spans="1:11" s="111" customFormat="1" ht="22.5" x14ac:dyDescent="0.2">
      <c r="A1649" s="4">
        <v>233</v>
      </c>
      <c r="B1649" s="115" t="s">
        <v>2690</v>
      </c>
      <c r="C1649" s="114">
        <v>1</v>
      </c>
      <c r="D1649" s="114">
        <v>534</v>
      </c>
      <c r="E1649" s="22" t="s">
        <v>2641</v>
      </c>
      <c r="F1649" s="12" t="s">
        <v>2404</v>
      </c>
      <c r="G1649" s="124"/>
      <c r="H1649" s="124"/>
      <c r="I1649" s="55"/>
      <c r="J1649" s="19"/>
      <c r="K1649" s="19"/>
    </row>
    <row r="1650" spans="1:11" s="111" customFormat="1" ht="12.75" x14ac:dyDescent="0.2">
      <c r="A1650" s="4">
        <v>234</v>
      </c>
      <c r="B1650" s="108" t="s">
        <v>2691</v>
      </c>
      <c r="C1650" s="114">
        <v>21</v>
      </c>
      <c r="D1650" s="114">
        <v>535</v>
      </c>
      <c r="E1650" s="22" t="s">
        <v>2641</v>
      </c>
      <c r="F1650" s="12" t="s">
        <v>2404</v>
      </c>
      <c r="G1650" s="124"/>
      <c r="H1650" s="124"/>
      <c r="I1650" s="55"/>
      <c r="J1650" s="19"/>
      <c r="K1650" s="19"/>
    </row>
    <row r="1651" spans="1:11" s="111" customFormat="1" ht="12.75" x14ac:dyDescent="0.2">
      <c r="A1651" s="4">
        <v>235</v>
      </c>
      <c r="B1651" s="108" t="s">
        <v>2692</v>
      </c>
      <c r="C1651" s="114">
        <v>2</v>
      </c>
      <c r="D1651" s="114">
        <v>536.53700000000003</v>
      </c>
      <c r="E1651" s="22" t="s">
        <v>2641</v>
      </c>
      <c r="F1651" s="12" t="s">
        <v>2404</v>
      </c>
      <c r="G1651" s="124"/>
      <c r="H1651" s="124"/>
      <c r="I1651" s="55"/>
      <c r="J1651" s="19"/>
      <c r="K1651" s="19"/>
    </row>
    <row r="1652" spans="1:11" s="111" customFormat="1" ht="22.5" x14ac:dyDescent="0.2">
      <c r="A1652" s="4">
        <v>236</v>
      </c>
      <c r="B1652" s="115" t="s">
        <v>2693</v>
      </c>
      <c r="C1652" s="114">
        <v>1</v>
      </c>
      <c r="D1652" s="114">
        <v>538</v>
      </c>
      <c r="E1652" s="22" t="s">
        <v>2641</v>
      </c>
      <c r="F1652" s="12" t="s">
        <v>2404</v>
      </c>
      <c r="G1652" s="124"/>
      <c r="H1652" s="124"/>
      <c r="I1652" s="55"/>
      <c r="J1652" s="19"/>
      <c r="K1652" s="19"/>
    </row>
    <row r="1653" spans="1:11" s="111" customFormat="1" ht="12.75" x14ac:dyDescent="0.2">
      <c r="A1653" s="4">
        <v>237</v>
      </c>
      <c r="B1653" s="108" t="s">
        <v>2694</v>
      </c>
      <c r="C1653" s="114">
        <v>1</v>
      </c>
      <c r="D1653" s="114">
        <v>539</v>
      </c>
      <c r="E1653" s="22" t="s">
        <v>2641</v>
      </c>
      <c r="F1653" s="12" t="s">
        <v>2404</v>
      </c>
      <c r="G1653" s="124"/>
      <c r="H1653" s="124"/>
      <c r="I1653" s="55"/>
      <c r="J1653" s="19"/>
      <c r="K1653" s="19"/>
    </row>
    <row r="1654" spans="1:11" s="111" customFormat="1" ht="12.75" x14ac:dyDescent="0.2">
      <c r="A1654" s="4">
        <v>238</v>
      </c>
      <c r="B1654" s="108" t="s">
        <v>2695</v>
      </c>
      <c r="C1654" s="114">
        <v>2</v>
      </c>
      <c r="D1654" s="114">
        <v>540.54100000000005</v>
      </c>
      <c r="E1654" s="22" t="s">
        <v>2641</v>
      </c>
      <c r="F1654" s="12" t="s">
        <v>2404</v>
      </c>
      <c r="G1654" s="124"/>
      <c r="H1654" s="124"/>
      <c r="I1654" s="55"/>
      <c r="J1654" s="19"/>
      <c r="K1654" s="19"/>
    </row>
    <row r="1655" spans="1:11" s="111" customFormat="1" ht="22.5" x14ac:dyDescent="0.2">
      <c r="A1655" s="4">
        <v>239</v>
      </c>
      <c r="B1655" s="108" t="s">
        <v>2696</v>
      </c>
      <c r="C1655" s="114">
        <v>4</v>
      </c>
      <c r="D1655" s="114" t="s">
        <v>2697</v>
      </c>
      <c r="E1655" s="22" t="s">
        <v>2641</v>
      </c>
      <c r="F1655" s="12" t="s">
        <v>2404</v>
      </c>
      <c r="G1655" s="124"/>
      <c r="H1655" s="124"/>
      <c r="I1655" s="55"/>
      <c r="J1655" s="19"/>
      <c r="K1655" s="19"/>
    </row>
    <row r="1656" spans="1:11" s="111" customFormat="1" ht="12.75" x14ac:dyDescent="0.2">
      <c r="A1656" s="4">
        <v>240</v>
      </c>
      <c r="B1656" s="108" t="s">
        <v>14</v>
      </c>
      <c r="C1656" s="114">
        <v>2</v>
      </c>
      <c r="D1656" s="114">
        <v>546.54700000000003</v>
      </c>
      <c r="E1656" s="22" t="s">
        <v>2641</v>
      </c>
      <c r="F1656" s="12" t="s">
        <v>2404</v>
      </c>
      <c r="G1656" s="124"/>
      <c r="H1656" s="124"/>
      <c r="I1656" s="55"/>
      <c r="J1656" s="19"/>
      <c r="K1656" s="19"/>
    </row>
    <row r="1657" spans="1:11" ht="84" x14ac:dyDescent="0.25">
      <c r="A1657" s="33" t="s">
        <v>5</v>
      </c>
      <c r="B1657" s="29" t="s">
        <v>6</v>
      </c>
      <c r="C1657" s="29" t="s">
        <v>7</v>
      </c>
      <c r="D1657" s="29" t="s">
        <v>8</v>
      </c>
      <c r="E1657" s="29" t="s">
        <v>15</v>
      </c>
      <c r="F1657" s="29" t="s">
        <v>9</v>
      </c>
      <c r="G1657" s="29" t="s">
        <v>10</v>
      </c>
      <c r="H1657" s="29" t="s">
        <v>11</v>
      </c>
      <c r="I1657" s="29" t="s">
        <v>518</v>
      </c>
      <c r="J1657" s="29" t="s">
        <v>12</v>
      </c>
      <c r="K1657" s="30" t="s">
        <v>13</v>
      </c>
    </row>
    <row r="1658" spans="1:11" s="111" customFormat="1" ht="12.75" x14ac:dyDescent="0.2">
      <c r="A1658" s="4">
        <v>241</v>
      </c>
      <c r="B1658" s="108" t="s">
        <v>2698</v>
      </c>
      <c r="C1658" s="114">
        <v>1</v>
      </c>
      <c r="D1658" s="114">
        <v>548</v>
      </c>
      <c r="E1658" s="22" t="s">
        <v>2641</v>
      </c>
      <c r="F1658" s="12" t="s">
        <v>2404</v>
      </c>
      <c r="G1658" s="124"/>
      <c r="H1658" s="124"/>
      <c r="I1658" s="55"/>
      <c r="J1658" s="19"/>
      <c r="K1658" s="19"/>
    </row>
    <row r="1659" spans="1:11" s="111" customFormat="1" ht="12.75" x14ac:dyDescent="0.2">
      <c r="A1659" s="4">
        <v>242</v>
      </c>
      <c r="B1659" s="108" t="s">
        <v>2699</v>
      </c>
      <c r="C1659" s="114">
        <v>1</v>
      </c>
      <c r="D1659" s="114">
        <v>553</v>
      </c>
      <c r="E1659" s="22" t="s">
        <v>2641</v>
      </c>
      <c r="F1659" s="12" t="s">
        <v>2404</v>
      </c>
      <c r="G1659" s="124"/>
      <c r="H1659" s="124"/>
      <c r="I1659" s="55"/>
      <c r="J1659" s="19"/>
      <c r="K1659" s="19"/>
    </row>
    <row r="1660" spans="1:11" s="111" customFormat="1" ht="12.75" x14ac:dyDescent="0.2">
      <c r="A1660" s="4">
        <v>243</v>
      </c>
      <c r="B1660" s="108" t="s">
        <v>2700</v>
      </c>
      <c r="C1660" s="114">
        <v>1</v>
      </c>
      <c r="D1660" s="114">
        <v>554</v>
      </c>
      <c r="E1660" s="22" t="s">
        <v>2641</v>
      </c>
      <c r="F1660" s="12" t="s">
        <v>2404</v>
      </c>
      <c r="G1660" s="124"/>
      <c r="H1660" s="124"/>
      <c r="I1660" s="55"/>
      <c r="J1660" s="19"/>
      <c r="K1660" s="19"/>
    </row>
    <row r="1661" spans="1:11" s="111" customFormat="1" ht="12.75" x14ac:dyDescent="0.2">
      <c r="A1661" s="4">
        <v>244</v>
      </c>
      <c r="B1661" s="115" t="s">
        <v>2701</v>
      </c>
      <c r="C1661" s="114">
        <v>1</v>
      </c>
      <c r="D1661" s="114">
        <v>555</v>
      </c>
      <c r="E1661" s="22" t="s">
        <v>2641</v>
      </c>
      <c r="F1661" s="12" t="s">
        <v>2404</v>
      </c>
      <c r="G1661" s="124"/>
      <c r="H1661" s="124"/>
      <c r="I1661" s="55"/>
      <c r="J1661" s="19"/>
      <c r="K1661" s="19"/>
    </row>
    <row r="1662" spans="1:11" s="111" customFormat="1" ht="12.75" x14ac:dyDescent="0.2">
      <c r="A1662" s="4">
        <v>245</v>
      </c>
      <c r="B1662" s="108" t="s">
        <v>2702</v>
      </c>
      <c r="C1662" s="114">
        <v>1</v>
      </c>
      <c r="D1662" s="114">
        <v>556</v>
      </c>
      <c r="E1662" s="22" t="s">
        <v>2641</v>
      </c>
      <c r="F1662" s="12" t="s">
        <v>2404</v>
      </c>
      <c r="G1662" s="124"/>
      <c r="H1662" s="124"/>
      <c r="I1662" s="55"/>
      <c r="J1662" s="19"/>
      <c r="K1662" s="19"/>
    </row>
    <row r="1663" spans="1:11" s="111" customFormat="1" ht="12.75" x14ac:dyDescent="0.2">
      <c r="A1663" s="4">
        <v>246</v>
      </c>
      <c r="B1663" s="108" t="s">
        <v>2703</v>
      </c>
      <c r="C1663" s="114">
        <v>1</v>
      </c>
      <c r="D1663" s="114">
        <v>552</v>
      </c>
      <c r="E1663" s="22" t="s">
        <v>2641</v>
      </c>
      <c r="F1663" s="12" t="s">
        <v>2404</v>
      </c>
      <c r="G1663" s="124">
        <v>40</v>
      </c>
      <c r="H1663" s="124">
        <v>40</v>
      </c>
      <c r="I1663" s="55">
        <f t="shared" si="23"/>
        <v>0</v>
      </c>
      <c r="J1663" s="19"/>
      <c r="K1663" s="19"/>
    </row>
    <row r="1664" spans="1:11" s="111" customFormat="1" ht="22.5" x14ac:dyDescent="0.2">
      <c r="A1664" s="4">
        <v>247</v>
      </c>
      <c r="B1664" s="108" t="s">
        <v>2539</v>
      </c>
      <c r="C1664" s="114">
        <v>3</v>
      </c>
      <c r="D1664" s="114" t="s">
        <v>2704</v>
      </c>
      <c r="E1664" s="22" t="s">
        <v>2641</v>
      </c>
      <c r="F1664" s="12" t="s">
        <v>2404</v>
      </c>
      <c r="G1664" s="124">
        <v>120</v>
      </c>
      <c r="H1664" s="124">
        <v>120</v>
      </c>
      <c r="I1664" s="55">
        <f t="shared" si="23"/>
        <v>0</v>
      </c>
      <c r="J1664" s="19"/>
      <c r="K1664" s="19"/>
    </row>
    <row r="1665" spans="1:11" s="111" customFormat="1" ht="25.5" x14ac:dyDescent="0.2">
      <c r="A1665" s="4">
        <v>248</v>
      </c>
      <c r="B1665" s="108" t="s">
        <v>2705</v>
      </c>
      <c r="C1665" s="114">
        <v>412</v>
      </c>
      <c r="D1665" s="114" t="s">
        <v>2706</v>
      </c>
      <c r="E1665" s="22" t="s">
        <v>2632</v>
      </c>
      <c r="F1665" s="12" t="s">
        <v>2404</v>
      </c>
      <c r="G1665" s="124">
        <v>9064</v>
      </c>
      <c r="H1665" s="124">
        <v>9064</v>
      </c>
      <c r="I1665" s="55">
        <f t="shared" si="23"/>
        <v>0</v>
      </c>
      <c r="J1665" s="19"/>
      <c r="K1665" s="19"/>
    </row>
    <row r="1666" spans="1:11" s="111" customFormat="1" ht="25.5" x14ac:dyDescent="0.2">
      <c r="A1666" s="4">
        <v>249</v>
      </c>
      <c r="B1666" s="108" t="s">
        <v>2707</v>
      </c>
      <c r="C1666" s="114">
        <v>1</v>
      </c>
      <c r="D1666" s="114">
        <v>1055</v>
      </c>
      <c r="E1666" s="22" t="s">
        <v>2708</v>
      </c>
      <c r="F1666" s="12" t="s">
        <v>2404</v>
      </c>
      <c r="G1666" s="124">
        <v>3112.9</v>
      </c>
      <c r="H1666" s="124">
        <v>3112.9</v>
      </c>
      <c r="I1666" s="55">
        <f t="shared" si="23"/>
        <v>0</v>
      </c>
      <c r="J1666" s="19"/>
      <c r="K1666" s="19"/>
    </row>
    <row r="1667" spans="1:11" s="111" customFormat="1" ht="33.75" x14ac:dyDescent="0.2">
      <c r="A1667" s="4">
        <v>250</v>
      </c>
      <c r="B1667" s="108" t="s">
        <v>2539</v>
      </c>
      <c r="C1667" s="114">
        <v>3</v>
      </c>
      <c r="D1667" s="114" t="s">
        <v>2709</v>
      </c>
      <c r="E1667" s="22" t="s">
        <v>2551</v>
      </c>
      <c r="F1667" s="12" t="s">
        <v>2404</v>
      </c>
      <c r="G1667" s="124">
        <v>75</v>
      </c>
      <c r="H1667" s="124">
        <v>75</v>
      </c>
      <c r="I1667" s="55">
        <f t="shared" si="23"/>
        <v>0</v>
      </c>
      <c r="J1667" s="19"/>
      <c r="K1667" s="19"/>
    </row>
    <row r="1668" spans="1:11" s="111" customFormat="1" ht="12.75" x14ac:dyDescent="0.2">
      <c r="A1668" s="4">
        <v>251</v>
      </c>
      <c r="B1668" s="108" t="s">
        <v>2710</v>
      </c>
      <c r="C1668" s="114">
        <v>2</v>
      </c>
      <c r="D1668" s="114">
        <v>1059.106</v>
      </c>
      <c r="E1668" s="22" t="s">
        <v>2711</v>
      </c>
      <c r="F1668" s="12" t="s">
        <v>2404</v>
      </c>
      <c r="G1668" s="124">
        <v>317.33999999999997</v>
      </c>
      <c r="H1668" s="124">
        <v>317.33999999999997</v>
      </c>
      <c r="I1668" s="55">
        <f t="shared" si="23"/>
        <v>0</v>
      </c>
      <c r="J1668" s="19"/>
      <c r="K1668" s="19"/>
    </row>
    <row r="1669" spans="1:11" s="111" customFormat="1" ht="12.75" x14ac:dyDescent="0.2">
      <c r="A1669" s="4">
        <v>252</v>
      </c>
      <c r="B1669" s="108" t="s">
        <v>2712</v>
      </c>
      <c r="C1669" s="114">
        <v>1</v>
      </c>
      <c r="D1669" s="114">
        <v>1061</v>
      </c>
      <c r="E1669" s="22" t="s">
        <v>2551</v>
      </c>
      <c r="F1669" s="12" t="s">
        <v>2404</v>
      </c>
      <c r="G1669" s="124">
        <v>142</v>
      </c>
      <c r="H1669" s="124">
        <v>142</v>
      </c>
      <c r="I1669" s="55">
        <f t="shared" si="23"/>
        <v>0</v>
      </c>
      <c r="J1669" s="19"/>
      <c r="K1669" s="19"/>
    </row>
    <row r="1670" spans="1:11" s="111" customFormat="1" ht="12.75" x14ac:dyDescent="0.2">
      <c r="A1670" s="4">
        <v>253</v>
      </c>
      <c r="B1670" s="108" t="s">
        <v>2713</v>
      </c>
      <c r="C1670" s="114">
        <v>1</v>
      </c>
      <c r="D1670" s="114">
        <v>1062</v>
      </c>
      <c r="E1670" s="22" t="s">
        <v>2551</v>
      </c>
      <c r="F1670" s="12" t="s">
        <v>2404</v>
      </c>
      <c r="G1670" s="124">
        <v>48.2</v>
      </c>
      <c r="H1670" s="124">
        <v>48.2</v>
      </c>
      <c r="I1670" s="55">
        <f t="shared" si="23"/>
        <v>0</v>
      </c>
      <c r="J1670" s="19"/>
      <c r="K1670" s="19"/>
    </row>
    <row r="1671" spans="1:11" s="111" customFormat="1" ht="12.75" x14ac:dyDescent="0.2">
      <c r="A1671" s="4">
        <v>254</v>
      </c>
      <c r="B1671" s="108" t="s">
        <v>2714</v>
      </c>
      <c r="C1671" s="114">
        <v>1</v>
      </c>
      <c r="D1671" s="114">
        <v>1063</v>
      </c>
      <c r="E1671" s="22" t="s">
        <v>2551</v>
      </c>
      <c r="F1671" s="12" t="s">
        <v>2404</v>
      </c>
      <c r="G1671" s="124">
        <v>19.95</v>
      </c>
      <c r="H1671" s="124">
        <v>19.95</v>
      </c>
      <c r="I1671" s="55">
        <f t="shared" si="23"/>
        <v>0</v>
      </c>
      <c r="J1671" s="19"/>
      <c r="K1671" s="19"/>
    </row>
    <row r="1672" spans="1:11" s="111" customFormat="1" ht="22.5" x14ac:dyDescent="0.2">
      <c r="A1672" s="4">
        <v>255</v>
      </c>
      <c r="B1672" s="108" t="s">
        <v>2446</v>
      </c>
      <c r="C1672" s="114">
        <v>25</v>
      </c>
      <c r="D1672" s="114" t="s">
        <v>2715</v>
      </c>
      <c r="E1672" s="26" t="s">
        <v>2716</v>
      </c>
      <c r="F1672" s="12" t="s">
        <v>2404</v>
      </c>
      <c r="G1672" s="124">
        <v>900</v>
      </c>
      <c r="H1672" s="124">
        <v>900</v>
      </c>
      <c r="I1672" s="55">
        <f t="shared" si="23"/>
        <v>0</v>
      </c>
      <c r="J1672" s="19"/>
      <c r="K1672" s="19"/>
    </row>
    <row r="1673" spans="1:11" s="111" customFormat="1" ht="12.75" x14ac:dyDescent="0.2">
      <c r="A1673" s="4">
        <v>256</v>
      </c>
      <c r="B1673" s="108" t="s">
        <v>18</v>
      </c>
      <c r="C1673" s="114">
        <v>1</v>
      </c>
      <c r="D1673" s="114">
        <v>232</v>
      </c>
      <c r="E1673" s="26" t="s">
        <v>2716</v>
      </c>
      <c r="F1673" s="12" t="s">
        <v>2404</v>
      </c>
      <c r="G1673" s="124">
        <v>40</v>
      </c>
      <c r="H1673" s="124">
        <v>40</v>
      </c>
      <c r="I1673" s="55">
        <f t="shared" si="23"/>
        <v>0</v>
      </c>
      <c r="J1673" s="19"/>
      <c r="K1673" s="19"/>
    </row>
    <row r="1674" spans="1:11" s="111" customFormat="1" ht="12.75" x14ac:dyDescent="0.2">
      <c r="A1674" s="4">
        <v>257</v>
      </c>
      <c r="B1674" s="108" t="s">
        <v>2717</v>
      </c>
      <c r="C1674" s="114">
        <v>1</v>
      </c>
      <c r="D1674" s="114">
        <v>233</v>
      </c>
      <c r="E1674" s="26" t="s">
        <v>2716</v>
      </c>
      <c r="F1674" s="12" t="s">
        <v>2404</v>
      </c>
      <c r="G1674" s="124">
        <v>10</v>
      </c>
      <c r="H1674" s="124">
        <v>10</v>
      </c>
      <c r="I1674" s="55">
        <f t="shared" ref="I1674:I1741" si="24">G1674-H1674</f>
        <v>0</v>
      </c>
      <c r="J1674" s="19"/>
      <c r="K1674" s="19"/>
    </row>
    <row r="1675" spans="1:11" s="111" customFormat="1" ht="22.5" x14ac:dyDescent="0.2">
      <c r="A1675" s="4">
        <v>258</v>
      </c>
      <c r="B1675" s="108" t="s">
        <v>2718</v>
      </c>
      <c r="C1675" s="114">
        <v>12</v>
      </c>
      <c r="D1675" s="114" t="s">
        <v>2719</v>
      </c>
      <c r="E1675" s="26" t="s">
        <v>2716</v>
      </c>
      <c r="F1675" s="12" t="s">
        <v>2404</v>
      </c>
      <c r="G1675" s="124">
        <v>960</v>
      </c>
      <c r="H1675" s="124">
        <v>960</v>
      </c>
      <c r="I1675" s="55">
        <f t="shared" si="24"/>
        <v>0</v>
      </c>
      <c r="J1675" s="19"/>
      <c r="K1675" s="19"/>
    </row>
    <row r="1676" spans="1:11" s="111" customFormat="1" ht="22.5" x14ac:dyDescent="0.2">
      <c r="A1676" s="4">
        <v>259</v>
      </c>
      <c r="B1676" s="115" t="s">
        <v>2720</v>
      </c>
      <c r="C1676" s="114">
        <v>12</v>
      </c>
      <c r="D1676" s="114" t="s">
        <v>2721</v>
      </c>
      <c r="E1676" s="26" t="s">
        <v>2716</v>
      </c>
      <c r="F1676" s="12" t="s">
        <v>2404</v>
      </c>
      <c r="G1676" s="124">
        <v>720</v>
      </c>
      <c r="H1676" s="124">
        <v>720</v>
      </c>
      <c r="I1676" s="55">
        <f t="shared" si="24"/>
        <v>0</v>
      </c>
      <c r="J1676" s="19"/>
      <c r="K1676" s="19"/>
    </row>
    <row r="1677" spans="1:11" s="111" customFormat="1" ht="22.5" x14ac:dyDescent="0.2">
      <c r="A1677" s="4">
        <v>260</v>
      </c>
      <c r="B1677" s="115" t="s">
        <v>2449</v>
      </c>
      <c r="C1677" s="114">
        <v>4</v>
      </c>
      <c r="D1677" s="114" t="s">
        <v>2722</v>
      </c>
      <c r="E1677" s="26" t="s">
        <v>2716</v>
      </c>
      <c r="F1677" s="12" t="s">
        <v>2404</v>
      </c>
      <c r="G1677" s="124">
        <v>320</v>
      </c>
      <c r="H1677" s="124">
        <v>320</v>
      </c>
      <c r="I1677" s="55">
        <f t="shared" si="24"/>
        <v>0</v>
      </c>
      <c r="J1677" s="19"/>
      <c r="K1677" s="19"/>
    </row>
    <row r="1678" spans="1:11" s="111" customFormat="1" ht="22.5" x14ac:dyDescent="0.2">
      <c r="A1678" s="4">
        <v>261</v>
      </c>
      <c r="B1678" s="108" t="s">
        <v>2723</v>
      </c>
      <c r="C1678" s="114">
        <v>4</v>
      </c>
      <c r="D1678" s="114" t="s">
        <v>2724</v>
      </c>
      <c r="E1678" s="26" t="s">
        <v>2716</v>
      </c>
      <c r="F1678" s="12" t="s">
        <v>2404</v>
      </c>
      <c r="G1678" s="124">
        <v>240</v>
      </c>
      <c r="H1678" s="124">
        <v>240</v>
      </c>
      <c r="I1678" s="55">
        <f t="shared" si="24"/>
        <v>0</v>
      </c>
      <c r="J1678" s="19"/>
      <c r="K1678" s="19"/>
    </row>
    <row r="1679" spans="1:11" s="111" customFormat="1" ht="22.5" x14ac:dyDescent="0.2">
      <c r="A1679" s="4">
        <v>262</v>
      </c>
      <c r="B1679" s="108" t="s">
        <v>2533</v>
      </c>
      <c r="C1679" s="114">
        <v>3</v>
      </c>
      <c r="D1679" s="114" t="s">
        <v>2725</v>
      </c>
      <c r="E1679" s="26" t="s">
        <v>2716</v>
      </c>
      <c r="F1679" s="12" t="s">
        <v>2404</v>
      </c>
      <c r="G1679" s="124">
        <v>80</v>
      </c>
      <c r="H1679" s="124">
        <v>80</v>
      </c>
      <c r="I1679" s="55">
        <f t="shared" si="24"/>
        <v>0</v>
      </c>
      <c r="J1679" s="19"/>
      <c r="K1679" s="19"/>
    </row>
    <row r="1680" spans="1:11" s="111" customFormat="1" ht="33.75" x14ac:dyDescent="0.2">
      <c r="A1680" s="4">
        <v>263</v>
      </c>
      <c r="B1680" s="108" t="s">
        <v>2726</v>
      </c>
      <c r="C1680" s="114">
        <v>16</v>
      </c>
      <c r="D1680" s="114" t="s">
        <v>2727</v>
      </c>
      <c r="E1680" s="26" t="s">
        <v>2716</v>
      </c>
      <c r="F1680" s="12" t="s">
        <v>2404</v>
      </c>
      <c r="G1680" s="124">
        <v>400</v>
      </c>
      <c r="H1680" s="124">
        <v>400</v>
      </c>
      <c r="I1680" s="55">
        <f t="shared" si="24"/>
        <v>0</v>
      </c>
      <c r="J1680" s="19"/>
      <c r="K1680" s="19"/>
    </row>
    <row r="1681" spans="1:11" s="111" customFormat="1" ht="12.75" x14ac:dyDescent="0.2">
      <c r="A1681" s="4">
        <v>264</v>
      </c>
      <c r="B1681" s="108" t="s">
        <v>2728</v>
      </c>
      <c r="C1681" s="114">
        <v>1</v>
      </c>
      <c r="D1681" s="114">
        <v>283</v>
      </c>
      <c r="E1681" s="22" t="s">
        <v>2729</v>
      </c>
      <c r="F1681" s="12" t="s">
        <v>2404</v>
      </c>
      <c r="G1681" s="124">
        <v>28</v>
      </c>
      <c r="H1681" s="124">
        <v>28</v>
      </c>
      <c r="I1681" s="55">
        <f t="shared" si="24"/>
        <v>0</v>
      </c>
      <c r="J1681" s="19"/>
      <c r="K1681" s="19"/>
    </row>
    <row r="1682" spans="1:11" ht="84" x14ac:dyDescent="0.25">
      <c r="A1682" s="33" t="s">
        <v>5</v>
      </c>
      <c r="B1682" s="29" t="s">
        <v>6</v>
      </c>
      <c r="C1682" s="29" t="s">
        <v>7</v>
      </c>
      <c r="D1682" s="29" t="s">
        <v>8</v>
      </c>
      <c r="E1682" s="29" t="s">
        <v>15</v>
      </c>
      <c r="F1682" s="29" t="s">
        <v>9</v>
      </c>
      <c r="G1682" s="29" t="s">
        <v>10</v>
      </c>
      <c r="H1682" s="29" t="s">
        <v>11</v>
      </c>
      <c r="I1682" s="29" t="s">
        <v>518</v>
      </c>
      <c r="J1682" s="29" t="s">
        <v>12</v>
      </c>
      <c r="K1682" s="30" t="s">
        <v>13</v>
      </c>
    </row>
    <row r="1683" spans="1:11" s="111" customFormat="1" ht="22.5" x14ac:dyDescent="0.2">
      <c r="A1683" s="4">
        <v>265</v>
      </c>
      <c r="B1683" s="115" t="s">
        <v>2730</v>
      </c>
      <c r="C1683" s="114" t="s">
        <v>2731</v>
      </c>
      <c r="D1683" s="114"/>
      <c r="E1683" s="26" t="s">
        <v>2732</v>
      </c>
      <c r="F1683" s="12" t="s">
        <v>2404</v>
      </c>
      <c r="G1683" s="124">
        <v>12501</v>
      </c>
      <c r="H1683" s="124">
        <v>12501</v>
      </c>
      <c r="I1683" s="55">
        <f t="shared" si="24"/>
        <v>0</v>
      </c>
      <c r="J1683" s="19"/>
      <c r="K1683" s="19"/>
    </row>
    <row r="1684" spans="1:11" s="111" customFormat="1" ht="22.5" x14ac:dyDescent="0.2">
      <c r="A1684" s="4">
        <v>266</v>
      </c>
      <c r="B1684" s="115" t="s">
        <v>2733</v>
      </c>
      <c r="C1684" s="114" t="s">
        <v>2731</v>
      </c>
      <c r="D1684" s="114"/>
      <c r="E1684" s="26" t="s">
        <v>2732</v>
      </c>
      <c r="F1684" s="12" t="s">
        <v>2404</v>
      </c>
      <c r="G1684" s="124">
        <v>8424</v>
      </c>
      <c r="H1684" s="124">
        <v>8424</v>
      </c>
      <c r="I1684" s="55">
        <f t="shared" si="24"/>
        <v>0</v>
      </c>
      <c r="J1684" s="19"/>
      <c r="K1684" s="19"/>
    </row>
    <row r="1685" spans="1:11" s="111" customFormat="1" ht="22.5" x14ac:dyDescent="0.2">
      <c r="A1685" s="4">
        <v>267</v>
      </c>
      <c r="B1685" s="115" t="s">
        <v>2734</v>
      </c>
      <c r="C1685" s="114" t="s">
        <v>2731</v>
      </c>
      <c r="D1685" s="114"/>
      <c r="E1685" s="26" t="s">
        <v>2732</v>
      </c>
      <c r="F1685" s="12" t="s">
        <v>2404</v>
      </c>
      <c r="G1685" s="124">
        <v>680</v>
      </c>
      <c r="H1685" s="124">
        <v>680</v>
      </c>
      <c r="I1685" s="55">
        <f t="shared" si="24"/>
        <v>0</v>
      </c>
      <c r="J1685" s="19"/>
      <c r="K1685" s="19"/>
    </row>
    <row r="1686" spans="1:11" s="111" customFormat="1" ht="22.5" x14ac:dyDescent="0.2">
      <c r="A1686" s="4">
        <v>268</v>
      </c>
      <c r="B1686" s="115" t="s">
        <v>2735</v>
      </c>
      <c r="C1686" s="114" t="s">
        <v>2731</v>
      </c>
      <c r="D1686" s="114"/>
      <c r="E1686" s="26" t="s">
        <v>2732</v>
      </c>
      <c r="F1686" s="12" t="s">
        <v>2404</v>
      </c>
      <c r="G1686" s="124">
        <v>510</v>
      </c>
      <c r="H1686" s="124">
        <v>510</v>
      </c>
      <c r="I1686" s="55">
        <f t="shared" si="24"/>
        <v>0</v>
      </c>
      <c r="J1686" s="19"/>
      <c r="K1686" s="19"/>
    </row>
    <row r="1687" spans="1:11" s="111" customFormat="1" ht="22.5" x14ac:dyDescent="0.2">
      <c r="A1687" s="4">
        <v>269</v>
      </c>
      <c r="B1687" s="108" t="s">
        <v>2736</v>
      </c>
      <c r="C1687" s="114" t="s">
        <v>2731</v>
      </c>
      <c r="D1687" s="114"/>
      <c r="E1687" s="26" t="s">
        <v>2732</v>
      </c>
      <c r="F1687" s="12" t="s">
        <v>2404</v>
      </c>
      <c r="G1687" s="124">
        <v>337.5</v>
      </c>
      <c r="H1687" s="124">
        <v>337.5</v>
      </c>
      <c r="I1687" s="55">
        <f t="shared" si="24"/>
        <v>0</v>
      </c>
      <c r="J1687" s="19"/>
      <c r="K1687" s="19"/>
    </row>
    <row r="1688" spans="1:11" s="111" customFormat="1" ht="22.5" x14ac:dyDescent="0.2">
      <c r="A1688" s="4">
        <v>270</v>
      </c>
      <c r="B1688" s="108" t="s">
        <v>2737</v>
      </c>
      <c r="C1688" s="114" t="s">
        <v>2731</v>
      </c>
      <c r="D1688" s="114"/>
      <c r="E1688" s="26" t="s">
        <v>2732</v>
      </c>
      <c r="F1688" s="12" t="s">
        <v>2404</v>
      </c>
      <c r="G1688" s="124">
        <v>2670</v>
      </c>
      <c r="H1688" s="124">
        <v>2670</v>
      </c>
      <c r="I1688" s="55">
        <f t="shared" si="24"/>
        <v>0</v>
      </c>
      <c r="J1688" s="19"/>
      <c r="K1688" s="19"/>
    </row>
    <row r="1689" spans="1:11" s="111" customFormat="1" ht="22.5" x14ac:dyDescent="0.2">
      <c r="A1689" s="4">
        <v>271</v>
      </c>
      <c r="B1689" s="108" t="s">
        <v>2738</v>
      </c>
      <c r="C1689" s="114" t="s">
        <v>2731</v>
      </c>
      <c r="D1689" s="114"/>
      <c r="E1689" s="26" t="s">
        <v>2732</v>
      </c>
      <c r="F1689" s="12" t="s">
        <v>2404</v>
      </c>
      <c r="G1689" s="124">
        <v>1395</v>
      </c>
      <c r="H1689" s="124">
        <v>1395</v>
      </c>
      <c r="I1689" s="55">
        <f t="shared" si="24"/>
        <v>0</v>
      </c>
      <c r="J1689" s="19"/>
      <c r="K1689" s="19"/>
    </row>
    <row r="1690" spans="1:11" s="111" customFormat="1" ht="22.5" x14ac:dyDescent="0.2">
      <c r="A1690" s="4">
        <v>272</v>
      </c>
      <c r="B1690" s="115" t="s">
        <v>2739</v>
      </c>
      <c r="C1690" s="114" t="s">
        <v>2731</v>
      </c>
      <c r="D1690" s="114"/>
      <c r="E1690" s="26" t="s">
        <v>2732</v>
      </c>
      <c r="F1690" s="12" t="s">
        <v>2404</v>
      </c>
      <c r="G1690" s="124">
        <v>198</v>
      </c>
      <c r="H1690" s="124">
        <v>198</v>
      </c>
      <c r="I1690" s="55">
        <f t="shared" si="24"/>
        <v>0</v>
      </c>
      <c r="J1690" s="19"/>
      <c r="K1690" s="19"/>
    </row>
    <row r="1691" spans="1:11" s="111" customFormat="1" ht="33.75" x14ac:dyDescent="0.2">
      <c r="A1691" s="4">
        <v>273</v>
      </c>
      <c r="B1691" s="115" t="s">
        <v>2740</v>
      </c>
      <c r="C1691" s="114" t="s">
        <v>2731</v>
      </c>
      <c r="D1691" s="114"/>
      <c r="E1691" s="26" t="s">
        <v>2732</v>
      </c>
      <c r="F1691" s="12" t="s">
        <v>2404</v>
      </c>
      <c r="G1691" s="124">
        <v>783</v>
      </c>
      <c r="H1691" s="124">
        <v>783</v>
      </c>
      <c r="I1691" s="55">
        <f t="shared" si="24"/>
        <v>0</v>
      </c>
      <c r="J1691" s="19"/>
      <c r="K1691" s="19"/>
    </row>
    <row r="1692" spans="1:11" s="111" customFormat="1" ht="22.5" x14ac:dyDescent="0.2">
      <c r="A1692" s="4">
        <v>274</v>
      </c>
      <c r="B1692" s="115" t="s">
        <v>2741</v>
      </c>
      <c r="C1692" s="114" t="s">
        <v>2731</v>
      </c>
      <c r="D1692" s="114"/>
      <c r="E1692" s="26" t="s">
        <v>2732</v>
      </c>
      <c r="F1692" s="12" t="s">
        <v>2404</v>
      </c>
      <c r="G1692" s="124">
        <v>675</v>
      </c>
      <c r="H1692" s="124">
        <v>675</v>
      </c>
      <c r="I1692" s="55">
        <f t="shared" si="24"/>
        <v>0</v>
      </c>
      <c r="J1692" s="19"/>
      <c r="K1692" s="19"/>
    </row>
    <row r="1693" spans="1:11" s="111" customFormat="1" ht="22.5" x14ac:dyDescent="0.2">
      <c r="A1693" s="4">
        <v>275</v>
      </c>
      <c r="B1693" s="115" t="s">
        <v>2742</v>
      </c>
      <c r="C1693" s="114" t="s">
        <v>2731</v>
      </c>
      <c r="D1693" s="114"/>
      <c r="E1693" s="26" t="s">
        <v>2732</v>
      </c>
      <c r="F1693" s="12" t="s">
        <v>2404</v>
      </c>
      <c r="G1693" s="124">
        <v>517.5</v>
      </c>
      <c r="H1693" s="124">
        <v>517.5</v>
      </c>
      <c r="I1693" s="55">
        <f t="shared" si="24"/>
        <v>0</v>
      </c>
      <c r="J1693" s="19"/>
      <c r="K1693" s="19"/>
    </row>
    <row r="1694" spans="1:11" s="111" customFormat="1" ht="22.5" x14ac:dyDescent="0.2">
      <c r="A1694" s="4">
        <v>276</v>
      </c>
      <c r="B1694" s="115" t="s">
        <v>2743</v>
      </c>
      <c r="C1694" s="114">
        <v>449</v>
      </c>
      <c r="D1694" s="114"/>
      <c r="E1694" s="26" t="s">
        <v>2732</v>
      </c>
      <c r="F1694" s="12" t="s">
        <v>2404</v>
      </c>
      <c r="G1694" s="124">
        <v>4243.05</v>
      </c>
      <c r="H1694" s="124">
        <v>4243.05</v>
      </c>
      <c r="I1694" s="55">
        <f t="shared" si="24"/>
        <v>0</v>
      </c>
      <c r="J1694" s="19"/>
      <c r="K1694" s="19"/>
    </row>
    <row r="1695" spans="1:11" s="111" customFormat="1" ht="22.5" x14ac:dyDescent="0.2">
      <c r="A1695" s="4">
        <v>277</v>
      </c>
      <c r="B1695" s="115" t="s">
        <v>2744</v>
      </c>
      <c r="C1695" s="114">
        <v>47</v>
      </c>
      <c r="D1695" s="114"/>
      <c r="E1695" s="26" t="s">
        <v>2732</v>
      </c>
      <c r="F1695" s="12" t="s">
        <v>2404</v>
      </c>
      <c r="G1695" s="124">
        <v>380.7</v>
      </c>
      <c r="H1695" s="124">
        <v>380.7</v>
      </c>
      <c r="I1695" s="55">
        <f t="shared" si="24"/>
        <v>0</v>
      </c>
      <c r="J1695" s="19"/>
      <c r="K1695" s="19"/>
    </row>
    <row r="1696" spans="1:11" s="111" customFormat="1" ht="22.5" x14ac:dyDescent="0.2">
      <c r="A1696" s="4">
        <v>278</v>
      </c>
      <c r="B1696" s="115" t="s">
        <v>2745</v>
      </c>
      <c r="C1696" s="114">
        <v>47</v>
      </c>
      <c r="D1696" s="114"/>
      <c r="E1696" s="26" t="s">
        <v>2732</v>
      </c>
      <c r="F1696" s="12" t="s">
        <v>2404</v>
      </c>
      <c r="G1696" s="124">
        <v>296.10000000000002</v>
      </c>
      <c r="H1696" s="124">
        <v>296.10000000000002</v>
      </c>
      <c r="I1696" s="55">
        <f t="shared" si="24"/>
        <v>0</v>
      </c>
      <c r="J1696" s="19"/>
      <c r="K1696" s="19"/>
    </row>
    <row r="1697" spans="1:11" s="111" customFormat="1" ht="22.5" x14ac:dyDescent="0.2">
      <c r="A1697" s="4">
        <v>279</v>
      </c>
      <c r="B1697" s="115" t="s">
        <v>2746</v>
      </c>
      <c r="C1697" s="114">
        <v>47</v>
      </c>
      <c r="D1697" s="114"/>
      <c r="E1697" s="26" t="s">
        <v>2732</v>
      </c>
      <c r="F1697" s="12" t="s">
        <v>2404</v>
      </c>
      <c r="G1697" s="124">
        <v>211.5</v>
      </c>
      <c r="H1697" s="124">
        <v>211.5</v>
      </c>
      <c r="I1697" s="55">
        <f t="shared" si="24"/>
        <v>0</v>
      </c>
      <c r="J1697" s="19"/>
      <c r="K1697" s="19"/>
    </row>
    <row r="1698" spans="1:11" s="111" customFormat="1" ht="22.5" x14ac:dyDescent="0.2">
      <c r="A1698" s="4">
        <v>280</v>
      </c>
      <c r="B1698" s="115" t="s">
        <v>2747</v>
      </c>
      <c r="C1698" s="114">
        <v>47</v>
      </c>
      <c r="D1698" s="114"/>
      <c r="E1698" s="26" t="s">
        <v>2732</v>
      </c>
      <c r="F1698" s="12" t="s">
        <v>2404</v>
      </c>
      <c r="G1698" s="124">
        <v>211.5</v>
      </c>
      <c r="H1698" s="124">
        <v>211.5</v>
      </c>
      <c r="I1698" s="55">
        <f t="shared" si="24"/>
        <v>0</v>
      </c>
      <c r="J1698" s="19"/>
      <c r="K1698" s="19"/>
    </row>
    <row r="1699" spans="1:11" s="111" customFormat="1" ht="22.5" x14ac:dyDescent="0.2">
      <c r="A1699" s="4">
        <v>281</v>
      </c>
      <c r="B1699" s="115" t="s">
        <v>2748</v>
      </c>
      <c r="C1699" s="114">
        <v>1</v>
      </c>
      <c r="D1699" s="114"/>
      <c r="E1699" s="26" t="s">
        <v>2732</v>
      </c>
      <c r="F1699" s="12" t="s">
        <v>2404</v>
      </c>
      <c r="G1699" s="124">
        <v>5020</v>
      </c>
      <c r="H1699" s="124">
        <v>5020</v>
      </c>
      <c r="I1699" s="55">
        <f t="shared" si="24"/>
        <v>0</v>
      </c>
      <c r="J1699" s="19"/>
      <c r="K1699" s="19"/>
    </row>
    <row r="1700" spans="1:11" s="111" customFormat="1" ht="22.5" x14ac:dyDescent="0.2">
      <c r="A1700" s="4">
        <v>282</v>
      </c>
      <c r="B1700" s="115" t="s">
        <v>2749</v>
      </c>
      <c r="C1700" s="114">
        <v>1</v>
      </c>
      <c r="D1700" s="114"/>
      <c r="E1700" s="26" t="s">
        <v>2732</v>
      </c>
      <c r="F1700" s="12" t="s">
        <v>2404</v>
      </c>
      <c r="G1700" s="124">
        <v>23052</v>
      </c>
      <c r="H1700" s="124">
        <v>23052</v>
      </c>
      <c r="I1700" s="55">
        <f t="shared" si="24"/>
        <v>0</v>
      </c>
      <c r="J1700" s="19"/>
      <c r="K1700" s="19"/>
    </row>
    <row r="1701" spans="1:11" s="111" customFormat="1" ht="22.5" x14ac:dyDescent="0.2">
      <c r="A1701" s="4">
        <v>283</v>
      </c>
      <c r="B1701" s="108" t="s">
        <v>2750</v>
      </c>
      <c r="C1701" s="114" t="s">
        <v>2731</v>
      </c>
      <c r="D1701" s="114"/>
      <c r="E1701" s="26" t="s">
        <v>2732</v>
      </c>
      <c r="F1701" s="12" t="s">
        <v>2404</v>
      </c>
      <c r="G1701" s="124">
        <v>1107</v>
      </c>
      <c r="H1701" s="124">
        <v>1107</v>
      </c>
      <c r="I1701" s="55">
        <f t="shared" si="24"/>
        <v>0</v>
      </c>
      <c r="J1701" s="19"/>
      <c r="K1701" s="19"/>
    </row>
    <row r="1702" spans="1:11" ht="84" x14ac:dyDescent="0.25">
      <c r="A1702" s="33" t="s">
        <v>5</v>
      </c>
      <c r="B1702" s="29" t="s">
        <v>6</v>
      </c>
      <c r="C1702" s="29" t="s">
        <v>7</v>
      </c>
      <c r="D1702" s="29" t="s">
        <v>8</v>
      </c>
      <c r="E1702" s="29" t="s">
        <v>15</v>
      </c>
      <c r="F1702" s="29" t="s">
        <v>9</v>
      </c>
      <c r="G1702" s="29" t="s">
        <v>10</v>
      </c>
      <c r="H1702" s="29" t="s">
        <v>11</v>
      </c>
      <c r="I1702" s="29" t="s">
        <v>518</v>
      </c>
      <c r="J1702" s="29" t="s">
        <v>12</v>
      </c>
      <c r="K1702" s="30" t="s">
        <v>13</v>
      </c>
    </row>
    <row r="1703" spans="1:11" s="111" customFormat="1" ht="33.75" x14ac:dyDescent="0.2">
      <c r="A1703" s="4">
        <v>284</v>
      </c>
      <c r="B1703" s="115" t="s">
        <v>2751</v>
      </c>
      <c r="C1703" s="114" t="s">
        <v>2731</v>
      </c>
      <c r="D1703" s="114"/>
      <c r="E1703" s="26" t="s">
        <v>2732</v>
      </c>
      <c r="F1703" s="12" t="s">
        <v>2404</v>
      </c>
      <c r="G1703" s="124">
        <v>280</v>
      </c>
      <c r="H1703" s="124">
        <v>280</v>
      </c>
      <c r="I1703" s="55">
        <f t="shared" si="24"/>
        <v>0</v>
      </c>
      <c r="J1703" s="19"/>
      <c r="K1703" s="19"/>
    </row>
    <row r="1704" spans="1:11" s="111" customFormat="1" ht="45" x14ac:dyDescent="0.2">
      <c r="A1704" s="4">
        <v>285</v>
      </c>
      <c r="B1704" s="115" t="s">
        <v>2752</v>
      </c>
      <c r="C1704" s="114" t="s">
        <v>2753</v>
      </c>
      <c r="D1704" s="114"/>
      <c r="E1704" s="26" t="s">
        <v>2732</v>
      </c>
      <c r="F1704" s="12" t="s">
        <v>2404</v>
      </c>
      <c r="G1704" s="124">
        <v>6026</v>
      </c>
      <c r="H1704" s="124">
        <v>6026</v>
      </c>
      <c r="I1704" s="55">
        <f t="shared" si="24"/>
        <v>0</v>
      </c>
      <c r="J1704" s="19"/>
      <c r="K1704" s="19"/>
    </row>
    <row r="1705" spans="1:11" s="111" customFormat="1" ht="33.75" x14ac:dyDescent="0.2">
      <c r="A1705" s="4">
        <v>286</v>
      </c>
      <c r="B1705" s="115" t="s">
        <v>2754</v>
      </c>
      <c r="C1705" s="114">
        <v>1</v>
      </c>
      <c r="D1705" s="114"/>
      <c r="E1705" s="26" t="s">
        <v>2732</v>
      </c>
      <c r="F1705" s="12" t="s">
        <v>2404</v>
      </c>
      <c r="G1705" s="124">
        <v>15255</v>
      </c>
      <c r="H1705" s="124">
        <v>15255</v>
      </c>
      <c r="I1705" s="55">
        <f t="shared" si="24"/>
        <v>0</v>
      </c>
      <c r="J1705" s="19"/>
      <c r="K1705" s="19"/>
    </row>
    <row r="1706" spans="1:11" s="111" customFormat="1" ht="22.5" x14ac:dyDescent="0.2">
      <c r="A1706" s="4">
        <v>287</v>
      </c>
      <c r="B1706" s="115" t="s">
        <v>2755</v>
      </c>
      <c r="C1706" s="114" t="s">
        <v>2756</v>
      </c>
      <c r="D1706" s="114"/>
      <c r="E1706" s="26" t="s">
        <v>2732</v>
      </c>
      <c r="F1706" s="12" t="s">
        <v>2404</v>
      </c>
      <c r="G1706" s="124">
        <v>11475</v>
      </c>
      <c r="H1706" s="124">
        <v>11475</v>
      </c>
      <c r="I1706" s="55">
        <f t="shared" si="24"/>
        <v>0</v>
      </c>
      <c r="J1706" s="19"/>
      <c r="K1706" s="19"/>
    </row>
    <row r="1707" spans="1:11" s="111" customFormat="1" ht="22.5" x14ac:dyDescent="0.2">
      <c r="A1707" s="4">
        <v>288</v>
      </c>
      <c r="B1707" s="115" t="s">
        <v>2757</v>
      </c>
      <c r="C1707" s="114">
        <v>1</v>
      </c>
      <c r="D1707" s="114"/>
      <c r="E1707" s="26" t="s">
        <v>2732</v>
      </c>
      <c r="F1707" s="12" t="s">
        <v>2404</v>
      </c>
      <c r="G1707" s="124">
        <v>890</v>
      </c>
      <c r="H1707" s="124">
        <v>890</v>
      </c>
      <c r="I1707" s="55">
        <f t="shared" si="24"/>
        <v>0</v>
      </c>
      <c r="J1707" s="19"/>
      <c r="K1707" s="19"/>
    </row>
    <row r="1708" spans="1:11" s="111" customFormat="1" ht="22.5" x14ac:dyDescent="0.2">
      <c r="A1708" s="4">
        <v>289</v>
      </c>
      <c r="B1708" s="115" t="s">
        <v>2758</v>
      </c>
      <c r="C1708" s="114">
        <v>1</v>
      </c>
      <c r="D1708" s="114"/>
      <c r="E1708" s="26" t="s">
        <v>2732</v>
      </c>
      <c r="F1708" s="12" t="s">
        <v>2404</v>
      </c>
      <c r="G1708" s="124">
        <v>230</v>
      </c>
      <c r="H1708" s="124">
        <v>230</v>
      </c>
      <c r="I1708" s="55">
        <f t="shared" si="24"/>
        <v>0</v>
      </c>
      <c r="J1708" s="19"/>
      <c r="K1708" s="19"/>
    </row>
    <row r="1709" spans="1:11" s="111" customFormat="1" ht="22.5" x14ac:dyDescent="0.2">
      <c r="A1709" s="4">
        <v>290</v>
      </c>
      <c r="B1709" s="115" t="s">
        <v>2759</v>
      </c>
      <c r="C1709" s="114">
        <v>1</v>
      </c>
      <c r="D1709" s="114"/>
      <c r="E1709" s="26" t="s">
        <v>2732</v>
      </c>
      <c r="F1709" s="12" t="s">
        <v>2404</v>
      </c>
      <c r="G1709" s="124">
        <v>4806</v>
      </c>
      <c r="H1709" s="124">
        <v>4806</v>
      </c>
      <c r="I1709" s="55">
        <f t="shared" si="24"/>
        <v>0</v>
      </c>
      <c r="J1709" s="19"/>
      <c r="K1709" s="19"/>
    </row>
    <row r="1710" spans="1:11" s="111" customFormat="1" ht="22.5" x14ac:dyDescent="0.2">
      <c r="A1710" s="4">
        <v>291</v>
      </c>
      <c r="B1710" s="115" t="s">
        <v>2760</v>
      </c>
      <c r="C1710" s="114">
        <v>1</v>
      </c>
      <c r="D1710" s="114"/>
      <c r="E1710" s="26" t="s">
        <v>2732</v>
      </c>
      <c r="F1710" s="12" t="s">
        <v>2404</v>
      </c>
      <c r="G1710" s="124">
        <v>509</v>
      </c>
      <c r="H1710" s="124">
        <v>509</v>
      </c>
      <c r="I1710" s="55">
        <f t="shared" si="24"/>
        <v>0</v>
      </c>
      <c r="J1710" s="19"/>
      <c r="K1710" s="19"/>
    </row>
    <row r="1711" spans="1:11" s="111" customFormat="1" ht="22.5" x14ac:dyDescent="0.2">
      <c r="A1711" s="4">
        <v>292</v>
      </c>
      <c r="B1711" s="115" t="s">
        <v>2761</v>
      </c>
      <c r="C1711" s="114">
        <v>1</v>
      </c>
      <c r="D1711" s="114"/>
      <c r="E1711" s="26" t="s">
        <v>2732</v>
      </c>
      <c r="F1711" s="12" t="s">
        <v>2404</v>
      </c>
      <c r="G1711" s="124">
        <v>317</v>
      </c>
      <c r="H1711" s="124">
        <v>317</v>
      </c>
      <c r="I1711" s="55">
        <f t="shared" si="24"/>
        <v>0</v>
      </c>
      <c r="J1711" s="19"/>
      <c r="K1711" s="19"/>
    </row>
    <row r="1712" spans="1:11" s="111" customFormat="1" ht="33.75" x14ac:dyDescent="0.2">
      <c r="A1712" s="4">
        <v>293</v>
      </c>
      <c r="B1712" s="115" t="s">
        <v>2762</v>
      </c>
      <c r="C1712" s="114">
        <v>2</v>
      </c>
      <c r="D1712" s="114"/>
      <c r="E1712" s="26" t="s">
        <v>2732</v>
      </c>
      <c r="F1712" s="12" t="s">
        <v>2404</v>
      </c>
      <c r="G1712" s="124">
        <v>1926</v>
      </c>
      <c r="H1712" s="124">
        <v>1926</v>
      </c>
      <c r="I1712" s="55">
        <f t="shared" si="24"/>
        <v>0</v>
      </c>
      <c r="J1712" s="19"/>
      <c r="K1712" s="19"/>
    </row>
    <row r="1713" spans="1:11" s="111" customFormat="1" ht="22.5" x14ac:dyDescent="0.2">
      <c r="A1713" s="4">
        <v>294</v>
      </c>
      <c r="B1713" s="115" t="s">
        <v>2763</v>
      </c>
      <c r="C1713" s="114">
        <v>2</v>
      </c>
      <c r="D1713" s="114"/>
      <c r="E1713" s="26" t="s">
        <v>2732</v>
      </c>
      <c r="F1713" s="12" t="s">
        <v>2404</v>
      </c>
      <c r="G1713" s="124">
        <v>620</v>
      </c>
      <c r="H1713" s="124">
        <v>620</v>
      </c>
      <c r="I1713" s="55">
        <f t="shared" si="24"/>
        <v>0</v>
      </c>
      <c r="J1713" s="19"/>
      <c r="K1713" s="19"/>
    </row>
    <row r="1714" spans="1:11" s="111" customFormat="1" ht="22.5" x14ac:dyDescent="0.2">
      <c r="A1714" s="4">
        <v>295</v>
      </c>
      <c r="B1714" s="115" t="s">
        <v>2764</v>
      </c>
      <c r="C1714" s="114" t="s">
        <v>2765</v>
      </c>
      <c r="D1714" s="114"/>
      <c r="E1714" s="26" t="s">
        <v>2732</v>
      </c>
      <c r="F1714" s="12" t="s">
        <v>2404</v>
      </c>
      <c r="G1714" s="124">
        <v>8590.5</v>
      </c>
      <c r="H1714" s="124">
        <v>8590.5</v>
      </c>
      <c r="I1714" s="55">
        <f t="shared" si="24"/>
        <v>0</v>
      </c>
      <c r="J1714" s="19"/>
      <c r="K1714" s="19"/>
    </row>
    <row r="1715" spans="1:11" s="111" customFormat="1" ht="22.5" x14ac:dyDescent="0.2">
      <c r="A1715" s="4">
        <v>296</v>
      </c>
      <c r="B1715" s="115" t="s">
        <v>2766</v>
      </c>
      <c r="C1715" s="114">
        <v>2</v>
      </c>
      <c r="D1715" s="114"/>
      <c r="E1715" s="26" t="s">
        <v>2732</v>
      </c>
      <c r="F1715" s="12" t="s">
        <v>2404</v>
      </c>
      <c r="G1715" s="124">
        <v>490.5</v>
      </c>
      <c r="H1715" s="124">
        <v>490.5</v>
      </c>
      <c r="I1715" s="55">
        <f t="shared" si="24"/>
        <v>0</v>
      </c>
      <c r="J1715" s="19"/>
      <c r="K1715" s="19"/>
    </row>
    <row r="1716" spans="1:11" s="111" customFormat="1" ht="22.5" x14ac:dyDescent="0.2">
      <c r="A1716" s="4">
        <v>297</v>
      </c>
      <c r="B1716" s="115" t="s">
        <v>2767</v>
      </c>
      <c r="C1716" s="114">
        <v>22</v>
      </c>
      <c r="D1716" s="114"/>
      <c r="E1716" s="26" t="s">
        <v>2732</v>
      </c>
      <c r="F1716" s="12" t="s">
        <v>2404</v>
      </c>
      <c r="G1716" s="124">
        <v>709</v>
      </c>
      <c r="H1716" s="124">
        <v>709</v>
      </c>
      <c r="I1716" s="55">
        <f t="shared" si="24"/>
        <v>0</v>
      </c>
      <c r="J1716" s="19"/>
      <c r="K1716" s="19"/>
    </row>
    <row r="1717" spans="1:11" s="111" customFormat="1" ht="45" x14ac:dyDescent="0.2">
      <c r="A1717" s="4">
        <v>298</v>
      </c>
      <c r="B1717" s="115" t="s">
        <v>2768</v>
      </c>
      <c r="C1717" s="114">
        <v>68</v>
      </c>
      <c r="D1717" s="114"/>
      <c r="E1717" s="26" t="s">
        <v>2732</v>
      </c>
      <c r="F1717" s="12" t="s">
        <v>2404</v>
      </c>
      <c r="G1717" s="124">
        <v>5032</v>
      </c>
      <c r="H1717" s="124">
        <v>5032</v>
      </c>
      <c r="I1717" s="55">
        <f t="shared" si="24"/>
        <v>0</v>
      </c>
      <c r="J1717" s="19"/>
      <c r="K1717" s="19"/>
    </row>
    <row r="1718" spans="1:11" s="111" customFormat="1" ht="22.5" x14ac:dyDescent="0.2">
      <c r="A1718" s="4">
        <v>299</v>
      </c>
      <c r="B1718" s="115" t="s">
        <v>2769</v>
      </c>
      <c r="C1718" s="114">
        <v>1</v>
      </c>
      <c r="D1718" s="114"/>
      <c r="E1718" s="26" t="s">
        <v>2732</v>
      </c>
      <c r="F1718" s="12" t="s">
        <v>2404</v>
      </c>
      <c r="G1718" s="124">
        <v>31.5</v>
      </c>
      <c r="H1718" s="124">
        <v>31.5</v>
      </c>
      <c r="I1718" s="55">
        <f t="shared" si="24"/>
        <v>0</v>
      </c>
      <c r="J1718" s="19"/>
      <c r="K1718" s="19"/>
    </row>
    <row r="1719" spans="1:11" ht="84" x14ac:dyDescent="0.25">
      <c r="A1719" s="33" t="s">
        <v>5</v>
      </c>
      <c r="B1719" s="29" t="s">
        <v>6</v>
      </c>
      <c r="C1719" s="29" t="s">
        <v>7</v>
      </c>
      <c r="D1719" s="29" t="s">
        <v>8</v>
      </c>
      <c r="E1719" s="29" t="s">
        <v>15</v>
      </c>
      <c r="F1719" s="29" t="s">
        <v>9</v>
      </c>
      <c r="G1719" s="29" t="s">
        <v>10</v>
      </c>
      <c r="H1719" s="29" t="s">
        <v>11</v>
      </c>
      <c r="I1719" s="29" t="s">
        <v>518</v>
      </c>
      <c r="J1719" s="29" t="s">
        <v>12</v>
      </c>
      <c r="K1719" s="30" t="s">
        <v>13</v>
      </c>
    </row>
    <row r="1720" spans="1:11" s="111" customFormat="1" ht="33.75" x14ac:dyDescent="0.2">
      <c r="A1720" s="4">
        <v>300</v>
      </c>
      <c r="B1720" s="115" t="s">
        <v>2770</v>
      </c>
      <c r="C1720" s="114">
        <v>13</v>
      </c>
      <c r="D1720" s="114"/>
      <c r="E1720" s="26" t="s">
        <v>2732</v>
      </c>
      <c r="F1720" s="12" t="s">
        <v>2404</v>
      </c>
      <c r="G1720" s="124">
        <v>143</v>
      </c>
      <c r="H1720" s="124">
        <v>143</v>
      </c>
      <c r="I1720" s="55">
        <f t="shared" si="24"/>
        <v>0</v>
      </c>
      <c r="J1720" s="19"/>
      <c r="K1720" s="19"/>
    </row>
    <row r="1721" spans="1:11" s="111" customFormat="1" ht="22.5" x14ac:dyDescent="0.2">
      <c r="A1721" s="4">
        <v>301</v>
      </c>
      <c r="B1721" s="115" t="s">
        <v>2771</v>
      </c>
      <c r="C1721" s="114">
        <v>25</v>
      </c>
      <c r="D1721" s="114"/>
      <c r="E1721" s="26" t="s">
        <v>2732</v>
      </c>
      <c r="F1721" s="12" t="s">
        <v>2404</v>
      </c>
      <c r="G1721" s="124">
        <v>1595</v>
      </c>
      <c r="H1721" s="124">
        <v>1595</v>
      </c>
      <c r="I1721" s="55">
        <f t="shared" si="24"/>
        <v>0</v>
      </c>
      <c r="J1721" s="19"/>
      <c r="K1721" s="19"/>
    </row>
    <row r="1722" spans="1:11" s="111" customFormat="1" ht="22.5" x14ac:dyDescent="0.2">
      <c r="A1722" s="4">
        <v>302</v>
      </c>
      <c r="B1722" s="108" t="s">
        <v>2772</v>
      </c>
      <c r="C1722" s="114">
        <v>12</v>
      </c>
      <c r="D1722" s="114"/>
      <c r="E1722" s="26" t="s">
        <v>2732</v>
      </c>
      <c r="F1722" s="12" t="s">
        <v>2404</v>
      </c>
      <c r="G1722" s="124">
        <v>3413</v>
      </c>
      <c r="H1722" s="124">
        <v>3413</v>
      </c>
      <c r="I1722" s="55">
        <f t="shared" si="24"/>
        <v>0</v>
      </c>
      <c r="J1722" s="19"/>
      <c r="K1722" s="19"/>
    </row>
    <row r="1723" spans="1:11" s="111" customFormat="1" ht="22.5" x14ac:dyDescent="0.2">
      <c r="A1723" s="4">
        <v>303</v>
      </c>
      <c r="B1723" s="115" t="s">
        <v>2773</v>
      </c>
      <c r="C1723" s="114">
        <v>2</v>
      </c>
      <c r="D1723" s="114"/>
      <c r="E1723" s="26" t="s">
        <v>2732</v>
      </c>
      <c r="F1723" s="12" t="s">
        <v>2404</v>
      </c>
      <c r="G1723" s="124">
        <v>630</v>
      </c>
      <c r="H1723" s="124">
        <v>630</v>
      </c>
      <c r="I1723" s="55">
        <f t="shared" si="24"/>
        <v>0</v>
      </c>
      <c r="J1723" s="19"/>
      <c r="K1723" s="19"/>
    </row>
    <row r="1724" spans="1:11" s="111" customFormat="1" ht="33.75" x14ac:dyDescent="0.2">
      <c r="A1724" s="4">
        <v>304</v>
      </c>
      <c r="B1724" s="115" t="s">
        <v>2774</v>
      </c>
      <c r="C1724" s="114">
        <v>6</v>
      </c>
      <c r="D1724" s="114"/>
      <c r="E1724" s="26" t="s">
        <v>2732</v>
      </c>
      <c r="F1724" s="12" t="s">
        <v>2404</v>
      </c>
      <c r="G1724" s="124">
        <v>516</v>
      </c>
      <c r="H1724" s="124">
        <v>516</v>
      </c>
      <c r="I1724" s="55">
        <f t="shared" si="24"/>
        <v>0</v>
      </c>
      <c r="J1724" s="19"/>
      <c r="K1724" s="19"/>
    </row>
    <row r="1725" spans="1:11" s="111" customFormat="1" ht="33.75" x14ac:dyDescent="0.2">
      <c r="A1725" s="4">
        <v>305</v>
      </c>
      <c r="B1725" s="115" t="s">
        <v>2775</v>
      </c>
      <c r="C1725" s="114" t="s">
        <v>2776</v>
      </c>
      <c r="D1725" s="114"/>
      <c r="E1725" s="26" t="s">
        <v>2732</v>
      </c>
      <c r="F1725" s="12" t="s">
        <v>2404</v>
      </c>
      <c r="G1725" s="124">
        <v>850</v>
      </c>
      <c r="H1725" s="124">
        <v>850</v>
      </c>
      <c r="I1725" s="55">
        <f t="shared" si="24"/>
        <v>0</v>
      </c>
      <c r="J1725" s="19"/>
      <c r="K1725" s="19"/>
    </row>
    <row r="1726" spans="1:11" s="111" customFormat="1" ht="45" x14ac:dyDescent="0.2">
      <c r="A1726" s="4">
        <v>306</v>
      </c>
      <c r="B1726" s="115" t="s">
        <v>2777</v>
      </c>
      <c r="C1726" s="114">
        <v>8</v>
      </c>
      <c r="D1726" s="114"/>
      <c r="E1726" s="26" t="s">
        <v>2732</v>
      </c>
      <c r="F1726" s="12" t="s">
        <v>2404</v>
      </c>
      <c r="G1726" s="124">
        <v>400</v>
      </c>
      <c r="H1726" s="124">
        <v>400</v>
      </c>
      <c r="I1726" s="55">
        <f t="shared" si="24"/>
        <v>0</v>
      </c>
      <c r="J1726" s="19"/>
      <c r="K1726" s="19"/>
    </row>
    <row r="1727" spans="1:11" s="111" customFormat="1" ht="33.75" x14ac:dyDescent="0.2">
      <c r="A1727" s="4">
        <v>307</v>
      </c>
      <c r="B1727" s="115" t="s">
        <v>2778</v>
      </c>
      <c r="C1727" s="114">
        <v>5</v>
      </c>
      <c r="D1727" s="114"/>
      <c r="E1727" s="26" t="s">
        <v>2732</v>
      </c>
      <c r="F1727" s="12" t="s">
        <v>2404</v>
      </c>
      <c r="G1727" s="124">
        <v>130</v>
      </c>
      <c r="H1727" s="124">
        <v>130</v>
      </c>
      <c r="I1727" s="55">
        <f t="shared" si="24"/>
        <v>0</v>
      </c>
      <c r="J1727" s="19"/>
      <c r="K1727" s="19"/>
    </row>
    <row r="1728" spans="1:11" s="111" customFormat="1" ht="25.5" x14ac:dyDescent="0.2">
      <c r="A1728" s="4">
        <v>308</v>
      </c>
      <c r="B1728" s="108" t="s">
        <v>2779</v>
      </c>
      <c r="C1728" s="114" t="s">
        <v>2780</v>
      </c>
      <c r="D1728" s="114"/>
      <c r="E1728" s="26" t="s">
        <v>2732</v>
      </c>
      <c r="F1728" s="12" t="s">
        <v>2404</v>
      </c>
      <c r="G1728" s="124">
        <v>713</v>
      </c>
      <c r="H1728" s="124">
        <v>713</v>
      </c>
      <c r="I1728" s="55">
        <f t="shared" si="24"/>
        <v>0</v>
      </c>
      <c r="J1728" s="19"/>
      <c r="K1728" s="19"/>
    </row>
    <row r="1729" spans="1:11" s="111" customFormat="1" ht="22.5" x14ac:dyDescent="0.2">
      <c r="A1729" s="4">
        <v>309</v>
      </c>
      <c r="B1729" s="108" t="s">
        <v>2781</v>
      </c>
      <c r="C1729" s="114" t="s">
        <v>2782</v>
      </c>
      <c r="D1729" s="114"/>
      <c r="E1729" s="26" t="s">
        <v>2732</v>
      </c>
      <c r="F1729" s="12" t="s">
        <v>2404</v>
      </c>
      <c r="G1729" s="124">
        <v>202.5</v>
      </c>
      <c r="H1729" s="124">
        <v>202.5</v>
      </c>
      <c r="I1729" s="55">
        <f t="shared" si="24"/>
        <v>0</v>
      </c>
      <c r="J1729" s="19"/>
      <c r="K1729" s="19"/>
    </row>
    <row r="1730" spans="1:11" s="111" customFormat="1" ht="25.5" x14ac:dyDescent="0.2">
      <c r="A1730" s="4">
        <v>310</v>
      </c>
      <c r="B1730" s="108" t="s">
        <v>2783</v>
      </c>
      <c r="C1730" s="114">
        <v>1</v>
      </c>
      <c r="D1730" s="114"/>
      <c r="E1730" s="26" t="s">
        <v>2732</v>
      </c>
      <c r="F1730" s="12" t="s">
        <v>2404</v>
      </c>
      <c r="G1730" s="124">
        <v>5300</v>
      </c>
      <c r="H1730" s="124">
        <v>5300</v>
      </c>
      <c r="I1730" s="55">
        <f t="shared" si="24"/>
        <v>0</v>
      </c>
      <c r="J1730" s="19"/>
      <c r="K1730" s="19"/>
    </row>
    <row r="1731" spans="1:11" s="111" customFormat="1" ht="22.5" x14ac:dyDescent="0.2">
      <c r="A1731" s="4">
        <v>311</v>
      </c>
      <c r="B1731" s="108" t="s">
        <v>2784</v>
      </c>
      <c r="C1731" s="114">
        <v>1</v>
      </c>
      <c r="D1731" s="114"/>
      <c r="E1731" s="26" t="s">
        <v>2732</v>
      </c>
      <c r="F1731" s="12" t="s">
        <v>2404</v>
      </c>
      <c r="G1731" s="124">
        <v>7650</v>
      </c>
      <c r="H1731" s="124">
        <v>7650</v>
      </c>
      <c r="I1731" s="55">
        <f t="shared" si="24"/>
        <v>0</v>
      </c>
      <c r="J1731" s="19"/>
      <c r="K1731" s="19"/>
    </row>
    <row r="1732" spans="1:11" s="111" customFormat="1" ht="22.5" x14ac:dyDescent="0.2">
      <c r="A1732" s="4">
        <v>312</v>
      </c>
      <c r="B1732" s="115" t="s">
        <v>2785</v>
      </c>
      <c r="C1732" s="114"/>
      <c r="D1732" s="114"/>
      <c r="E1732" s="26" t="s">
        <v>2732</v>
      </c>
      <c r="F1732" s="12" t="s">
        <v>2404</v>
      </c>
      <c r="G1732" s="124">
        <v>4364</v>
      </c>
      <c r="H1732" s="124">
        <v>4364</v>
      </c>
      <c r="I1732" s="55">
        <f t="shared" si="24"/>
        <v>0</v>
      </c>
      <c r="J1732" s="19"/>
      <c r="K1732" s="19"/>
    </row>
    <row r="1733" spans="1:11" s="111" customFormat="1" ht="33.75" x14ac:dyDescent="0.2">
      <c r="A1733" s="4">
        <v>313</v>
      </c>
      <c r="B1733" s="115" t="s">
        <v>2786</v>
      </c>
      <c r="C1733" s="114" t="s">
        <v>2731</v>
      </c>
      <c r="D1733" s="114"/>
      <c r="E1733" s="26" t="s">
        <v>2732</v>
      </c>
      <c r="F1733" s="12" t="s">
        <v>2404</v>
      </c>
      <c r="G1733" s="125">
        <v>11067</v>
      </c>
      <c r="H1733" s="124">
        <v>11067</v>
      </c>
      <c r="I1733" s="55">
        <f t="shared" si="24"/>
        <v>0</v>
      </c>
      <c r="J1733" s="19"/>
      <c r="K1733" s="19"/>
    </row>
    <row r="1734" spans="1:11" s="111" customFormat="1" ht="22.5" x14ac:dyDescent="0.2">
      <c r="A1734" s="4">
        <v>314</v>
      </c>
      <c r="B1734" s="115" t="s">
        <v>2787</v>
      </c>
      <c r="C1734" s="114" t="s">
        <v>2731</v>
      </c>
      <c r="D1734" s="114"/>
      <c r="E1734" s="26" t="s">
        <v>2732</v>
      </c>
      <c r="F1734" s="12" t="s">
        <v>2404</v>
      </c>
      <c r="G1734" s="124">
        <v>1650</v>
      </c>
      <c r="H1734" s="124">
        <v>1650</v>
      </c>
      <c r="I1734" s="55">
        <f t="shared" si="24"/>
        <v>0</v>
      </c>
      <c r="J1734" s="19"/>
      <c r="K1734" s="19"/>
    </row>
    <row r="1735" spans="1:11" s="111" customFormat="1" ht="22.5" x14ac:dyDescent="0.2">
      <c r="A1735" s="4">
        <v>315</v>
      </c>
      <c r="B1735" s="115" t="s">
        <v>2788</v>
      </c>
      <c r="C1735" s="114" t="s">
        <v>2731</v>
      </c>
      <c r="D1735" s="114"/>
      <c r="E1735" s="26" t="s">
        <v>2732</v>
      </c>
      <c r="F1735" s="12" t="s">
        <v>2404</v>
      </c>
      <c r="G1735" s="124">
        <v>260</v>
      </c>
      <c r="H1735" s="124">
        <v>260</v>
      </c>
      <c r="I1735" s="55">
        <f t="shared" si="24"/>
        <v>0</v>
      </c>
      <c r="J1735" s="19"/>
      <c r="K1735" s="19"/>
    </row>
    <row r="1736" spans="1:11" ht="84" x14ac:dyDescent="0.25">
      <c r="A1736" s="33" t="s">
        <v>5</v>
      </c>
      <c r="B1736" s="29" t="s">
        <v>6</v>
      </c>
      <c r="C1736" s="29" t="s">
        <v>7</v>
      </c>
      <c r="D1736" s="29" t="s">
        <v>8</v>
      </c>
      <c r="E1736" s="29" t="s">
        <v>15</v>
      </c>
      <c r="F1736" s="29" t="s">
        <v>9</v>
      </c>
      <c r="G1736" s="29" t="s">
        <v>10</v>
      </c>
      <c r="H1736" s="29" t="s">
        <v>11</v>
      </c>
      <c r="I1736" s="29" t="s">
        <v>518</v>
      </c>
      <c r="J1736" s="29" t="s">
        <v>12</v>
      </c>
      <c r="K1736" s="30" t="s">
        <v>13</v>
      </c>
    </row>
    <row r="1737" spans="1:11" s="111" customFormat="1" ht="22.5" x14ac:dyDescent="0.2">
      <c r="A1737" s="4">
        <v>316</v>
      </c>
      <c r="B1737" s="115" t="s">
        <v>2789</v>
      </c>
      <c r="C1737" s="114" t="s">
        <v>2731</v>
      </c>
      <c r="D1737" s="114"/>
      <c r="E1737" s="26" t="s">
        <v>2732</v>
      </c>
      <c r="F1737" s="12" t="s">
        <v>2404</v>
      </c>
      <c r="G1737" s="124">
        <v>270</v>
      </c>
      <c r="H1737" s="124">
        <v>270</v>
      </c>
      <c r="I1737" s="55">
        <f t="shared" si="24"/>
        <v>0</v>
      </c>
      <c r="J1737" s="19"/>
      <c r="K1737" s="19"/>
    </row>
    <row r="1738" spans="1:11" s="111" customFormat="1" ht="22.5" x14ac:dyDescent="0.2">
      <c r="A1738" s="4">
        <v>317</v>
      </c>
      <c r="B1738" s="115" t="s">
        <v>2790</v>
      </c>
      <c r="C1738" s="114">
        <v>258</v>
      </c>
      <c r="D1738" s="114">
        <v>1151</v>
      </c>
      <c r="E1738" s="26" t="s">
        <v>2732</v>
      </c>
      <c r="F1738" s="12" t="s">
        <v>2404</v>
      </c>
      <c r="G1738" s="124">
        <v>2167.1999999999998</v>
      </c>
      <c r="H1738" s="124">
        <v>2167.1999999999998</v>
      </c>
      <c r="I1738" s="55">
        <f t="shared" si="24"/>
        <v>0</v>
      </c>
      <c r="J1738" s="19"/>
      <c r="K1738" s="19"/>
    </row>
    <row r="1739" spans="1:11" s="111" customFormat="1" ht="22.5" x14ac:dyDescent="0.2">
      <c r="A1739" s="4">
        <v>318</v>
      </c>
      <c r="B1739" s="115" t="s">
        <v>2791</v>
      </c>
      <c r="C1739" s="114">
        <v>100</v>
      </c>
      <c r="D1739" s="114"/>
      <c r="E1739" s="26" t="s">
        <v>2732</v>
      </c>
      <c r="F1739" s="12" t="s">
        <v>2404</v>
      </c>
      <c r="G1739" s="124">
        <v>3300</v>
      </c>
      <c r="H1739" s="124">
        <v>3300</v>
      </c>
      <c r="I1739" s="55">
        <f t="shared" si="24"/>
        <v>0</v>
      </c>
      <c r="J1739" s="19"/>
      <c r="K1739" s="19"/>
    </row>
    <row r="1740" spans="1:11" s="111" customFormat="1" ht="22.5" x14ac:dyDescent="0.2">
      <c r="A1740" s="4">
        <v>319</v>
      </c>
      <c r="B1740" s="115" t="s">
        <v>2792</v>
      </c>
      <c r="C1740" s="114">
        <v>1</v>
      </c>
      <c r="D1740" s="114"/>
      <c r="E1740" s="26" t="s">
        <v>2732</v>
      </c>
      <c r="F1740" s="12" t="s">
        <v>2404</v>
      </c>
      <c r="G1740" s="124">
        <v>65</v>
      </c>
      <c r="H1740" s="124">
        <v>65</v>
      </c>
      <c r="I1740" s="55">
        <f t="shared" si="24"/>
        <v>0</v>
      </c>
      <c r="J1740" s="19"/>
      <c r="K1740" s="19"/>
    </row>
    <row r="1741" spans="1:11" s="111" customFormat="1" ht="22.5" x14ac:dyDescent="0.2">
      <c r="A1741" s="4">
        <v>320</v>
      </c>
      <c r="B1741" s="115" t="s">
        <v>2793</v>
      </c>
      <c r="C1741" s="114">
        <v>24</v>
      </c>
      <c r="D1741" s="114"/>
      <c r="E1741" s="26" t="s">
        <v>2732</v>
      </c>
      <c r="F1741" s="12" t="s">
        <v>2404</v>
      </c>
      <c r="G1741" s="124">
        <v>168</v>
      </c>
      <c r="H1741" s="124">
        <v>168</v>
      </c>
      <c r="I1741" s="55">
        <f t="shared" si="24"/>
        <v>0</v>
      </c>
      <c r="J1741" s="19"/>
      <c r="K1741" s="19"/>
    </row>
    <row r="1742" spans="1:11" s="111" customFormat="1" ht="22.5" x14ac:dyDescent="0.2">
      <c r="A1742" s="4">
        <v>321</v>
      </c>
      <c r="B1742" s="108" t="s">
        <v>2794</v>
      </c>
      <c r="C1742" s="114">
        <v>4</v>
      </c>
      <c r="D1742" s="114"/>
      <c r="E1742" s="26" t="s">
        <v>2732</v>
      </c>
      <c r="F1742" s="12" t="s">
        <v>2404</v>
      </c>
      <c r="G1742" s="124">
        <v>612</v>
      </c>
      <c r="H1742" s="124">
        <v>612</v>
      </c>
      <c r="I1742" s="55">
        <f t="shared" ref="I1742:I1774" si="25">G1742-H1742</f>
        <v>0</v>
      </c>
      <c r="J1742" s="19"/>
      <c r="K1742" s="19"/>
    </row>
    <row r="1743" spans="1:11" s="111" customFormat="1" ht="22.5" x14ac:dyDescent="0.2">
      <c r="A1743" s="4">
        <v>322</v>
      </c>
      <c r="B1743" s="108" t="s">
        <v>2795</v>
      </c>
      <c r="C1743" s="114">
        <v>1</v>
      </c>
      <c r="D1743" s="114"/>
      <c r="E1743" s="26" t="s">
        <v>2732</v>
      </c>
      <c r="F1743" s="12" t="s">
        <v>2404</v>
      </c>
      <c r="G1743" s="124">
        <v>140</v>
      </c>
      <c r="H1743" s="124">
        <v>140</v>
      </c>
      <c r="I1743" s="55">
        <f t="shared" si="25"/>
        <v>0</v>
      </c>
      <c r="J1743" s="19"/>
      <c r="K1743" s="19"/>
    </row>
    <row r="1744" spans="1:11" s="111" customFormat="1" ht="22.5" x14ac:dyDescent="0.2">
      <c r="A1744" s="4">
        <v>323</v>
      </c>
      <c r="B1744" s="108" t="s">
        <v>2796</v>
      </c>
      <c r="C1744" s="114">
        <v>5</v>
      </c>
      <c r="D1744" s="114"/>
      <c r="E1744" s="26" t="s">
        <v>2732</v>
      </c>
      <c r="F1744" s="12" t="s">
        <v>2404</v>
      </c>
      <c r="G1744" s="124">
        <v>115</v>
      </c>
      <c r="H1744" s="124">
        <v>115</v>
      </c>
      <c r="I1744" s="55">
        <f t="shared" si="25"/>
        <v>0</v>
      </c>
      <c r="J1744" s="19"/>
      <c r="K1744" s="19"/>
    </row>
    <row r="1745" spans="1:11" s="111" customFormat="1" ht="22.5" x14ac:dyDescent="0.2">
      <c r="A1745" s="4">
        <v>324</v>
      </c>
      <c r="B1745" s="108" t="s">
        <v>2797</v>
      </c>
      <c r="C1745" s="114">
        <v>4</v>
      </c>
      <c r="D1745" s="114"/>
      <c r="E1745" s="26" t="s">
        <v>2732</v>
      </c>
      <c r="F1745" s="12" t="s">
        <v>2404</v>
      </c>
      <c r="G1745" s="124">
        <v>1036</v>
      </c>
      <c r="H1745" s="124">
        <v>1036</v>
      </c>
      <c r="I1745" s="55">
        <f t="shared" si="25"/>
        <v>0</v>
      </c>
      <c r="J1745" s="19"/>
      <c r="K1745" s="19"/>
    </row>
    <row r="1746" spans="1:11" s="111" customFormat="1" ht="22.5" x14ac:dyDescent="0.2">
      <c r="A1746" s="4">
        <v>325</v>
      </c>
      <c r="B1746" s="108" t="s">
        <v>2798</v>
      </c>
      <c r="C1746" s="114">
        <v>1</v>
      </c>
      <c r="D1746" s="114"/>
      <c r="E1746" s="26" t="s">
        <v>2732</v>
      </c>
      <c r="F1746" s="12" t="s">
        <v>2404</v>
      </c>
      <c r="G1746" s="124">
        <v>208</v>
      </c>
      <c r="H1746" s="124">
        <v>208</v>
      </c>
      <c r="I1746" s="55">
        <f t="shared" si="25"/>
        <v>0</v>
      </c>
      <c r="J1746" s="19"/>
      <c r="K1746" s="19"/>
    </row>
    <row r="1747" spans="1:11" s="111" customFormat="1" ht="22.5" x14ac:dyDescent="0.2">
      <c r="A1747" s="4">
        <v>326</v>
      </c>
      <c r="B1747" s="108" t="s">
        <v>2799</v>
      </c>
      <c r="C1747" s="114">
        <v>5</v>
      </c>
      <c r="D1747" s="114"/>
      <c r="E1747" s="26" t="s">
        <v>2732</v>
      </c>
      <c r="F1747" s="12" t="s">
        <v>2404</v>
      </c>
      <c r="G1747" s="124">
        <v>70</v>
      </c>
      <c r="H1747" s="124">
        <v>70</v>
      </c>
      <c r="I1747" s="55">
        <f t="shared" si="25"/>
        <v>0</v>
      </c>
      <c r="J1747" s="19"/>
      <c r="K1747" s="19"/>
    </row>
    <row r="1748" spans="1:11" s="111" customFormat="1" ht="22.5" x14ac:dyDescent="0.2">
      <c r="A1748" s="4">
        <v>327</v>
      </c>
      <c r="B1748" s="108" t="s">
        <v>2800</v>
      </c>
      <c r="C1748" s="114">
        <v>7</v>
      </c>
      <c r="D1748" s="114"/>
      <c r="E1748" s="26" t="s">
        <v>2732</v>
      </c>
      <c r="F1748" s="12" t="s">
        <v>2404</v>
      </c>
      <c r="G1748" s="124">
        <v>325.5</v>
      </c>
      <c r="H1748" s="124">
        <v>325.5</v>
      </c>
      <c r="I1748" s="55">
        <f t="shared" si="25"/>
        <v>0</v>
      </c>
      <c r="J1748" s="19"/>
      <c r="K1748" s="19"/>
    </row>
    <row r="1749" spans="1:11" s="111" customFormat="1" ht="22.5" x14ac:dyDescent="0.2">
      <c r="A1749" s="4">
        <v>328</v>
      </c>
      <c r="B1749" s="108" t="s">
        <v>2801</v>
      </c>
      <c r="C1749" s="114">
        <v>22</v>
      </c>
      <c r="D1749" s="114"/>
      <c r="E1749" s="26" t="s">
        <v>2732</v>
      </c>
      <c r="F1749" s="12" t="s">
        <v>2404</v>
      </c>
      <c r="G1749" s="124">
        <v>1746</v>
      </c>
      <c r="H1749" s="124">
        <v>1746</v>
      </c>
      <c r="I1749" s="55">
        <f t="shared" si="25"/>
        <v>0</v>
      </c>
      <c r="J1749" s="19"/>
      <c r="K1749" s="19"/>
    </row>
    <row r="1750" spans="1:11" s="111" customFormat="1" ht="22.5" x14ac:dyDescent="0.2">
      <c r="A1750" s="4">
        <v>329</v>
      </c>
      <c r="B1750" s="115" t="s">
        <v>2802</v>
      </c>
      <c r="C1750" s="114">
        <v>7</v>
      </c>
      <c r="D1750" s="114"/>
      <c r="E1750" s="26" t="s">
        <v>2732</v>
      </c>
      <c r="F1750" s="12" t="s">
        <v>2404</v>
      </c>
      <c r="G1750" s="124">
        <v>490</v>
      </c>
      <c r="H1750" s="124">
        <v>490</v>
      </c>
      <c r="I1750" s="55">
        <f t="shared" si="25"/>
        <v>0</v>
      </c>
      <c r="J1750" s="19"/>
      <c r="K1750" s="19"/>
    </row>
    <row r="1751" spans="1:11" s="111" customFormat="1" ht="22.5" x14ac:dyDescent="0.2">
      <c r="A1751" s="4">
        <v>330</v>
      </c>
      <c r="B1751" s="108" t="s">
        <v>2803</v>
      </c>
      <c r="C1751" s="114"/>
      <c r="D1751" s="114"/>
      <c r="E1751" s="26" t="s">
        <v>2732</v>
      </c>
      <c r="F1751" s="12" t="s">
        <v>2404</v>
      </c>
      <c r="G1751" s="124">
        <v>627</v>
      </c>
      <c r="H1751" s="124">
        <v>627</v>
      </c>
      <c r="I1751" s="55">
        <f t="shared" si="25"/>
        <v>0</v>
      </c>
      <c r="J1751" s="19"/>
      <c r="K1751" s="19"/>
    </row>
    <row r="1752" spans="1:11" s="111" customFormat="1" ht="22.5" x14ac:dyDescent="0.2">
      <c r="A1752" s="4">
        <v>331</v>
      </c>
      <c r="B1752" s="115" t="s">
        <v>2804</v>
      </c>
      <c r="C1752" s="114"/>
      <c r="D1752" s="114"/>
      <c r="E1752" s="26" t="s">
        <v>2732</v>
      </c>
      <c r="F1752" s="12" t="s">
        <v>2404</v>
      </c>
      <c r="G1752" s="125">
        <v>7905</v>
      </c>
      <c r="H1752" s="125">
        <v>7905</v>
      </c>
      <c r="I1752" s="55">
        <f t="shared" si="25"/>
        <v>0</v>
      </c>
      <c r="J1752" s="19"/>
      <c r="K1752" s="19"/>
    </row>
    <row r="1753" spans="1:11" s="111" customFormat="1" ht="22.5" x14ac:dyDescent="0.2">
      <c r="A1753" s="4">
        <v>332</v>
      </c>
      <c r="B1753" s="115" t="s">
        <v>2805</v>
      </c>
      <c r="C1753" s="114"/>
      <c r="D1753" s="114"/>
      <c r="E1753" s="26" t="s">
        <v>2732</v>
      </c>
      <c r="F1753" s="12" t="s">
        <v>2404</v>
      </c>
      <c r="G1753" s="125">
        <v>5078</v>
      </c>
      <c r="H1753" s="125">
        <v>5078</v>
      </c>
      <c r="I1753" s="55">
        <f t="shared" si="25"/>
        <v>0</v>
      </c>
      <c r="J1753" s="19"/>
      <c r="K1753" s="19"/>
    </row>
    <row r="1754" spans="1:11" s="111" customFormat="1" ht="22.5" x14ac:dyDescent="0.2">
      <c r="A1754" s="4">
        <v>333</v>
      </c>
      <c r="B1754" s="108" t="s">
        <v>2806</v>
      </c>
      <c r="C1754" s="114">
        <v>26</v>
      </c>
      <c r="D1754" s="114"/>
      <c r="E1754" s="26" t="s">
        <v>2732</v>
      </c>
      <c r="F1754" s="12" t="s">
        <v>2404</v>
      </c>
      <c r="G1754" s="124">
        <v>1315</v>
      </c>
      <c r="H1754" s="124">
        <v>1315</v>
      </c>
      <c r="I1754" s="55">
        <f t="shared" si="25"/>
        <v>0</v>
      </c>
      <c r="J1754" s="19"/>
      <c r="K1754" s="19"/>
    </row>
    <row r="1755" spans="1:11" s="111" customFormat="1" ht="22.5" x14ac:dyDescent="0.2">
      <c r="A1755" s="4">
        <v>334</v>
      </c>
      <c r="B1755" s="108" t="s">
        <v>2807</v>
      </c>
      <c r="C1755" s="114">
        <v>879</v>
      </c>
      <c r="D1755" s="114"/>
      <c r="E1755" s="26" t="s">
        <v>2732</v>
      </c>
      <c r="F1755" s="12" t="s">
        <v>2404</v>
      </c>
      <c r="G1755" s="124">
        <v>2001.36</v>
      </c>
      <c r="H1755" s="124">
        <v>2001.36</v>
      </c>
      <c r="I1755" s="55">
        <f t="shared" si="25"/>
        <v>0</v>
      </c>
      <c r="J1755" s="19"/>
      <c r="K1755" s="19"/>
    </row>
    <row r="1756" spans="1:11" s="111" customFormat="1" ht="12.75" x14ac:dyDescent="0.2">
      <c r="A1756" s="4">
        <v>335</v>
      </c>
      <c r="B1756" s="115" t="s">
        <v>2808</v>
      </c>
      <c r="C1756" s="114">
        <v>6</v>
      </c>
      <c r="D1756" s="114"/>
      <c r="E1756" s="22" t="s">
        <v>2809</v>
      </c>
      <c r="F1756" s="12" t="s">
        <v>2404</v>
      </c>
      <c r="G1756" s="124">
        <v>1740</v>
      </c>
      <c r="H1756" s="124">
        <v>1740</v>
      </c>
      <c r="I1756" s="55">
        <f t="shared" si="25"/>
        <v>0</v>
      </c>
      <c r="J1756" s="19"/>
      <c r="K1756" s="19"/>
    </row>
    <row r="1757" spans="1:11" s="111" customFormat="1" ht="12.75" x14ac:dyDescent="0.2">
      <c r="A1757" s="4">
        <v>336</v>
      </c>
      <c r="B1757" s="115" t="s">
        <v>2810</v>
      </c>
      <c r="C1757" s="114">
        <v>2</v>
      </c>
      <c r="D1757" s="114"/>
      <c r="E1757" s="22" t="s">
        <v>2809</v>
      </c>
      <c r="F1757" s="12" t="s">
        <v>2404</v>
      </c>
      <c r="G1757" s="124">
        <v>520</v>
      </c>
      <c r="H1757" s="124">
        <v>520</v>
      </c>
      <c r="I1757" s="55">
        <f t="shared" si="25"/>
        <v>0</v>
      </c>
      <c r="J1757" s="19"/>
      <c r="K1757" s="19"/>
    </row>
    <row r="1758" spans="1:11" ht="84" x14ac:dyDescent="0.25">
      <c r="A1758" s="33" t="s">
        <v>5</v>
      </c>
      <c r="B1758" s="29" t="s">
        <v>6</v>
      </c>
      <c r="C1758" s="29" t="s">
        <v>7</v>
      </c>
      <c r="D1758" s="29" t="s">
        <v>8</v>
      </c>
      <c r="E1758" s="29" t="s">
        <v>15</v>
      </c>
      <c r="F1758" s="29" t="s">
        <v>9</v>
      </c>
      <c r="G1758" s="29" t="s">
        <v>10</v>
      </c>
      <c r="H1758" s="29" t="s">
        <v>11</v>
      </c>
      <c r="I1758" s="29" t="s">
        <v>518</v>
      </c>
      <c r="J1758" s="29" t="s">
        <v>12</v>
      </c>
      <c r="K1758" s="30" t="s">
        <v>13</v>
      </c>
    </row>
    <row r="1759" spans="1:11" s="111" customFormat="1" ht="22.5" x14ac:dyDescent="0.2">
      <c r="A1759" s="4">
        <v>337</v>
      </c>
      <c r="B1759" s="115" t="s">
        <v>2811</v>
      </c>
      <c r="C1759" s="114">
        <v>4</v>
      </c>
      <c r="D1759" s="114"/>
      <c r="E1759" s="22" t="s">
        <v>2809</v>
      </c>
      <c r="F1759" s="12" t="s">
        <v>2404</v>
      </c>
      <c r="G1759" s="124">
        <v>1320</v>
      </c>
      <c r="H1759" s="124">
        <v>1320</v>
      </c>
      <c r="I1759" s="55">
        <f t="shared" si="25"/>
        <v>0</v>
      </c>
      <c r="J1759" s="19"/>
      <c r="K1759" s="19"/>
    </row>
    <row r="1760" spans="1:11" s="111" customFormat="1" ht="12.75" x14ac:dyDescent="0.2">
      <c r="A1760" s="4">
        <v>338</v>
      </c>
      <c r="B1760" s="108" t="s">
        <v>2812</v>
      </c>
      <c r="C1760" s="114">
        <v>1</v>
      </c>
      <c r="D1760" s="114"/>
      <c r="E1760" s="22" t="s">
        <v>2809</v>
      </c>
      <c r="F1760" s="12"/>
      <c r="G1760" s="124">
        <v>640</v>
      </c>
      <c r="H1760" s="124">
        <v>640</v>
      </c>
      <c r="I1760" s="55">
        <f t="shared" si="25"/>
        <v>0</v>
      </c>
      <c r="J1760" s="19"/>
      <c r="K1760" s="19"/>
    </row>
    <row r="1761" spans="1:11" s="111" customFormat="1" ht="12.75" x14ac:dyDescent="0.2">
      <c r="A1761" s="4">
        <v>339</v>
      </c>
      <c r="B1761" s="108" t="s">
        <v>2813</v>
      </c>
      <c r="C1761" s="114">
        <v>1</v>
      </c>
      <c r="D1761" s="114"/>
      <c r="E1761" s="22" t="s">
        <v>2809</v>
      </c>
      <c r="F1761" s="12" t="s">
        <v>2404</v>
      </c>
      <c r="G1761" s="124">
        <v>140</v>
      </c>
      <c r="H1761" s="124">
        <v>140</v>
      </c>
      <c r="I1761" s="55">
        <f t="shared" si="25"/>
        <v>0</v>
      </c>
      <c r="J1761" s="19"/>
      <c r="K1761" s="19"/>
    </row>
    <row r="1762" spans="1:11" s="111" customFormat="1" ht="33.75" x14ac:dyDescent="0.2">
      <c r="A1762" s="4">
        <v>340</v>
      </c>
      <c r="B1762" s="115" t="s">
        <v>2814</v>
      </c>
      <c r="C1762" s="114">
        <v>1</v>
      </c>
      <c r="D1762" s="114"/>
      <c r="E1762" s="22" t="s">
        <v>2809</v>
      </c>
      <c r="F1762" s="12" t="s">
        <v>2404</v>
      </c>
      <c r="G1762" s="124">
        <v>50</v>
      </c>
      <c r="H1762" s="124">
        <v>50</v>
      </c>
      <c r="I1762" s="55">
        <f t="shared" si="25"/>
        <v>0</v>
      </c>
      <c r="J1762" s="19"/>
      <c r="K1762" s="19"/>
    </row>
    <row r="1763" spans="1:11" s="111" customFormat="1" ht="12.75" x14ac:dyDescent="0.2">
      <c r="A1763" s="4">
        <v>341</v>
      </c>
      <c r="B1763" s="108" t="s">
        <v>2815</v>
      </c>
      <c r="C1763" s="114">
        <v>1</v>
      </c>
      <c r="D1763" s="114"/>
      <c r="E1763" s="22" t="s">
        <v>2809</v>
      </c>
      <c r="F1763" s="12" t="s">
        <v>2404</v>
      </c>
      <c r="G1763" s="124">
        <v>50</v>
      </c>
      <c r="H1763" s="124">
        <v>50</v>
      </c>
      <c r="I1763" s="55">
        <f t="shared" si="25"/>
        <v>0</v>
      </c>
      <c r="J1763" s="19"/>
      <c r="K1763" s="19"/>
    </row>
    <row r="1764" spans="1:11" s="111" customFormat="1" ht="12.75" x14ac:dyDescent="0.2">
      <c r="A1764" s="4">
        <v>342</v>
      </c>
      <c r="B1764" s="108" t="s">
        <v>2816</v>
      </c>
      <c r="C1764" s="114">
        <v>1</v>
      </c>
      <c r="D1764" s="114"/>
      <c r="E1764" s="22" t="s">
        <v>2809</v>
      </c>
      <c r="F1764" s="12" t="s">
        <v>2404</v>
      </c>
      <c r="G1764" s="124">
        <v>18</v>
      </c>
      <c r="H1764" s="124">
        <v>18</v>
      </c>
      <c r="I1764" s="55">
        <f t="shared" si="25"/>
        <v>0</v>
      </c>
      <c r="J1764" s="19"/>
      <c r="K1764" s="19"/>
    </row>
    <row r="1765" spans="1:11" s="111" customFormat="1" ht="25.5" x14ac:dyDescent="0.2">
      <c r="A1765" s="4">
        <v>343</v>
      </c>
      <c r="B1765" s="108" t="s">
        <v>2817</v>
      </c>
      <c r="C1765" s="114">
        <v>1</v>
      </c>
      <c r="D1765" s="114"/>
      <c r="E1765" s="22" t="s">
        <v>2809</v>
      </c>
      <c r="F1765" s="12" t="s">
        <v>2404</v>
      </c>
      <c r="G1765" s="124">
        <v>120</v>
      </c>
      <c r="H1765" s="124">
        <v>120</v>
      </c>
      <c r="I1765" s="55">
        <f t="shared" si="25"/>
        <v>0</v>
      </c>
      <c r="J1765" s="19"/>
      <c r="K1765" s="19"/>
    </row>
    <row r="1766" spans="1:11" s="111" customFormat="1" ht="12.75" x14ac:dyDescent="0.2">
      <c r="A1766" s="4">
        <v>344</v>
      </c>
      <c r="B1766" s="108" t="s">
        <v>2818</v>
      </c>
      <c r="C1766" s="114">
        <v>2</v>
      </c>
      <c r="D1766" s="114"/>
      <c r="E1766" s="22" t="s">
        <v>2809</v>
      </c>
      <c r="F1766" s="12" t="s">
        <v>2404</v>
      </c>
      <c r="G1766" s="124">
        <v>64</v>
      </c>
      <c r="H1766" s="124">
        <v>64</v>
      </c>
      <c r="I1766" s="55">
        <f t="shared" si="25"/>
        <v>0</v>
      </c>
      <c r="J1766" s="19"/>
      <c r="K1766" s="19"/>
    </row>
    <row r="1767" spans="1:11" s="111" customFormat="1" ht="12.75" x14ac:dyDescent="0.2">
      <c r="A1767" s="4">
        <v>345</v>
      </c>
      <c r="B1767" s="108" t="s">
        <v>2819</v>
      </c>
      <c r="C1767" s="114">
        <v>1</v>
      </c>
      <c r="D1767" s="114"/>
      <c r="E1767" s="22" t="s">
        <v>2809</v>
      </c>
      <c r="F1767" s="12"/>
      <c r="G1767" s="124">
        <v>70</v>
      </c>
      <c r="H1767" s="124">
        <v>70</v>
      </c>
      <c r="I1767" s="55">
        <f t="shared" si="25"/>
        <v>0</v>
      </c>
      <c r="J1767" s="19"/>
      <c r="K1767" s="19"/>
    </row>
    <row r="1768" spans="1:11" s="111" customFormat="1" ht="12.75" x14ac:dyDescent="0.2">
      <c r="A1768" s="4">
        <v>346</v>
      </c>
      <c r="B1768" s="108" t="s">
        <v>2820</v>
      </c>
      <c r="C1768" s="114">
        <v>2</v>
      </c>
      <c r="D1768" s="114"/>
      <c r="E1768" s="22" t="s">
        <v>2809</v>
      </c>
      <c r="F1768" s="12" t="s">
        <v>2404</v>
      </c>
      <c r="G1768" s="124">
        <v>275</v>
      </c>
      <c r="H1768" s="124">
        <v>275</v>
      </c>
      <c r="I1768" s="55">
        <f t="shared" si="25"/>
        <v>0</v>
      </c>
      <c r="J1768" s="19"/>
      <c r="K1768" s="19"/>
    </row>
    <row r="1769" spans="1:11" s="111" customFormat="1" ht="12.75" x14ac:dyDescent="0.2">
      <c r="A1769" s="4">
        <v>347</v>
      </c>
      <c r="B1769" s="108" t="s">
        <v>2821</v>
      </c>
      <c r="C1769" s="114"/>
      <c r="D1769" s="114"/>
      <c r="E1769" s="22" t="s">
        <v>2822</v>
      </c>
      <c r="F1769" s="12" t="s">
        <v>2404</v>
      </c>
      <c r="G1769" s="124">
        <v>5447</v>
      </c>
      <c r="H1769" s="124">
        <v>5447</v>
      </c>
      <c r="I1769" s="55">
        <f t="shared" si="25"/>
        <v>0</v>
      </c>
      <c r="J1769" s="19"/>
      <c r="K1769" s="19"/>
    </row>
    <row r="1770" spans="1:11" s="111" customFormat="1" ht="12.75" x14ac:dyDescent="0.2">
      <c r="A1770" s="4">
        <v>348</v>
      </c>
      <c r="B1770" s="108" t="s">
        <v>2823</v>
      </c>
      <c r="C1770" s="114"/>
      <c r="D1770" s="114"/>
      <c r="E1770" s="22" t="s">
        <v>2822</v>
      </c>
      <c r="F1770" s="12" t="s">
        <v>2404</v>
      </c>
      <c r="G1770" s="124">
        <v>1528</v>
      </c>
      <c r="H1770" s="124">
        <v>1528</v>
      </c>
      <c r="I1770" s="55">
        <f t="shared" si="25"/>
        <v>0</v>
      </c>
      <c r="J1770" s="19"/>
      <c r="K1770" s="19"/>
    </row>
    <row r="1771" spans="1:11" s="111" customFormat="1" ht="12.75" x14ac:dyDescent="0.2">
      <c r="A1771" s="4">
        <v>349</v>
      </c>
      <c r="B1771" s="108" t="s">
        <v>2824</v>
      </c>
      <c r="C1771" s="114"/>
      <c r="D1771" s="114"/>
      <c r="E1771" s="22" t="s">
        <v>2822</v>
      </c>
      <c r="F1771" s="12" t="s">
        <v>2404</v>
      </c>
      <c r="G1771" s="124">
        <v>1077</v>
      </c>
      <c r="H1771" s="124">
        <v>1077</v>
      </c>
      <c r="I1771" s="55">
        <f t="shared" si="25"/>
        <v>0</v>
      </c>
      <c r="J1771" s="19"/>
      <c r="K1771" s="19"/>
    </row>
    <row r="1772" spans="1:11" s="111" customFormat="1" ht="12.75" x14ac:dyDescent="0.2">
      <c r="A1772" s="4">
        <v>350</v>
      </c>
      <c r="B1772" s="108" t="s">
        <v>2825</v>
      </c>
      <c r="C1772" s="114">
        <v>8</v>
      </c>
      <c r="D1772" s="114"/>
      <c r="E1772" s="22" t="s">
        <v>2826</v>
      </c>
      <c r="F1772" s="12" t="s">
        <v>21</v>
      </c>
      <c r="G1772" s="124">
        <v>2240</v>
      </c>
      <c r="H1772" s="124">
        <v>2240</v>
      </c>
      <c r="I1772" s="55">
        <f t="shared" si="25"/>
        <v>0</v>
      </c>
      <c r="J1772" s="19"/>
      <c r="K1772" s="19"/>
    </row>
    <row r="1773" spans="1:11" s="111" customFormat="1" ht="12.75" x14ac:dyDescent="0.2">
      <c r="A1773" s="4">
        <v>351</v>
      </c>
      <c r="B1773" s="108" t="s">
        <v>2827</v>
      </c>
      <c r="C1773" s="114">
        <v>1</v>
      </c>
      <c r="D1773" s="114"/>
      <c r="E1773" s="22" t="s">
        <v>2826</v>
      </c>
      <c r="F1773" s="12" t="s">
        <v>21</v>
      </c>
      <c r="G1773" s="124">
        <v>18500</v>
      </c>
      <c r="H1773" s="124">
        <v>18500</v>
      </c>
      <c r="I1773" s="55">
        <f t="shared" si="25"/>
        <v>0</v>
      </c>
      <c r="J1773" s="19"/>
      <c r="K1773" s="19"/>
    </row>
    <row r="1774" spans="1:11" s="111" customFormat="1" ht="12.75" x14ac:dyDescent="0.2">
      <c r="A1774" s="4">
        <v>352</v>
      </c>
      <c r="B1774" s="108" t="s">
        <v>2828</v>
      </c>
      <c r="C1774" s="114">
        <v>3</v>
      </c>
      <c r="D1774" s="114">
        <v>118</v>
      </c>
      <c r="E1774" s="22" t="s">
        <v>2829</v>
      </c>
      <c r="F1774" s="12" t="s">
        <v>21</v>
      </c>
      <c r="G1774" s="124">
        <v>100</v>
      </c>
      <c r="H1774" s="124">
        <v>100</v>
      </c>
      <c r="I1774" s="55">
        <f t="shared" si="25"/>
        <v>0</v>
      </c>
      <c r="J1774" s="19"/>
      <c r="K1774" s="19"/>
    </row>
    <row r="1775" spans="1:11" s="111" customFormat="1" ht="12.75" x14ac:dyDescent="0.2">
      <c r="A1775" s="4">
        <v>353</v>
      </c>
      <c r="B1775" s="28" t="s">
        <v>2830</v>
      </c>
      <c r="C1775" s="78">
        <v>1</v>
      </c>
      <c r="D1775" s="78">
        <v>1169</v>
      </c>
      <c r="E1775" s="8" t="s">
        <v>2831</v>
      </c>
      <c r="F1775" s="12" t="s">
        <v>21</v>
      </c>
      <c r="G1775" s="126">
        <v>375</v>
      </c>
      <c r="H1775" s="50">
        <v>375</v>
      </c>
      <c r="I1775" s="55">
        <v>0</v>
      </c>
      <c r="J1775" s="19"/>
      <c r="K1775" s="19"/>
    </row>
    <row r="1776" spans="1:11" s="111" customFormat="1" ht="67.5" x14ac:dyDescent="0.2">
      <c r="A1776" s="4">
        <v>354</v>
      </c>
      <c r="B1776" s="28" t="s">
        <v>2832</v>
      </c>
      <c r="C1776" s="78">
        <v>5</v>
      </c>
      <c r="D1776" s="78" t="s">
        <v>2833</v>
      </c>
      <c r="E1776" s="25" t="s">
        <v>2834</v>
      </c>
      <c r="F1776" s="4" t="s">
        <v>21</v>
      </c>
      <c r="G1776" s="126">
        <v>555</v>
      </c>
      <c r="H1776" s="50">
        <v>555</v>
      </c>
      <c r="I1776" s="55">
        <v>0</v>
      </c>
      <c r="J1776" s="19"/>
      <c r="K1776" s="19"/>
    </row>
    <row r="1777" spans="1:11" s="111" customFormat="1" ht="12.75" x14ac:dyDescent="0.2">
      <c r="A1777" s="4">
        <v>355</v>
      </c>
      <c r="B1777" s="28" t="s">
        <v>2835</v>
      </c>
      <c r="C1777" s="78">
        <v>2</v>
      </c>
      <c r="D1777" s="78">
        <v>1211.0012119999999</v>
      </c>
      <c r="E1777" s="25" t="s">
        <v>2836</v>
      </c>
      <c r="F1777" s="4" t="s">
        <v>21</v>
      </c>
      <c r="G1777" s="126">
        <v>96</v>
      </c>
      <c r="H1777" s="50">
        <v>96</v>
      </c>
      <c r="I1777" s="55">
        <v>0</v>
      </c>
      <c r="J1777" s="19"/>
      <c r="K1777" s="19"/>
    </row>
    <row r="1778" spans="1:11" s="111" customFormat="1" ht="12.75" x14ac:dyDescent="0.2">
      <c r="A1778" s="4">
        <v>356</v>
      </c>
      <c r="B1778" s="28" t="s">
        <v>2837</v>
      </c>
      <c r="C1778" s="78">
        <v>1</v>
      </c>
      <c r="D1778" s="78">
        <v>1195</v>
      </c>
      <c r="E1778" s="121"/>
      <c r="F1778" s="4" t="s">
        <v>2404</v>
      </c>
      <c r="G1778" s="126">
        <v>286.60000000000002</v>
      </c>
      <c r="H1778" s="50">
        <v>286</v>
      </c>
      <c r="I1778" s="55">
        <v>0</v>
      </c>
      <c r="J1778" s="19"/>
      <c r="K1778" s="19"/>
    </row>
    <row r="1779" spans="1:11" s="111" customFormat="1" ht="22.5" x14ac:dyDescent="0.2">
      <c r="A1779" s="4">
        <v>357</v>
      </c>
      <c r="B1779" s="28" t="s">
        <v>2838</v>
      </c>
      <c r="C1779" s="78">
        <v>1</v>
      </c>
      <c r="D1779" s="78">
        <v>1225</v>
      </c>
      <c r="E1779" s="16" t="s">
        <v>2831</v>
      </c>
      <c r="F1779" s="4" t="s">
        <v>2404</v>
      </c>
      <c r="G1779" s="126">
        <v>134</v>
      </c>
      <c r="H1779" s="50">
        <v>134</v>
      </c>
      <c r="I1779" s="55">
        <v>0</v>
      </c>
      <c r="J1779" s="19"/>
      <c r="K1779" s="19"/>
    </row>
    <row r="1780" spans="1:11" s="111" customFormat="1" ht="22.5" x14ac:dyDescent="0.2">
      <c r="A1780" s="4">
        <v>358</v>
      </c>
      <c r="B1780" s="28" t="s">
        <v>2839</v>
      </c>
      <c r="C1780" s="78">
        <v>1</v>
      </c>
      <c r="D1780" s="78">
        <v>1226</v>
      </c>
      <c r="E1780" s="16" t="s">
        <v>2831</v>
      </c>
      <c r="F1780" s="4" t="s">
        <v>2404</v>
      </c>
      <c r="G1780" s="126">
        <v>168</v>
      </c>
      <c r="H1780" s="50">
        <v>168</v>
      </c>
      <c r="I1780" s="55">
        <v>0</v>
      </c>
      <c r="J1780" s="19"/>
      <c r="K1780" s="19"/>
    </row>
    <row r="1781" spans="1:11" s="111" customFormat="1" ht="22.5" x14ac:dyDescent="0.2">
      <c r="A1781" s="4">
        <v>359</v>
      </c>
      <c r="B1781" s="28" t="s">
        <v>2840</v>
      </c>
      <c r="C1781" s="78">
        <v>1</v>
      </c>
      <c r="D1781" s="78">
        <v>1227</v>
      </c>
      <c r="E1781" s="16" t="s">
        <v>2831</v>
      </c>
      <c r="F1781" s="4" t="s">
        <v>2404</v>
      </c>
      <c r="G1781" s="126">
        <v>524</v>
      </c>
      <c r="H1781" s="50">
        <v>524</v>
      </c>
      <c r="I1781" s="55">
        <v>0</v>
      </c>
      <c r="J1781" s="19"/>
      <c r="K1781" s="19"/>
    </row>
    <row r="1782" spans="1:11" s="111" customFormat="1" ht="22.5" x14ac:dyDescent="0.2">
      <c r="A1782" s="4">
        <v>360</v>
      </c>
      <c r="B1782" s="28" t="s">
        <v>2841</v>
      </c>
      <c r="C1782" s="78">
        <v>1</v>
      </c>
      <c r="D1782" s="78">
        <v>1128</v>
      </c>
      <c r="E1782" s="16" t="s">
        <v>2842</v>
      </c>
      <c r="F1782" s="4" t="s">
        <v>2404</v>
      </c>
      <c r="G1782" s="126">
        <v>421.8</v>
      </c>
      <c r="H1782" s="50">
        <v>337.44</v>
      </c>
      <c r="I1782" s="55">
        <v>84.36</v>
      </c>
      <c r="J1782" s="19"/>
      <c r="K1782" s="19"/>
    </row>
    <row r="1783" spans="1:11" s="111" customFormat="1" ht="22.5" x14ac:dyDescent="0.2">
      <c r="A1783" s="4">
        <v>361</v>
      </c>
      <c r="B1783" s="28" t="s">
        <v>2843</v>
      </c>
      <c r="C1783" s="78">
        <v>1</v>
      </c>
      <c r="D1783" s="78">
        <v>1229</v>
      </c>
      <c r="E1783" s="16" t="s">
        <v>2844</v>
      </c>
      <c r="F1783" s="4" t="s">
        <v>2404</v>
      </c>
      <c r="G1783" s="126">
        <v>192.3</v>
      </c>
      <c r="H1783" s="50">
        <v>163.44999999999999</v>
      </c>
      <c r="I1783" s="55">
        <v>28.25</v>
      </c>
      <c r="J1783" s="19"/>
      <c r="K1783" s="19"/>
    </row>
    <row r="1784" spans="1:11" ht="84" x14ac:dyDescent="0.25">
      <c r="A1784" s="33" t="s">
        <v>5</v>
      </c>
      <c r="B1784" s="29" t="s">
        <v>6</v>
      </c>
      <c r="C1784" s="29" t="s">
        <v>7</v>
      </c>
      <c r="D1784" s="29" t="s">
        <v>8</v>
      </c>
      <c r="E1784" s="29" t="s">
        <v>15</v>
      </c>
      <c r="F1784" s="29" t="s">
        <v>9</v>
      </c>
      <c r="G1784" s="29" t="s">
        <v>10</v>
      </c>
      <c r="H1784" s="29" t="s">
        <v>11</v>
      </c>
      <c r="I1784" s="29" t="s">
        <v>518</v>
      </c>
      <c r="J1784" s="29" t="s">
        <v>12</v>
      </c>
      <c r="K1784" s="30" t="s">
        <v>13</v>
      </c>
    </row>
    <row r="1785" spans="1:11" s="111" customFormat="1" ht="12.75" x14ac:dyDescent="0.2">
      <c r="A1785" s="4">
        <v>362</v>
      </c>
      <c r="B1785" s="28" t="s">
        <v>682</v>
      </c>
      <c r="C1785" s="78">
        <v>1</v>
      </c>
      <c r="D1785" s="78">
        <v>1230</v>
      </c>
      <c r="E1785" s="25" t="s">
        <v>2845</v>
      </c>
      <c r="F1785" s="4" t="s">
        <v>2404</v>
      </c>
      <c r="G1785" s="126">
        <v>120</v>
      </c>
      <c r="H1785" s="50">
        <v>100</v>
      </c>
      <c r="I1785" s="55">
        <v>20</v>
      </c>
      <c r="J1785" s="19"/>
      <c r="K1785" s="19"/>
    </row>
    <row r="1786" spans="1:11" s="111" customFormat="1" ht="12.75" x14ac:dyDescent="0.2">
      <c r="A1786" s="4">
        <v>363</v>
      </c>
      <c r="B1786" s="28" t="s">
        <v>2846</v>
      </c>
      <c r="C1786" s="78">
        <v>1</v>
      </c>
      <c r="D1786" s="78">
        <v>1231</v>
      </c>
      <c r="E1786" s="25" t="s">
        <v>2845</v>
      </c>
      <c r="F1786" s="4" t="s">
        <v>2404</v>
      </c>
      <c r="G1786" s="126">
        <v>300</v>
      </c>
      <c r="H1786" s="50">
        <v>250</v>
      </c>
      <c r="I1786" s="55">
        <v>50</v>
      </c>
      <c r="J1786" s="19"/>
      <c r="K1786" s="19"/>
    </row>
    <row r="1787" spans="1:11" s="111" customFormat="1" ht="12.75" x14ac:dyDescent="0.2">
      <c r="A1787" s="4">
        <v>364</v>
      </c>
      <c r="B1787" s="28" t="s">
        <v>671</v>
      </c>
      <c r="C1787" s="78">
        <v>1</v>
      </c>
      <c r="D1787" s="78">
        <v>1232</v>
      </c>
      <c r="E1787" s="25" t="s">
        <v>2845</v>
      </c>
      <c r="F1787" s="4" t="s">
        <v>2404</v>
      </c>
      <c r="G1787" s="126">
        <v>150</v>
      </c>
      <c r="H1787" s="50">
        <v>125</v>
      </c>
      <c r="I1787" s="55">
        <v>25</v>
      </c>
      <c r="J1787" s="19"/>
      <c r="K1787" s="19"/>
    </row>
    <row r="1788" spans="1:11" s="111" customFormat="1" ht="12.75" x14ac:dyDescent="0.2">
      <c r="A1788" s="4">
        <v>365</v>
      </c>
      <c r="B1788" s="28" t="s">
        <v>2847</v>
      </c>
      <c r="C1788" s="78">
        <v>1</v>
      </c>
      <c r="D1788" s="78">
        <v>1233</v>
      </c>
      <c r="E1788" s="25" t="s">
        <v>2845</v>
      </c>
      <c r="F1788" s="4" t="s">
        <v>2404</v>
      </c>
      <c r="G1788" s="126">
        <v>100</v>
      </c>
      <c r="H1788" s="50">
        <v>83.33</v>
      </c>
      <c r="I1788" s="55">
        <v>16.66</v>
      </c>
      <c r="J1788" s="19"/>
      <c r="K1788" s="19"/>
    </row>
    <row r="1789" spans="1:11" s="111" customFormat="1" ht="12.75" x14ac:dyDescent="0.2">
      <c r="A1789" s="4">
        <v>366</v>
      </c>
      <c r="B1789" s="28" t="s">
        <v>2848</v>
      </c>
      <c r="C1789" s="78">
        <v>1</v>
      </c>
      <c r="D1789" s="78">
        <v>1234</v>
      </c>
      <c r="E1789" s="25" t="s">
        <v>2845</v>
      </c>
      <c r="F1789" s="4" t="s">
        <v>2404</v>
      </c>
      <c r="G1789" s="126">
        <v>120</v>
      </c>
      <c r="H1789" s="50">
        <v>100</v>
      </c>
      <c r="I1789" s="55">
        <v>20</v>
      </c>
      <c r="J1789" s="19"/>
      <c r="K1789" s="19"/>
    </row>
    <row r="1790" spans="1:11" s="111" customFormat="1" ht="12.75" x14ac:dyDescent="0.2">
      <c r="A1790" s="4">
        <v>367</v>
      </c>
      <c r="B1790" s="28" t="s">
        <v>2849</v>
      </c>
      <c r="C1790" s="78">
        <v>1</v>
      </c>
      <c r="D1790" s="78">
        <v>1235</v>
      </c>
      <c r="E1790" s="16" t="s">
        <v>2850</v>
      </c>
      <c r="F1790" s="4" t="s">
        <v>2404</v>
      </c>
      <c r="G1790" s="126">
        <v>600</v>
      </c>
      <c r="H1790" s="50">
        <v>500</v>
      </c>
      <c r="I1790" s="55">
        <v>100</v>
      </c>
      <c r="J1790" s="19"/>
      <c r="K1790" s="19"/>
    </row>
    <row r="1791" spans="1:11" s="111" customFormat="1" ht="22.5" x14ac:dyDescent="0.2">
      <c r="A1791" s="4">
        <v>368</v>
      </c>
      <c r="B1791" s="117" t="s">
        <v>2851</v>
      </c>
      <c r="C1791" s="78">
        <v>1</v>
      </c>
      <c r="D1791" s="78">
        <v>1248</v>
      </c>
      <c r="E1791" s="16" t="s">
        <v>2844</v>
      </c>
      <c r="F1791" s="4" t="s">
        <v>2404</v>
      </c>
      <c r="G1791" s="126">
        <v>66</v>
      </c>
      <c r="H1791" s="50">
        <v>56.1</v>
      </c>
      <c r="I1791" s="55">
        <v>9.9</v>
      </c>
      <c r="J1791" s="19"/>
      <c r="K1791" s="19"/>
    </row>
    <row r="1792" spans="1:11" s="111" customFormat="1" ht="12.75" x14ac:dyDescent="0.2">
      <c r="A1792" s="4">
        <v>369</v>
      </c>
      <c r="B1792" s="28" t="s">
        <v>2852</v>
      </c>
      <c r="C1792" s="78">
        <v>1</v>
      </c>
      <c r="D1792" s="78">
        <v>1250</v>
      </c>
      <c r="E1792" s="25" t="s">
        <v>2845</v>
      </c>
      <c r="F1792" s="4" t="s">
        <v>2404</v>
      </c>
      <c r="G1792" s="126">
        <v>350</v>
      </c>
      <c r="H1792" s="50">
        <v>291.66000000000003</v>
      </c>
      <c r="I1792" s="55">
        <v>58.34</v>
      </c>
      <c r="J1792" s="19"/>
      <c r="K1792" s="19"/>
    </row>
    <row r="1793" spans="1:11" s="111" customFormat="1" ht="12.75" x14ac:dyDescent="0.2">
      <c r="A1793" s="4">
        <v>370</v>
      </c>
      <c r="B1793" s="28" t="s">
        <v>2852</v>
      </c>
      <c r="C1793" s="78">
        <v>1</v>
      </c>
      <c r="D1793" s="78">
        <v>1251</v>
      </c>
      <c r="E1793" s="25" t="s">
        <v>2845</v>
      </c>
      <c r="F1793" s="4" t="s">
        <v>2404</v>
      </c>
      <c r="G1793" s="126">
        <v>350</v>
      </c>
      <c r="H1793" s="50">
        <v>291.66000000000003</v>
      </c>
      <c r="I1793" s="55">
        <v>58.34</v>
      </c>
      <c r="J1793" s="19"/>
      <c r="K1793" s="19"/>
    </row>
    <row r="1794" spans="1:11" s="111" customFormat="1" ht="12.75" x14ac:dyDescent="0.2">
      <c r="A1794" s="4">
        <v>371</v>
      </c>
      <c r="B1794" s="28" t="s">
        <v>2853</v>
      </c>
      <c r="C1794" s="78">
        <v>1</v>
      </c>
      <c r="D1794" s="78">
        <v>1252</v>
      </c>
      <c r="E1794" s="25" t="s">
        <v>2845</v>
      </c>
      <c r="F1794" s="4" t="s">
        <v>2404</v>
      </c>
      <c r="G1794" s="126">
        <v>300</v>
      </c>
      <c r="H1794" s="50">
        <v>250</v>
      </c>
      <c r="I1794" s="55">
        <v>50</v>
      </c>
      <c r="J1794" s="19"/>
      <c r="K1794" s="19"/>
    </row>
    <row r="1795" spans="1:11" s="111" customFormat="1" ht="22.5" x14ac:dyDescent="0.2">
      <c r="A1795" s="4">
        <v>372</v>
      </c>
      <c r="B1795" s="28" t="s">
        <v>2542</v>
      </c>
      <c r="C1795" s="78">
        <v>1</v>
      </c>
      <c r="D1795" s="78">
        <v>1256</v>
      </c>
      <c r="E1795" s="16" t="s">
        <v>2854</v>
      </c>
      <c r="F1795" s="4" t="s">
        <v>2404</v>
      </c>
      <c r="G1795" s="126">
        <v>150</v>
      </c>
      <c r="H1795" s="50">
        <v>125</v>
      </c>
      <c r="I1795" s="55">
        <v>25</v>
      </c>
      <c r="J1795" s="19"/>
      <c r="K1795" s="19"/>
    </row>
    <row r="1796" spans="1:11" s="111" customFormat="1" ht="22.5" x14ac:dyDescent="0.2">
      <c r="A1796" s="4">
        <v>373</v>
      </c>
      <c r="B1796" s="28" t="s">
        <v>2855</v>
      </c>
      <c r="C1796" s="78">
        <v>1</v>
      </c>
      <c r="D1796" s="78">
        <v>1266</v>
      </c>
      <c r="E1796" s="16" t="s">
        <v>2856</v>
      </c>
      <c r="F1796" s="4" t="s">
        <v>2404</v>
      </c>
      <c r="G1796" s="126">
        <v>19.920000000000002</v>
      </c>
      <c r="H1796" s="50">
        <v>16.25</v>
      </c>
      <c r="I1796" s="55">
        <v>3.67</v>
      </c>
      <c r="J1796" s="19"/>
      <c r="K1796" s="19"/>
    </row>
    <row r="1797" spans="1:11" s="111" customFormat="1" ht="22.5" x14ac:dyDescent="0.2">
      <c r="A1797" s="4">
        <v>374</v>
      </c>
      <c r="B1797" s="28" t="s">
        <v>2857</v>
      </c>
      <c r="C1797" s="78">
        <v>2</v>
      </c>
      <c r="D1797" s="78" t="s">
        <v>2858</v>
      </c>
      <c r="E1797" s="25" t="s">
        <v>2845</v>
      </c>
      <c r="F1797" s="4" t="s">
        <v>2404</v>
      </c>
      <c r="G1797" s="126">
        <v>20</v>
      </c>
      <c r="H1797" s="50">
        <v>16.66</v>
      </c>
      <c r="I1797" s="55">
        <v>3.34</v>
      </c>
      <c r="J1797" s="19"/>
      <c r="K1797" s="19"/>
    </row>
    <row r="1798" spans="1:11" s="111" customFormat="1" ht="12.75" x14ac:dyDescent="0.2">
      <c r="A1798" s="4">
        <v>375</v>
      </c>
      <c r="B1798" s="28" t="s">
        <v>2859</v>
      </c>
      <c r="C1798" s="78">
        <v>1</v>
      </c>
      <c r="D1798" s="78">
        <v>1269</v>
      </c>
      <c r="E1798" s="25" t="s">
        <v>2845</v>
      </c>
      <c r="F1798" s="4" t="s">
        <v>2404</v>
      </c>
      <c r="G1798" s="126">
        <v>300</v>
      </c>
      <c r="H1798" s="50">
        <v>250</v>
      </c>
      <c r="I1798" s="55">
        <v>50</v>
      </c>
      <c r="J1798" s="19"/>
      <c r="K1798" s="19"/>
    </row>
    <row r="1799" spans="1:11" s="111" customFormat="1" ht="12.75" x14ac:dyDescent="0.2">
      <c r="A1799" s="4">
        <v>376</v>
      </c>
      <c r="B1799" s="28" t="s">
        <v>2860</v>
      </c>
      <c r="C1799" s="78">
        <v>1</v>
      </c>
      <c r="D1799" s="78">
        <v>1270</v>
      </c>
      <c r="E1799" s="25" t="s">
        <v>2845</v>
      </c>
      <c r="F1799" s="4" t="s">
        <v>2404</v>
      </c>
      <c r="G1799" s="126">
        <v>100</v>
      </c>
      <c r="H1799" s="50">
        <v>83.33</v>
      </c>
      <c r="I1799" s="55">
        <v>16.66</v>
      </c>
      <c r="J1799" s="19"/>
      <c r="K1799" s="19"/>
    </row>
    <row r="1800" spans="1:11" s="111" customFormat="1" ht="12.75" x14ac:dyDescent="0.2">
      <c r="A1800" s="4">
        <v>377</v>
      </c>
      <c r="B1800" s="28" t="s">
        <v>2861</v>
      </c>
      <c r="C1800" s="78">
        <v>1</v>
      </c>
      <c r="D1800" s="78">
        <v>1271</v>
      </c>
      <c r="E1800" s="25" t="s">
        <v>2862</v>
      </c>
      <c r="F1800" s="4" t="s">
        <v>2404</v>
      </c>
      <c r="G1800" s="126">
        <v>679.5</v>
      </c>
      <c r="H1800" s="50">
        <v>498.26</v>
      </c>
      <c r="I1800" s="55">
        <v>181.24</v>
      </c>
      <c r="J1800" s="19"/>
      <c r="K1800" s="19"/>
    </row>
    <row r="1801" spans="1:11" s="111" customFormat="1" ht="12.75" x14ac:dyDescent="0.2">
      <c r="A1801" s="4">
        <v>378</v>
      </c>
      <c r="B1801" s="28" t="s">
        <v>22</v>
      </c>
      <c r="C1801" s="78">
        <v>1</v>
      </c>
      <c r="D1801" s="78">
        <v>1272</v>
      </c>
      <c r="E1801" s="122" t="s">
        <v>2863</v>
      </c>
      <c r="F1801" s="4" t="s">
        <v>2404</v>
      </c>
      <c r="G1801" s="126">
        <v>547.61</v>
      </c>
      <c r="H1801" s="50">
        <v>346.8</v>
      </c>
      <c r="I1801" s="55">
        <v>200.81</v>
      </c>
      <c r="J1801" s="19"/>
      <c r="K1801" s="19"/>
    </row>
    <row r="1802" spans="1:11" s="111" customFormat="1" ht="12.75" x14ac:dyDescent="0.2">
      <c r="A1802" s="4">
        <v>379</v>
      </c>
      <c r="B1802" s="28" t="s">
        <v>2864</v>
      </c>
      <c r="C1802" s="78">
        <v>1</v>
      </c>
      <c r="D1802" s="78">
        <v>1273</v>
      </c>
      <c r="E1802" s="123" t="s">
        <v>2865</v>
      </c>
      <c r="F1802" s="4" t="s">
        <v>2404</v>
      </c>
      <c r="G1802" s="126">
        <v>890</v>
      </c>
      <c r="H1802" s="50">
        <v>563.66</v>
      </c>
      <c r="I1802" s="55">
        <v>328.34</v>
      </c>
      <c r="J1802" s="19"/>
      <c r="K1802" s="19"/>
    </row>
    <row r="1803" spans="1:11" s="111" customFormat="1" ht="36.75" customHeight="1" x14ac:dyDescent="0.2">
      <c r="A1803" s="4">
        <v>380</v>
      </c>
      <c r="B1803" s="118" t="s">
        <v>2866</v>
      </c>
      <c r="C1803" s="78">
        <v>1</v>
      </c>
      <c r="D1803" s="78" t="s">
        <v>2867</v>
      </c>
      <c r="E1803" s="122" t="s">
        <v>2868</v>
      </c>
      <c r="F1803" s="4" t="s">
        <v>2404</v>
      </c>
      <c r="G1803" s="126">
        <v>108040</v>
      </c>
      <c r="H1803" s="50">
        <v>61222.6</v>
      </c>
      <c r="I1803" s="55">
        <v>46817.4</v>
      </c>
      <c r="J1803" s="19"/>
      <c r="K1803" s="19"/>
    </row>
    <row r="1804" spans="1:11" s="111" customFormat="1" ht="24" x14ac:dyDescent="0.2">
      <c r="A1804" s="4">
        <v>381</v>
      </c>
      <c r="B1804" s="28" t="s">
        <v>2869</v>
      </c>
      <c r="C1804" s="78">
        <v>1</v>
      </c>
      <c r="D1804" s="78">
        <v>1283</v>
      </c>
      <c r="E1804" s="122" t="s">
        <v>2870</v>
      </c>
      <c r="F1804" s="4" t="s">
        <v>21</v>
      </c>
      <c r="G1804" s="126">
        <v>8949</v>
      </c>
      <c r="H1804" s="50">
        <v>3579.6</v>
      </c>
      <c r="I1804" s="55">
        <v>5369.4</v>
      </c>
      <c r="J1804" s="19"/>
      <c r="K1804" s="19"/>
    </row>
    <row r="1805" spans="1:11" s="111" customFormat="1" ht="24.75" customHeight="1" x14ac:dyDescent="0.2">
      <c r="A1805" s="4">
        <v>382</v>
      </c>
      <c r="B1805" s="28" t="s">
        <v>22</v>
      </c>
      <c r="C1805" s="78">
        <v>1</v>
      </c>
      <c r="D1805" s="120" t="s">
        <v>2871</v>
      </c>
      <c r="E1805" s="122" t="s">
        <v>2872</v>
      </c>
      <c r="F1805" s="4" t="s">
        <v>21</v>
      </c>
      <c r="G1805" s="126">
        <v>1605.01</v>
      </c>
      <c r="H1805" s="50">
        <v>668.75</v>
      </c>
      <c r="I1805" s="55">
        <v>936.26</v>
      </c>
      <c r="J1805" s="19"/>
      <c r="K1805" s="19"/>
    </row>
    <row r="1806" spans="1:11" s="111" customFormat="1" ht="12.75" x14ac:dyDescent="0.2">
      <c r="A1806" s="4">
        <v>383</v>
      </c>
      <c r="B1806" s="28" t="s">
        <v>22</v>
      </c>
      <c r="C1806" s="78">
        <v>1</v>
      </c>
      <c r="D1806" s="78">
        <v>1281</v>
      </c>
      <c r="E1806" s="122" t="s">
        <v>2873</v>
      </c>
      <c r="F1806" s="4" t="s">
        <v>21</v>
      </c>
      <c r="G1806" s="126">
        <v>780</v>
      </c>
      <c r="H1806" s="50">
        <v>442</v>
      </c>
      <c r="I1806" s="55">
        <v>338</v>
      </c>
      <c r="J1806" s="19"/>
      <c r="K1806" s="19"/>
    </row>
    <row r="1807" spans="1:11" s="111" customFormat="1" ht="22.5" x14ac:dyDescent="0.2">
      <c r="A1807" s="4">
        <v>384</v>
      </c>
      <c r="B1807" s="28" t="s">
        <v>2874</v>
      </c>
      <c r="C1807" s="78">
        <v>2</v>
      </c>
      <c r="D1807" s="120" t="s">
        <v>2875</v>
      </c>
      <c r="E1807" s="122" t="s">
        <v>2876</v>
      </c>
      <c r="F1807" s="4" t="s">
        <v>21</v>
      </c>
      <c r="G1807" s="126">
        <v>1020</v>
      </c>
      <c r="H1807" s="50">
        <v>221</v>
      </c>
      <c r="I1807" s="55">
        <v>799</v>
      </c>
      <c r="J1807" s="19"/>
      <c r="K1807" s="19"/>
    </row>
    <row r="1808" spans="1:11" s="111" customFormat="1" ht="12.75" x14ac:dyDescent="0.2">
      <c r="A1808" s="4">
        <v>385</v>
      </c>
      <c r="B1808" s="28" t="s">
        <v>2877</v>
      </c>
      <c r="C1808" s="78">
        <v>1</v>
      </c>
      <c r="D1808" s="78">
        <v>1287</v>
      </c>
      <c r="E1808" s="8" t="s">
        <v>2878</v>
      </c>
      <c r="F1808" s="4" t="s">
        <v>21</v>
      </c>
      <c r="G1808" s="126">
        <v>315.01</v>
      </c>
      <c r="H1808" s="50">
        <v>120.75</v>
      </c>
      <c r="I1808" s="55">
        <v>194.26</v>
      </c>
      <c r="J1808" s="19"/>
      <c r="K1808" s="19"/>
    </row>
    <row r="1809" spans="1:11" s="111" customFormat="1" ht="12.75" x14ac:dyDescent="0.2">
      <c r="A1809" s="4">
        <v>386</v>
      </c>
      <c r="B1809" s="28" t="s">
        <v>2879</v>
      </c>
      <c r="C1809" s="78">
        <v>1</v>
      </c>
      <c r="D1809" s="78">
        <v>1288</v>
      </c>
      <c r="E1809" s="16" t="s">
        <v>2880</v>
      </c>
      <c r="F1809" s="4" t="s">
        <v>21</v>
      </c>
      <c r="G1809" s="126">
        <v>100</v>
      </c>
      <c r="H1809" s="50">
        <v>44.99</v>
      </c>
      <c r="I1809" s="55">
        <v>55</v>
      </c>
      <c r="J1809" s="19"/>
      <c r="K1809" s="19"/>
    </row>
    <row r="1810" spans="1:11" s="111" customFormat="1" ht="12.75" x14ac:dyDescent="0.2">
      <c r="A1810" s="4">
        <v>387</v>
      </c>
      <c r="B1810" s="28" t="s">
        <v>2881</v>
      </c>
      <c r="C1810" s="78">
        <v>1</v>
      </c>
      <c r="D1810" s="78">
        <v>1315</v>
      </c>
      <c r="E1810" s="16" t="s">
        <v>2880</v>
      </c>
      <c r="F1810" s="4" t="s">
        <v>21</v>
      </c>
      <c r="G1810" s="126">
        <v>250</v>
      </c>
      <c r="H1810" s="50">
        <v>112.49</v>
      </c>
      <c r="I1810" s="55">
        <v>137.51</v>
      </c>
      <c r="J1810" s="19"/>
      <c r="K1810" s="19"/>
    </row>
    <row r="1811" spans="1:11" s="111" customFormat="1" ht="12.75" x14ac:dyDescent="0.2">
      <c r="A1811" s="4">
        <v>388</v>
      </c>
      <c r="B1811" s="28" t="s">
        <v>2882</v>
      </c>
      <c r="C1811" s="78">
        <v>1</v>
      </c>
      <c r="D1811" s="78">
        <v>1316</v>
      </c>
      <c r="E1811" s="16" t="s">
        <v>2880</v>
      </c>
      <c r="F1811" s="4" t="s">
        <v>21</v>
      </c>
      <c r="G1811" s="126">
        <v>250</v>
      </c>
      <c r="H1811" s="50">
        <v>112.49</v>
      </c>
      <c r="I1811" s="55">
        <v>137.51</v>
      </c>
      <c r="J1811" s="19"/>
      <c r="K1811" s="19"/>
    </row>
    <row r="1812" spans="1:11" s="111" customFormat="1" ht="12.75" x14ac:dyDescent="0.2">
      <c r="A1812" s="4">
        <v>389</v>
      </c>
      <c r="B1812" s="28" t="s">
        <v>2883</v>
      </c>
      <c r="C1812" s="78">
        <v>1</v>
      </c>
      <c r="D1812" s="78">
        <v>1317</v>
      </c>
      <c r="E1812" s="16" t="s">
        <v>2880</v>
      </c>
      <c r="F1812" s="4" t="s">
        <v>21</v>
      </c>
      <c r="G1812" s="126">
        <v>120</v>
      </c>
      <c r="H1812" s="50">
        <v>54</v>
      </c>
      <c r="I1812" s="55">
        <v>66</v>
      </c>
      <c r="J1812" s="19"/>
      <c r="K1812" s="19"/>
    </row>
    <row r="1813" spans="1:11" s="111" customFormat="1" ht="12.75" x14ac:dyDescent="0.2">
      <c r="A1813" s="4">
        <v>390</v>
      </c>
      <c r="B1813" s="28" t="s">
        <v>2884</v>
      </c>
      <c r="C1813" s="78">
        <v>1</v>
      </c>
      <c r="D1813" s="78">
        <v>1318</v>
      </c>
      <c r="E1813" s="16" t="s">
        <v>2880</v>
      </c>
      <c r="F1813" s="4" t="s">
        <v>21</v>
      </c>
      <c r="G1813" s="126">
        <v>180</v>
      </c>
      <c r="H1813" s="50">
        <v>81</v>
      </c>
      <c r="I1813" s="55">
        <v>99</v>
      </c>
      <c r="J1813" s="19"/>
      <c r="K1813" s="19"/>
    </row>
    <row r="1814" spans="1:11" ht="84" x14ac:dyDescent="0.25">
      <c r="A1814" s="33" t="s">
        <v>5</v>
      </c>
      <c r="B1814" s="29" t="s">
        <v>6</v>
      </c>
      <c r="C1814" s="29" t="s">
        <v>7</v>
      </c>
      <c r="D1814" s="29" t="s">
        <v>8</v>
      </c>
      <c r="E1814" s="29" t="s">
        <v>15</v>
      </c>
      <c r="F1814" s="29" t="s">
        <v>9</v>
      </c>
      <c r="G1814" s="29" t="s">
        <v>10</v>
      </c>
      <c r="H1814" s="29" t="s">
        <v>11</v>
      </c>
      <c r="I1814" s="29" t="s">
        <v>518</v>
      </c>
      <c r="J1814" s="29" t="s">
        <v>12</v>
      </c>
      <c r="K1814" s="30" t="s">
        <v>13</v>
      </c>
    </row>
    <row r="1815" spans="1:11" s="111" customFormat="1" ht="12.75" x14ac:dyDescent="0.2">
      <c r="A1815" s="4">
        <v>391</v>
      </c>
      <c r="B1815" s="28" t="s">
        <v>2885</v>
      </c>
      <c r="C1815" s="78">
        <v>1</v>
      </c>
      <c r="D1815" s="78">
        <v>1319</v>
      </c>
      <c r="E1815" s="16" t="s">
        <v>2880</v>
      </c>
      <c r="F1815" s="4" t="s">
        <v>21</v>
      </c>
      <c r="G1815" s="126">
        <v>2500</v>
      </c>
      <c r="H1815" s="50">
        <v>1124.99</v>
      </c>
      <c r="I1815" s="55">
        <v>1375.01</v>
      </c>
      <c r="J1815" s="19"/>
      <c r="K1815" s="19"/>
    </row>
    <row r="1816" spans="1:11" s="111" customFormat="1" ht="22.5" x14ac:dyDescent="0.2">
      <c r="A1816" s="4">
        <v>392</v>
      </c>
      <c r="B1816" s="28" t="s">
        <v>2886</v>
      </c>
      <c r="C1816" s="78">
        <v>4</v>
      </c>
      <c r="D1816" s="78" t="s">
        <v>2887</v>
      </c>
      <c r="E1816" s="16" t="s">
        <v>2880</v>
      </c>
      <c r="F1816" s="4" t="s">
        <v>21</v>
      </c>
      <c r="G1816" s="126">
        <v>240</v>
      </c>
      <c r="H1816" s="50">
        <v>108</v>
      </c>
      <c r="I1816" s="55">
        <v>132</v>
      </c>
      <c r="J1816" s="19"/>
      <c r="K1816" s="19"/>
    </row>
    <row r="1817" spans="1:11" s="111" customFormat="1" ht="22.5" x14ac:dyDescent="0.2">
      <c r="A1817" s="4">
        <v>393</v>
      </c>
      <c r="B1817" s="28" t="s">
        <v>2888</v>
      </c>
      <c r="C1817" s="78">
        <v>15</v>
      </c>
      <c r="D1817" s="78" t="s">
        <v>2889</v>
      </c>
      <c r="E1817" s="8" t="s">
        <v>2890</v>
      </c>
      <c r="F1817" s="4" t="s">
        <v>21</v>
      </c>
      <c r="G1817" s="126">
        <v>35053.699999999997</v>
      </c>
      <c r="H1817" s="50">
        <v>4673.83</v>
      </c>
      <c r="I1817" s="55">
        <v>30379.87</v>
      </c>
      <c r="J1817" s="19"/>
      <c r="K1817" s="19"/>
    </row>
    <row r="1818" spans="1:11" s="111" customFormat="1" ht="12.75" x14ac:dyDescent="0.2">
      <c r="A1818" s="4">
        <v>394</v>
      </c>
      <c r="B1818" s="116" t="s">
        <v>2891</v>
      </c>
      <c r="C1818" s="78">
        <v>1</v>
      </c>
      <c r="D1818" s="78">
        <v>1336</v>
      </c>
      <c r="E1818" s="8" t="s">
        <v>2892</v>
      </c>
      <c r="F1818" s="4" t="s">
        <v>21</v>
      </c>
      <c r="G1818" s="126">
        <v>375.32</v>
      </c>
      <c r="H1818" s="50">
        <v>62.55</v>
      </c>
      <c r="I1818" s="55">
        <v>312.77</v>
      </c>
      <c r="J1818" s="19"/>
      <c r="K1818" s="19"/>
    </row>
    <row r="1819" spans="1:11" s="111" customFormat="1" ht="12.75" x14ac:dyDescent="0.2">
      <c r="A1819" s="4">
        <v>395</v>
      </c>
      <c r="B1819" s="28" t="s">
        <v>2893</v>
      </c>
      <c r="C1819" s="78">
        <v>1</v>
      </c>
      <c r="D1819" s="78">
        <v>1332</v>
      </c>
      <c r="E1819" s="8" t="s">
        <v>2894</v>
      </c>
      <c r="F1819" s="4" t="s">
        <v>21</v>
      </c>
      <c r="G1819" s="126">
        <v>4647.3100000000004</v>
      </c>
      <c r="H1819" s="50">
        <v>697.09</v>
      </c>
      <c r="I1819" s="55">
        <v>3950.22</v>
      </c>
      <c r="J1819" s="19"/>
      <c r="K1819" s="19"/>
    </row>
    <row r="1820" spans="1:11" s="111" customFormat="1" ht="12.75" x14ac:dyDescent="0.2">
      <c r="A1820" s="4">
        <v>396</v>
      </c>
      <c r="B1820" s="28" t="s">
        <v>2895</v>
      </c>
      <c r="C1820" s="78">
        <v>1</v>
      </c>
      <c r="D1820" s="78">
        <v>1331</v>
      </c>
      <c r="E1820" s="8" t="s">
        <v>2896</v>
      </c>
      <c r="F1820" s="4" t="s">
        <v>21</v>
      </c>
      <c r="G1820" s="126">
        <v>878.71</v>
      </c>
      <c r="H1820" s="50">
        <v>131.80000000000001</v>
      </c>
      <c r="I1820" s="55">
        <v>746.91</v>
      </c>
      <c r="J1820" s="19"/>
      <c r="K1820" s="19"/>
    </row>
    <row r="1821" spans="1:11" s="111" customFormat="1" ht="12.75" x14ac:dyDescent="0.2">
      <c r="A1821" s="4">
        <v>397</v>
      </c>
      <c r="B1821" s="28" t="s">
        <v>16</v>
      </c>
      <c r="C1821" s="78">
        <v>1</v>
      </c>
      <c r="D1821" s="78">
        <v>1344</v>
      </c>
      <c r="E1821" s="8" t="s">
        <v>2897</v>
      </c>
      <c r="F1821" s="4" t="s">
        <v>21</v>
      </c>
      <c r="G1821" s="126">
        <v>470.9</v>
      </c>
      <c r="H1821" s="50">
        <v>15.69</v>
      </c>
      <c r="I1821" s="55">
        <v>455.21</v>
      </c>
      <c r="J1821" s="19"/>
      <c r="K1821" s="19"/>
    </row>
    <row r="1822" spans="1:11" s="111" customFormat="1" ht="12.75" x14ac:dyDescent="0.2">
      <c r="A1822" s="4">
        <v>398</v>
      </c>
      <c r="B1822" s="28" t="s">
        <v>2898</v>
      </c>
      <c r="C1822" s="78">
        <v>1</v>
      </c>
      <c r="D1822" s="78">
        <v>1335</v>
      </c>
      <c r="E1822" s="8" t="s">
        <v>2899</v>
      </c>
      <c r="F1822" s="4" t="s">
        <v>21</v>
      </c>
      <c r="G1822" s="126">
        <v>539.03</v>
      </c>
      <c r="H1822" s="50">
        <v>8.98</v>
      </c>
      <c r="I1822" s="55">
        <v>530.04999999999995</v>
      </c>
      <c r="J1822" s="19"/>
      <c r="K1822" s="19"/>
    </row>
    <row r="1823" spans="1:11" s="111" customFormat="1" ht="12.75" x14ac:dyDescent="0.2">
      <c r="A1823" s="4">
        <v>399</v>
      </c>
      <c r="B1823" s="28" t="s">
        <v>2900</v>
      </c>
      <c r="C1823" s="78">
        <v>1</v>
      </c>
      <c r="D1823" s="78">
        <v>1337</v>
      </c>
      <c r="E1823" s="8" t="s">
        <v>2901</v>
      </c>
      <c r="F1823" s="4" t="s">
        <v>21</v>
      </c>
      <c r="G1823" s="126">
        <v>944</v>
      </c>
      <c r="H1823" s="50">
        <v>31.46</v>
      </c>
      <c r="I1823" s="55">
        <v>912.54</v>
      </c>
      <c r="J1823" s="19"/>
      <c r="K1823" s="19"/>
    </row>
    <row r="1824" spans="1:11" s="111" customFormat="1" ht="22.5" x14ac:dyDescent="0.2">
      <c r="A1824" s="4">
        <v>400</v>
      </c>
      <c r="B1824" s="28" t="s">
        <v>2902</v>
      </c>
      <c r="C1824" s="78">
        <v>10</v>
      </c>
      <c r="D1824" s="78" t="s">
        <v>2903</v>
      </c>
      <c r="E1824" s="8" t="s">
        <v>2904</v>
      </c>
      <c r="F1824" s="4" t="s">
        <v>21</v>
      </c>
      <c r="G1824" s="126">
        <v>376</v>
      </c>
      <c r="H1824" s="50">
        <v>12.53</v>
      </c>
      <c r="I1824" s="55">
        <v>363.47</v>
      </c>
      <c r="J1824" s="19"/>
      <c r="K1824" s="19"/>
    </row>
    <row r="1825" spans="1:11" s="111" customFormat="1" ht="22.5" x14ac:dyDescent="0.2">
      <c r="A1825" s="4">
        <v>401</v>
      </c>
      <c r="B1825" s="28" t="s">
        <v>523</v>
      </c>
      <c r="C1825" s="78">
        <v>2</v>
      </c>
      <c r="D1825" s="78" t="s">
        <v>2905</v>
      </c>
      <c r="E1825" s="8" t="s">
        <v>2906</v>
      </c>
      <c r="F1825" s="4" t="s">
        <v>21</v>
      </c>
      <c r="G1825" s="126">
        <v>418</v>
      </c>
      <c r="H1825" s="50">
        <v>27.84</v>
      </c>
      <c r="I1825" s="55">
        <v>390.16</v>
      </c>
      <c r="J1825" s="19"/>
      <c r="K1825" s="19"/>
    </row>
    <row r="1826" spans="1:11" s="111" customFormat="1" ht="22.5" x14ac:dyDescent="0.2">
      <c r="A1826" s="4">
        <v>402</v>
      </c>
      <c r="B1826" s="28" t="s">
        <v>30</v>
      </c>
      <c r="C1826" s="78">
        <v>2</v>
      </c>
      <c r="D1826" s="78" t="s">
        <v>2907</v>
      </c>
      <c r="E1826" s="8" t="s">
        <v>2908</v>
      </c>
      <c r="F1826" s="4" t="s">
        <v>21</v>
      </c>
      <c r="G1826" s="126">
        <v>39.9</v>
      </c>
      <c r="H1826" s="50">
        <v>1.33</v>
      </c>
      <c r="I1826" s="55">
        <v>38.57</v>
      </c>
      <c r="J1826" s="19"/>
      <c r="K1826" s="19"/>
    </row>
    <row r="1827" spans="1:11" s="111" customFormat="1" ht="12.75" x14ac:dyDescent="0.2">
      <c r="A1827" s="4">
        <v>403</v>
      </c>
      <c r="B1827" s="28" t="s">
        <v>2909</v>
      </c>
      <c r="C1827" s="78">
        <v>1</v>
      </c>
      <c r="D1827" s="78">
        <v>1351</v>
      </c>
      <c r="E1827" s="8" t="s">
        <v>2910</v>
      </c>
      <c r="F1827" s="4" t="s">
        <v>21</v>
      </c>
      <c r="G1827" s="126">
        <v>431.75</v>
      </c>
      <c r="H1827" s="50">
        <v>14.39</v>
      </c>
      <c r="I1827" s="55">
        <v>417.35</v>
      </c>
      <c r="J1827" s="19"/>
      <c r="K1827" s="19"/>
    </row>
    <row r="1828" spans="1:11" s="113" customFormat="1" ht="33.75" x14ac:dyDescent="0.2">
      <c r="A1828" s="4">
        <v>404</v>
      </c>
      <c r="B1828" s="28" t="s">
        <v>2911</v>
      </c>
      <c r="C1828" s="78">
        <v>3</v>
      </c>
      <c r="D1828" s="78" t="s">
        <v>2912</v>
      </c>
      <c r="E1828" s="8" t="s">
        <v>2913</v>
      </c>
      <c r="F1828" s="4" t="s">
        <v>21</v>
      </c>
      <c r="G1828" s="126">
        <v>150</v>
      </c>
      <c r="H1828" s="50">
        <v>5</v>
      </c>
      <c r="I1828" s="55">
        <v>145</v>
      </c>
      <c r="J1828" s="112"/>
      <c r="K1828" s="112"/>
    </row>
    <row r="1829" spans="1:11" s="111" customFormat="1" ht="22.5" x14ac:dyDescent="0.2">
      <c r="A1829" s="4">
        <v>405</v>
      </c>
      <c r="B1829" s="28" t="s">
        <v>2914</v>
      </c>
      <c r="C1829" s="78">
        <v>2</v>
      </c>
      <c r="D1829" s="78" t="s">
        <v>2915</v>
      </c>
      <c r="E1829" s="8" t="s">
        <v>2916</v>
      </c>
      <c r="F1829" s="4" t="s">
        <v>21</v>
      </c>
      <c r="G1829" s="126">
        <v>962.68</v>
      </c>
      <c r="H1829" s="50">
        <v>32.090000000000003</v>
      </c>
      <c r="I1829" s="55">
        <v>930.59</v>
      </c>
      <c r="J1829" s="19"/>
      <c r="K1829" s="19"/>
    </row>
    <row r="1830" spans="1:11" s="111" customFormat="1" ht="12.75" x14ac:dyDescent="0.2">
      <c r="A1830" s="14"/>
      <c r="B1830" s="129" t="s">
        <v>23</v>
      </c>
      <c r="C1830" s="14"/>
      <c r="D1830" s="110"/>
      <c r="E1830" s="112"/>
      <c r="F1830" s="4"/>
      <c r="G1830" s="127">
        <v>468376.78</v>
      </c>
      <c r="H1830" s="57">
        <v>345674.43</v>
      </c>
      <c r="I1830" s="128">
        <v>122702.35</v>
      </c>
      <c r="J1830" s="19"/>
      <c r="K1830" s="19"/>
    </row>
    <row r="1843" spans="1:12" ht="15.75" x14ac:dyDescent="0.25">
      <c r="J1843" s="276" t="s">
        <v>0</v>
      </c>
      <c r="K1843" s="276"/>
    </row>
    <row r="1844" spans="1:12" ht="15.75" x14ac:dyDescent="0.25">
      <c r="J1844" s="5"/>
      <c r="K1844" s="5"/>
    </row>
    <row r="1845" spans="1:12" x14ac:dyDescent="0.25">
      <c r="A1845" s="277" t="s">
        <v>1</v>
      </c>
      <c r="B1845" s="277"/>
      <c r="C1845" s="277"/>
      <c r="D1845" s="277"/>
      <c r="E1845" s="277"/>
      <c r="F1845" s="277"/>
      <c r="G1845" s="277"/>
      <c r="H1845" s="277"/>
      <c r="I1845" s="277"/>
      <c r="J1845" s="277"/>
      <c r="K1845" s="277"/>
    </row>
    <row r="1846" spans="1:12" x14ac:dyDescent="0.25">
      <c r="A1846" s="277" t="s">
        <v>2</v>
      </c>
      <c r="B1846" s="277"/>
      <c r="C1846" s="277"/>
      <c r="D1846" s="277"/>
      <c r="E1846" s="277"/>
      <c r="F1846" s="277"/>
      <c r="G1846" s="277"/>
      <c r="H1846" s="277"/>
      <c r="I1846" s="277"/>
      <c r="J1846" s="277"/>
      <c r="K1846" s="277"/>
    </row>
    <row r="1848" spans="1:12" x14ac:dyDescent="0.25">
      <c r="A1848" s="32">
        <v>1</v>
      </c>
      <c r="B1848" s="272" t="s">
        <v>6400</v>
      </c>
      <c r="C1848" s="273"/>
      <c r="D1848" s="273"/>
      <c r="E1848" s="273"/>
      <c r="F1848" s="273"/>
      <c r="G1848" s="273"/>
      <c r="H1848" s="273"/>
      <c r="I1848" s="273"/>
      <c r="J1848" s="273"/>
      <c r="K1848" s="274"/>
    </row>
    <row r="1849" spans="1:12" x14ac:dyDescent="0.25">
      <c r="A1849" s="32">
        <v>2</v>
      </c>
      <c r="B1849" s="272" t="s">
        <v>3</v>
      </c>
      <c r="C1849" s="273"/>
      <c r="D1849" s="273"/>
      <c r="E1849" s="273"/>
      <c r="F1849" s="273"/>
      <c r="G1849" s="273"/>
      <c r="H1849" s="273"/>
      <c r="I1849" s="273"/>
      <c r="J1849" s="273"/>
      <c r="K1849" s="274"/>
    </row>
    <row r="1850" spans="1:12" x14ac:dyDescent="0.25">
      <c r="A1850" s="32">
        <v>3</v>
      </c>
      <c r="B1850" s="272" t="s">
        <v>2917</v>
      </c>
      <c r="C1850" s="273"/>
      <c r="D1850" s="273"/>
      <c r="E1850" s="273"/>
      <c r="F1850" s="273"/>
      <c r="G1850" s="273"/>
      <c r="H1850" s="273"/>
      <c r="I1850" s="273"/>
      <c r="J1850" s="273"/>
      <c r="K1850" s="274"/>
    </row>
    <row r="1851" spans="1:12" x14ac:dyDescent="0.25">
      <c r="A1851" s="32">
        <v>4</v>
      </c>
      <c r="B1851" s="272" t="s">
        <v>2918</v>
      </c>
      <c r="C1851" s="273"/>
      <c r="D1851" s="273"/>
      <c r="E1851" s="273"/>
      <c r="F1851" s="273"/>
      <c r="G1851" s="273"/>
      <c r="H1851" s="273"/>
      <c r="I1851" s="273"/>
      <c r="J1851" s="273"/>
      <c r="K1851" s="274"/>
    </row>
    <row r="1853" spans="1:12" ht="15.75" x14ac:dyDescent="0.25">
      <c r="A1853" s="275" t="s">
        <v>4</v>
      </c>
      <c r="B1853" s="275"/>
      <c r="C1853" s="275"/>
      <c r="D1853" s="275"/>
      <c r="E1853" s="275"/>
      <c r="F1853" s="275"/>
      <c r="G1853" s="275"/>
      <c r="H1853" s="275"/>
      <c r="I1853" s="275"/>
      <c r="J1853" s="275"/>
      <c r="K1853" s="275"/>
    </row>
    <row r="1855" spans="1:12" ht="84" x14ac:dyDescent="0.25">
      <c r="A1855" s="33" t="s">
        <v>5</v>
      </c>
      <c r="B1855" s="29" t="s">
        <v>6</v>
      </c>
      <c r="C1855" s="29" t="s">
        <v>7</v>
      </c>
      <c r="D1855" s="29" t="s">
        <v>8</v>
      </c>
      <c r="E1855" s="29" t="s">
        <v>15</v>
      </c>
      <c r="F1855" s="29" t="s">
        <v>9</v>
      </c>
      <c r="G1855" s="29" t="s">
        <v>10</v>
      </c>
      <c r="H1855" s="29" t="s">
        <v>11</v>
      </c>
      <c r="I1855" s="29" t="s">
        <v>518</v>
      </c>
      <c r="J1855" s="29" t="s">
        <v>12</v>
      </c>
      <c r="K1855" s="30" t="s">
        <v>13</v>
      </c>
    </row>
    <row r="1856" spans="1:12" s="111" customFormat="1" ht="22.5" x14ac:dyDescent="0.2">
      <c r="A1856" s="4">
        <v>1</v>
      </c>
      <c r="B1856" s="140" t="s">
        <v>2919</v>
      </c>
      <c r="C1856" s="4">
        <v>1</v>
      </c>
      <c r="D1856" s="4">
        <v>303</v>
      </c>
      <c r="E1856" s="8" t="s">
        <v>2920</v>
      </c>
      <c r="F1856" s="4">
        <v>5</v>
      </c>
      <c r="G1856" s="141">
        <v>42229</v>
      </c>
      <c r="H1856" s="141">
        <v>7038.17</v>
      </c>
      <c r="I1856" s="141">
        <f t="shared" ref="I1856:I1864" si="26">AVERAGE(G1856-H1856)</f>
        <v>35190.83</v>
      </c>
      <c r="J1856" s="14"/>
      <c r="K1856" s="139" t="s">
        <v>2921</v>
      </c>
      <c r="L1856" s="136"/>
    </row>
    <row r="1857" spans="1:12" s="111" customFormat="1" ht="33.75" x14ac:dyDescent="0.2">
      <c r="A1857" s="4">
        <v>2</v>
      </c>
      <c r="B1857" s="140" t="s">
        <v>2922</v>
      </c>
      <c r="C1857" s="4">
        <v>1</v>
      </c>
      <c r="D1857" s="4">
        <v>304</v>
      </c>
      <c r="E1857" s="8" t="s">
        <v>2923</v>
      </c>
      <c r="F1857" s="4">
        <v>10</v>
      </c>
      <c r="G1857" s="141">
        <v>1057</v>
      </c>
      <c r="H1857" s="141">
        <v>35.229999999999997</v>
      </c>
      <c r="I1857" s="141">
        <f t="shared" si="26"/>
        <v>1021.77</v>
      </c>
      <c r="J1857" s="137"/>
      <c r="K1857" s="139" t="s">
        <v>626</v>
      </c>
      <c r="L1857" s="136"/>
    </row>
    <row r="1858" spans="1:12" s="111" customFormat="1" ht="33.75" x14ac:dyDescent="0.2">
      <c r="A1858" s="4">
        <v>3</v>
      </c>
      <c r="B1858" s="140" t="s">
        <v>2924</v>
      </c>
      <c r="C1858" s="4">
        <v>1</v>
      </c>
      <c r="D1858" s="4">
        <v>305</v>
      </c>
      <c r="E1858" s="8" t="s">
        <v>2925</v>
      </c>
      <c r="F1858" s="4">
        <v>10</v>
      </c>
      <c r="G1858" s="141">
        <v>401.01</v>
      </c>
      <c r="H1858" s="141">
        <v>10.029999999999999</v>
      </c>
      <c r="I1858" s="141">
        <f t="shared" si="26"/>
        <v>390.98</v>
      </c>
      <c r="J1858" s="137"/>
      <c r="K1858" s="139" t="s">
        <v>626</v>
      </c>
      <c r="L1858" s="136"/>
    </row>
    <row r="1859" spans="1:12" s="111" customFormat="1" ht="33.75" x14ac:dyDescent="0.2">
      <c r="A1859" s="4">
        <v>4</v>
      </c>
      <c r="B1859" s="140" t="s">
        <v>2926</v>
      </c>
      <c r="C1859" s="4">
        <v>1</v>
      </c>
      <c r="D1859" s="4">
        <v>306</v>
      </c>
      <c r="E1859" s="8" t="s">
        <v>2927</v>
      </c>
      <c r="F1859" s="4">
        <v>10</v>
      </c>
      <c r="G1859" s="141">
        <v>1646.81</v>
      </c>
      <c r="H1859" s="141">
        <v>0</v>
      </c>
      <c r="I1859" s="141">
        <f t="shared" si="26"/>
        <v>1646.81</v>
      </c>
      <c r="J1859" s="137"/>
      <c r="K1859" s="139" t="s">
        <v>626</v>
      </c>
      <c r="L1859" s="136"/>
    </row>
    <row r="1860" spans="1:12" s="111" customFormat="1" ht="22.5" x14ac:dyDescent="0.2">
      <c r="A1860" s="4">
        <v>5</v>
      </c>
      <c r="B1860" s="140" t="s">
        <v>2928</v>
      </c>
      <c r="C1860" s="4">
        <v>3</v>
      </c>
      <c r="D1860" s="4">
        <v>307</v>
      </c>
      <c r="E1860" s="8" t="s">
        <v>2929</v>
      </c>
      <c r="F1860" s="4">
        <v>10</v>
      </c>
      <c r="G1860" s="141">
        <v>734.4</v>
      </c>
      <c r="H1860" s="141">
        <v>36.72</v>
      </c>
      <c r="I1860" s="141">
        <f t="shared" si="26"/>
        <v>697.68</v>
      </c>
      <c r="J1860" s="137"/>
      <c r="K1860" s="139" t="s">
        <v>2930</v>
      </c>
      <c r="L1860" s="136"/>
    </row>
    <row r="1861" spans="1:12" s="111" customFormat="1" ht="22.5" x14ac:dyDescent="0.2">
      <c r="A1861" s="4">
        <v>6</v>
      </c>
      <c r="B1861" s="140" t="s">
        <v>2931</v>
      </c>
      <c r="C1861" s="4">
        <v>100</v>
      </c>
      <c r="D1861" s="4">
        <v>308</v>
      </c>
      <c r="E1861" s="8" t="s">
        <v>2932</v>
      </c>
      <c r="F1861" s="4">
        <v>10</v>
      </c>
      <c r="G1861" s="141">
        <v>2400</v>
      </c>
      <c r="H1861" s="141">
        <v>60</v>
      </c>
      <c r="I1861" s="141">
        <f t="shared" si="26"/>
        <v>2340</v>
      </c>
      <c r="J1861" s="137"/>
      <c r="K1861" s="139" t="s">
        <v>2933</v>
      </c>
      <c r="L1861" s="136"/>
    </row>
    <row r="1862" spans="1:12" s="111" customFormat="1" ht="22.5" x14ac:dyDescent="0.2">
      <c r="A1862" s="4">
        <v>7</v>
      </c>
      <c r="B1862" s="140" t="s">
        <v>2934</v>
      </c>
      <c r="C1862" s="4">
        <v>1</v>
      </c>
      <c r="D1862" s="4">
        <v>309</v>
      </c>
      <c r="E1862" s="8" t="s">
        <v>2935</v>
      </c>
      <c r="F1862" s="4">
        <v>10</v>
      </c>
      <c r="G1862" s="141">
        <v>1323</v>
      </c>
      <c r="H1862" s="141">
        <v>0</v>
      </c>
      <c r="I1862" s="141">
        <f t="shared" si="26"/>
        <v>1323</v>
      </c>
      <c r="J1862" s="14"/>
      <c r="K1862" s="139" t="s">
        <v>2936</v>
      </c>
      <c r="L1862" s="136"/>
    </row>
    <row r="1863" spans="1:12" s="111" customFormat="1" ht="33.75" x14ac:dyDescent="0.2">
      <c r="A1863" s="4">
        <v>8</v>
      </c>
      <c r="B1863" s="8" t="s">
        <v>2937</v>
      </c>
      <c r="C1863" s="4">
        <v>5</v>
      </c>
      <c r="D1863" s="4">
        <v>289</v>
      </c>
      <c r="E1863" s="28" t="s">
        <v>2938</v>
      </c>
      <c r="F1863" s="4">
        <v>10</v>
      </c>
      <c r="G1863" s="50">
        <v>2396</v>
      </c>
      <c r="H1863" s="50">
        <v>1777.03</v>
      </c>
      <c r="I1863" s="50">
        <f t="shared" si="26"/>
        <v>618.97</v>
      </c>
      <c r="J1863" s="59"/>
      <c r="K1863" s="60" t="s">
        <v>626</v>
      </c>
    </row>
    <row r="1864" spans="1:12" s="111" customFormat="1" ht="22.5" x14ac:dyDescent="0.2">
      <c r="A1864" s="4">
        <v>9</v>
      </c>
      <c r="B1864" s="8" t="s">
        <v>2939</v>
      </c>
      <c r="C1864" s="4">
        <v>30</v>
      </c>
      <c r="D1864" s="4">
        <v>290</v>
      </c>
      <c r="E1864" s="28" t="s">
        <v>2940</v>
      </c>
      <c r="F1864" s="4">
        <v>10</v>
      </c>
      <c r="G1864" s="50">
        <v>1297.53</v>
      </c>
      <c r="H1864" s="50">
        <v>940.69</v>
      </c>
      <c r="I1864" s="50">
        <f t="shared" si="26"/>
        <v>356.83999999999992</v>
      </c>
      <c r="J1864" s="58"/>
      <c r="K1864" s="60" t="s">
        <v>2941</v>
      </c>
    </row>
    <row r="1865" spans="1:12" s="111" customFormat="1" ht="22.5" x14ac:dyDescent="0.2">
      <c r="A1865" s="4">
        <v>10</v>
      </c>
      <c r="B1865" s="8" t="s">
        <v>2942</v>
      </c>
      <c r="C1865" s="4">
        <v>8</v>
      </c>
      <c r="D1865" s="4">
        <v>273</v>
      </c>
      <c r="E1865" s="28" t="s">
        <v>2943</v>
      </c>
      <c r="F1865" s="4">
        <v>10</v>
      </c>
      <c r="G1865" s="50">
        <v>4070.85</v>
      </c>
      <c r="H1865" s="50">
        <v>4070.85</v>
      </c>
      <c r="I1865" s="50">
        <f>SUM(G1865-H1865)</f>
        <v>0</v>
      </c>
      <c r="J1865" s="58"/>
      <c r="K1865" s="60" t="s">
        <v>2944</v>
      </c>
    </row>
    <row r="1866" spans="1:12" s="111" customFormat="1" ht="12.75" x14ac:dyDescent="0.2">
      <c r="A1866" s="4">
        <v>11</v>
      </c>
      <c r="B1866" s="8" t="s">
        <v>2945</v>
      </c>
      <c r="C1866" s="4">
        <v>2</v>
      </c>
      <c r="D1866" s="4">
        <v>268</v>
      </c>
      <c r="E1866" s="28" t="s">
        <v>2946</v>
      </c>
      <c r="F1866" s="4">
        <v>10</v>
      </c>
      <c r="G1866" s="50">
        <v>1163</v>
      </c>
      <c r="H1866" s="50">
        <v>1163</v>
      </c>
      <c r="I1866" s="50">
        <f>AVERAGE(G1866-H1866)</f>
        <v>0</v>
      </c>
      <c r="J1866" s="58"/>
      <c r="K1866" s="60" t="s">
        <v>2947</v>
      </c>
    </row>
    <row r="1867" spans="1:12" ht="84" x14ac:dyDescent="0.25">
      <c r="A1867" s="33" t="s">
        <v>5</v>
      </c>
      <c r="B1867" s="29" t="s">
        <v>6</v>
      </c>
      <c r="C1867" s="29" t="s">
        <v>7</v>
      </c>
      <c r="D1867" s="29" t="s">
        <v>8</v>
      </c>
      <c r="E1867" s="29" t="s">
        <v>15</v>
      </c>
      <c r="F1867" s="29" t="s">
        <v>9</v>
      </c>
      <c r="G1867" s="29" t="s">
        <v>10</v>
      </c>
      <c r="H1867" s="29" t="s">
        <v>11</v>
      </c>
      <c r="I1867" s="29" t="s">
        <v>518</v>
      </c>
      <c r="J1867" s="29" t="s">
        <v>12</v>
      </c>
      <c r="K1867" s="30" t="s">
        <v>13</v>
      </c>
    </row>
    <row r="1868" spans="1:12" s="111" customFormat="1" ht="22.5" x14ac:dyDescent="0.2">
      <c r="A1868" s="4">
        <v>12</v>
      </c>
      <c r="B1868" s="8" t="s">
        <v>2948</v>
      </c>
      <c r="C1868" s="4">
        <v>2</v>
      </c>
      <c r="D1868" s="4">
        <v>272</v>
      </c>
      <c r="E1868" s="28" t="s">
        <v>613</v>
      </c>
      <c r="F1868" s="4">
        <v>10</v>
      </c>
      <c r="G1868" s="50">
        <v>900</v>
      </c>
      <c r="H1868" s="50">
        <v>900</v>
      </c>
      <c r="I1868" s="50">
        <f>AVERAGE(G1868-H1868)</f>
        <v>0</v>
      </c>
      <c r="J1868" s="58"/>
      <c r="K1868" s="60" t="s">
        <v>614</v>
      </c>
    </row>
    <row r="1869" spans="1:12" s="111" customFormat="1" ht="12.75" x14ac:dyDescent="0.2">
      <c r="A1869" s="4">
        <v>13</v>
      </c>
      <c r="B1869" s="8" t="s">
        <v>2949</v>
      </c>
      <c r="C1869" s="4">
        <v>1</v>
      </c>
      <c r="D1869" s="4">
        <v>274</v>
      </c>
      <c r="E1869" s="28" t="s">
        <v>2950</v>
      </c>
      <c r="F1869" s="4">
        <v>5</v>
      </c>
      <c r="G1869" s="50">
        <v>1385.91</v>
      </c>
      <c r="H1869" s="50">
        <v>1385.91</v>
      </c>
      <c r="I1869" s="50">
        <f>SUM(G1869-H1869)</f>
        <v>0</v>
      </c>
      <c r="J1869" s="58"/>
      <c r="K1869" s="60" t="s">
        <v>2951</v>
      </c>
    </row>
    <row r="1870" spans="1:12" s="111" customFormat="1" ht="12.75" x14ac:dyDescent="0.2">
      <c r="A1870" s="4">
        <v>14</v>
      </c>
      <c r="B1870" s="8" t="s">
        <v>2902</v>
      </c>
      <c r="C1870" s="4">
        <v>90</v>
      </c>
      <c r="D1870" s="4">
        <v>257</v>
      </c>
      <c r="E1870" s="28" t="s">
        <v>2952</v>
      </c>
      <c r="F1870" s="4">
        <v>10</v>
      </c>
      <c r="G1870" s="50">
        <v>1402.32</v>
      </c>
      <c r="H1870" s="50">
        <v>1402.32</v>
      </c>
      <c r="I1870" s="50">
        <f>AVERAGE(G1870-H1870)</f>
        <v>0</v>
      </c>
      <c r="J1870" s="58"/>
      <c r="K1870" s="60" t="s">
        <v>2953</v>
      </c>
    </row>
    <row r="1871" spans="1:12" s="111" customFormat="1" ht="22.5" x14ac:dyDescent="0.2">
      <c r="A1871" s="4">
        <v>15</v>
      </c>
      <c r="B1871" s="8" t="s">
        <v>2954</v>
      </c>
      <c r="C1871" s="4">
        <v>1</v>
      </c>
      <c r="D1871" s="4">
        <v>242</v>
      </c>
      <c r="E1871" s="28" t="s">
        <v>2955</v>
      </c>
      <c r="F1871" s="4">
        <v>10</v>
      </c>
      <c r="G1871" s="70">
        <v>193.21</v>
      </c>
      <c r="H1871" s="70">
        <v>193.21</v>
      </c>
      <c r="I1871" s="70">
        <f>SUM(G1871-H1871)</f>
        <v>0</v>
      </c>
      <c r="J1871" s="59"/>
      <c r="K1871" s="60" t="s">
        <v>617</v>
      </c>
    </row>
    <row r="1872" spans="1:12" s="111" customFormat="1" ht="22.5" x14ac:dyDescent="0.2">
      <c r="A1872" s="4">
        <v>16</v>
      </c>
      <c r="B1872" s="8" t="s">
        <v>615</v>
      </c>
      <c r="C1872" s="4">
        <v>3</v>
      </c>
      <c r="D1872" s="4">
        <v>172</v>
      </c>
      <c r="E1872" s="28" t="s">
        <v>2955</v>
      </c>
      <c r="F1872" s="4">
        <v>10</v>
      </c>
      <c r="G1872" s="70">
        <v>1320.62</v>
      </c>
      <c r="H1872" s="70">
        <v>1320.62</v>
      </c>
      <c r="I1872" s="70">
        <f t="shared" ref="I1872:I1877" si="27">AVERAGE(G1872-H1872)</f>
        <v>0</v>
      </c>
      <c r="J1872" s="59"/>
      <c r="K1872" s="60" t="s">
        <v>617</v>
      </c>
    </row>
    <row r="1873" spans="1:11" s="111" customFormat="1" ht="22.5" x14ac:dyDescent="0.2">
      <c r="A1873" s="4">
        <v>17</v>
      </c>
      <c r="B1873" s="8" t="s">
        <v>2956</v>
      </c>
      <c r="C1873" s="4">
        <v>113</v>
      </c>
      <c r="D1873" s="4">
        <v>50</v>
      </c>
      <c r="E1873" s="28" t="s">
        <v>2955</v>
      </c>
      <c r="F1873" s="4">
        <v>10</v>
      </c>
      <c r="G1873" s="70">
        <v>2409.86</v>
      </c>
      <c r="H1873" s="70">
        <v>2409.86</v>
      </c>
      <c r="I1873" s="70">
        <f t="shared" si="27"/>
        <v>0</v>
      </c>
      <c r="J1873" s="59"/>
      <c r="K1873" s="60" t="s">
        <v>617</v>
      </c>
    </row>
    <row r="1874" spans="1:11" s="111" customFormat="1" ht="22.5" x14ac:dyDescent="0.2">
      <c r="A1874" s="4">
        <v>18</v>
      </c>
      <c r="B1874" s="8" t="s">
        <v>2957</v>
      </c>
      <c r="C1874" s="4">
        <v>1</v>
      </c>
      <c r="D1874" s="4">
        <v>16</v>
      </c>
      <c r="E1874" s="28" t="s">
        <v>2955</v>
      </c>
      <c r="F1874" s="4">
        <v>5</v>
      </c>
      <c r="G1874" s="70">
        <v>1144.1600000000001</v>
      </c>
      <c r="H1874" s="70">
        <v>1144.1600000000001</v>
      </c>
      <c r="I1874" s="70">
        <f t="shared" si="27"/>
        <v>0</v>
      </c>
      <c r="J1874" s="59"/>
      <c r="K1874" s="60" t="s">
        <v>617</v>
      </c>
    </row>
    <row r="1875" spans="1:11" s="111" customFormat="1" ht="22.5" x14ac:dyDescent="0.2">
      <c r="A1875" s="4">
        <v>19</v>
      </c>
      <c r="B1875" s="8" t="s">
        <v>619</v>
      </c>
      <c r="C1875" s="4">
        <v>21</v>
      </c>
      <c r="D1875" s="4">
        <v>25</v>
      </c>
      <c r="E1875" s="28" t="s">
        <v>2955</v>
      </c>
      <c r="F1875" s="4">
        <v>10</v>
      </c>
      <c r="G1875" s="70">
        <v>4745.58</v>
      </c>
      <c r="H1875" s="70">
        <v>4745.58</v>
      </c>
      <c r="I1875" s="70">
        <f t="shared" si="27"/>
        <v>0</v>
      </c>
      <c r="J1875" s="59"/>
      <c r="K1875" s="60" t="s">
        <v>617</v>
      </c>
    </row>
    <row r="1876" spans="1:11" s="111" customFormat="1" ht="22.5" x14ac:dyDescent="0.2">
      <c r="A1876" s="4">
        <v>20</v>
      </c>
      <c r="B1876" s="8" t="s">
        <v>622</v>
      </c>
      <c r="C1876" s="4">
        <v>34</v>
      </c>
      <c r="D1876" s="4">
        <v>38</v>
      </c>
      <c r="E1876" s="28" t="s">
        <v>2955</v>
      </c>
      <c r="F1876" s="4">
        <v>10</v>
      </c>
      <c r="G1876" s="70">
        <v>879.58</v>
      </c>
      <c r="H1876" s="70">
        <v>879.58</v>
      </c>
      <c r="I1876" s="70">
        <f t="shared" si="27"/>
        <v>0</v>
      </c>
      <c r="J1876" s="59"/>
      <c r="K1876" s="60" t="s">
        <v>617</v>
      </c>
    </row>
    <row r="1877" spans="1:11" s="111" customFormat="1" ht="22.5" x14ac:dyDescent="0.2">
      <c r="A1877" s="4">
        <v>21</v>
      </c>
      <c r="B1877" s="8" t="s">
        <v>2958</v>
      </c>
      <c r="C1877" s="4">
        <v>1</v>
      </c>
      <c r="D1877" s="4">
        <v>174</v>
      </c>
      <c r="E1877" s="28" t="s">
        <v>2955</v>
      </c>
      <c r="F1877" s="4">
        <v>10</v>
      </c>
      <c r="G1877" s="70">
        <v>993.78</v>
      </c>
      <c r="H1877" s="70">
        <v>993.78</v>
      </c>
      <c r="I1877" s="70">
        <f t="shared" si="27"/>
        <v>0</v>
      </c>
      <c r="J1877" s="59"/>
      <c r="K1877" s="60" t="s">
        <v>617</v>
      </c>
    </row>
    <row r="1878" spans="1:11" s="111" customFormat="1" ht="22.5" x14ac:dyDescent="0.2">
      <c r="A1878" s="4">
        <v>22</v>
      </c>
      <c r="B1878" s="8" t="s">
        <v>640</v>
      </c>
      <c r="C1878" s="4">
        <v>1</v>
      </c>
      <c r="D1878" s="4">
        <v>19</v>
      </c>
      <c r="E1878" s="28" t="s">
        <v>2955</v>
      </c>
      <c r="F1878" s="4">
        <v>10</v>
      </c>
      <c r="G1878" s="70">
        <v>431.6</v>
      </c>
      <c r="H1878" s="70">
        <v>431.6</v>
      </c>
      <c r="I1878" s="70">
        <f>AVERAGE(G1878-G1878)</f>
        <v>0</v>
      </c>
      <c r="J1878" s="59"/>
      <c r="K1878" s="60" t="s">
        <v>617</v>
      </c>
    </row>
    <row r="1879" spans="1:11" s="111" customFormat="1" ht="22.5" x14ac:dyDescent="0.2">
      <c r="A1879" s="4">
        <v>23</v>
      </c>
      <c r="B1879" s="8" t="s">
        <v>2959</v>
      </c>
      <c r="C1879" s="4">
        <v>1</v>
      </c>
      <c r="D1879" s="4">
        <v>21</v>
      </c>
      <c r="E1879" s="28" t="s">
        <v>2955</v>
      </c>
      <c r="F1879" s="4">
        <v>10</v>
      </c>
      <c r="G1879" s="70">
        <v>457.2</v>
      </c>
      <c r="H1879" s="70">
        <v>457.2</v>
      </c>
      <c r="I1879" s="142">
        <f>AVERAGE(G1879-H1879)</f>
        <v>0</v>
      </c>
      <c r="J1879" s="59"/>
      <c r="K1879" s="60" t="s">
        <v>617</v>
      </c>
    </row>
    <row r="1880" spans="1:11" s="111" customFormat="1" ht="22.5" x14ac:dyDescent="0.2">
      <c r="A1880" s="4">
        <v>24</v>
      </c>
      <c r="B1880" s="8" t="s">
        <v>623</v>
      </c>
      <c r="C1880" s="4">
        <v>1</v>
      </c>
      <c r="D1880" s="4">
        <v>239</v>
      </c>
      <c r="E1880" s="28" t="s">
        <v>2955</v>
      </c>
      <c r="F1880" s="4">
        <v>10</v>
      </c>
      <c r="G1880" s="70">
        <v>178.36</v>
      </c>
      <c r="H1880" s="70">
        <v>178.36</v>
      </c>
      <c r="I1880" s="70">
        <f t="shared" ref="I1880:I1885" si="28">SUM(G1880-H1880)</f>
        <v>0</v>
      </c>
      <c r="J1880" s="59"/>
      <c r="K1880" s="60" t="s">
        <v>617</v>
      </c>
    </row>
    <row r="1881" spans="1:11" s="111" customFormat="1" ht="33.75" x14ac:dyDescent="0.2">
      <c r="A1881" s="4">
        <v>25</v>
      </c>
      <c r="B1881" s="8" t="s">
        <v>2960</v>
      </c>
      <c r="C1881" s="4">
        <v>1</v>
      </c>
      <c r="D1881" s="4">
        <v>286</v>
      </c>
      <c r="E1881" s="28" t="s">
        <v>2961</v>
      </c>
      <c r="F1881" s="4">
        <v>10</v>
      </c>
      <c r="G1881" s="50">
        <v>1068</v>
      </c>
      <c r="H1881" s="70">
        <v>1068</v>
      </c>
      <c r="I1881" s="50">
        <f t="shared" si="28"/>
        <v>0</v>
      </c>
      <c r="J1881" s="19"/>
      <c r="K1881" s="60" t="s">
        <v>626</v>
      </c>
    </row>
    <row r="1882" spans="1:11" s="111" customFormat="1" ht="22.5" x14ac:dyDescent="0.2">
      <c r="A1882" s="4">
        <v>26</v>
      </c>
      <c r="B1882" s="8" t="s">
        <v>2962</v>
      </c>
      <c r="C1882" s="4">
        <v>1</v>
      </c>
      <c r="D1882" s="4">
        <v>291</v>
      </c>
      <c r="E1882" s="28" t="s">
        <v>2963</v>
      </c>
      <c r="F1882" s="4">
        <v>10</v>
      </c>
      <c r="G1882" s="50">
        <v>2410</v>
      </c>
      <c r="H1882" s="70">
        <v>1666.92</v>
      </c>
      <c r="I1882" s="50">
        <f>AVERAGE(G1882-H1882)</f>
        <v>743.07999999999993</v>
      </c>
      <c r="J1882" s="19"/>
      <c r="K1882" s="60" t="s">
        <v>2964</v>
      </c>
    </row>
    <row r="1883" spans="1:11" s="111" customFormat="1" ht="33.75" x14ac:dyDescent="0.2">
      <c r="A1883" s="4">
        <v>27</v>
      </c>
      <c r="B1883" s="8" t="s">
        <v>2965</v>
      </c>
      <c r="C1883" s="4">
        <v>1</v>
      </c>
      <c r="D1883" s="4">
        <v>287</v>
      </c>
      <c r="E1883" s="28" t="s">
        <v>2961</v>
      </c>
      <c r="F1883" s="4">
        <v>10</v>
      </c>
      <c r="G1883" s="50">
        <v>928</v>
      </c>
      <c r="H1883" s="70">
        <v>928</v>
      </c>
      <c r="I1883" s="50">
        <f t="shared" si="28"/>
        <v>0</v>
      </c>
      <c r="J1883" s="19"/>
      <c r="K1883" s="60" t="s">
        <v>626</v>
      </c>
    </row>
    <row r="1884" spans="1:11" s="111" customFormat="1" ht="33.75" x14ac:dyDescent="0.2">
      <c r="A1884" s="4">
        <v>28</v>
      </c>
      <c r="B1884" s="8" t="s">
        <v>2966</v>
      </c>
      <c r="C1884" s="4">
        <v>1</v>
      </c>
      <c r="D1884" s="4">
        <v>288</v>
      </c>
      <c r="E1884" s="28" t="s">
        <v>2967</v>
      </c>
      <c r="F1884" s="4">
        <v>10</v>
      </c>
      <c r="G1884" s="50">
        <v>575</v>
      </c>
      <c r="H1884" s="70">
        <v>506</v>
      </c>
      <c r="I1884" s="50">
        <f>AVERAGE(G1884-H1884)</f>
        <v>69</v>
      </c>
      <c r="J1884" s="19"/>
      <c r="K1884" s="60" t="s">
        <v>626</v>
      </c>
    </row>
    <row r="1885" spans="1:11" s="111" customFormat="1" ht="33.75" x14ac:dyDescent="0.2">
      <c r="A1885" s="4">
        <v>29</v>
      </c>
      <c r="B1885" s="8" t="s">
        <v>2968</v>
      </c>
      <c r="C1885" s="4">
        <v>1</v>
      </c>
      <c r="D1885" s="4">
        <v>293</v>
      </c>
      <c r="E1885" s="28" t="s">
        <v>2969</v>
      </c>
      <c r="F1885" s="4">
        <v>5</v>
      </c>
      <c r="G1885" s="70">
        <v>4300</v>
      </c>
      <c r="H1885" s="70">
        <v>4300</v>
      </c>
      <c r="I1885" s="70">
        <f t="shared" si="28"/>
        <v>0</v>
      </c>
      <c r="J1885" s="59"/>
      <c r="K1885" s="60" t="s">
        <v>2970</v>
      </c>
    </row>
    <row r="1886" spans="1:11" s="111" customFormat="1" ht="12.75" x14ac:dyDescent="0.2">
      <c r="A1886" s="4">
        <v>30</v>
      </c>
      <c r="B1886" s="8" t="s">
        <v>2971</v>
      </c>
      <c r="C1886" s="4">
        <v>1</v>
      </c>
      <c r="D1886" s="4">
        <v>294</v>
      </c>
      <c r="E1886" s="28" t="s">
        <v>2972</v>
      </c>
      <c r="F1886" s="4">
        <v>10</v>
      </c>
      <c r="G1886" s="70">
        <v>629.20000000000005</v>
      </c>
      <c r="H1886" s="70">
        <v>325.08999999999997</v>
      </c>
      <c r="I1886" s="70">
        <f>AVERAGE(G1886-H1886)</f>
        <v>304.11000000000007</v>
      </c>
      <c r="J1886" s="59"/>
      <c r="K1886" s="60" t="s">
        <v>2973</v>
      </c>
    </row>
    <row r="1887" spans="1:11" ht="84" x14ac:dyDescent="0.25">
      <c r="A1887" s="33" t="s">
        <v>5</v>
      </c>
      <c r="B1887" s="29" t="s">
        <v>6</v>
      </c>
      <c r="C1887" s="29" t="s">
        <v>7</v>
      </c>
      <c r="D1887" s="29" t="s">
        <v>8</v>
      </c>
      <c r="E1887" s="29" t="s">
        <v>15</v>
      </c>
      <c r="F1887" s="29" t="s">
        <v>9</v>
      </c>
      <c r="G1887" s="29" t="s">
        <v>10</v>
      </c>
      <c r="H1887" s="29" t="s">
        <v>11</v>
      </c>
      <c r="I1887" s="29" t="s">
        <v>518</v>
      </c>
      <c r="J1887" s="29" t="s">
        <v>12</v>
      </c>
      <c r="K1887" s="30" t="s">
        <v>13</v>
      </c>
    </row>
    <row r="1888" spans="1:11" s="111" customFormat="1" ht="33.75" x14ac:dyDescent="0.2">
      <c r="A1888" s="4">
        <v>31</v>
      </c>
      <c r="B1888" s="8" t="s">
        <v>2974</v>
      </c>
      <c r="C1888" s="4">
        <v>1</v>
      </c>
      <c r="D1888" s="4">
        <v>295</v>
      </c>
      <c r="E1888" s="8" t="s">
        <v>2975</v>
      </c>
      <c r="F1888" s="4">
        <v>10</v>
      </c>
      <c r="G1888" s="70">
        <v>560</v>
      </c>
      <c r="H1888" s="70">
        <v>294</v>
      </c>
      <c r="I1888" s="70">
        <f>AVERAGE(G1888-H1888)</f>
        <v>266</v>
      </c>
      <c r="J1888" s="59"/>
      <c r="K1888" s="60" t="s">
        <v>626</v>
      </c>
    </row>
    <row r="1889" spans="1:11" s="111" customFormat="1" ht="33.75" x14ac:dyDescent="0.2">
      <c r="A1889" s="4">
        <v>32</v>
      </c>
      <c r="B1889" s="8" t="s">
        <v>2976</v>
      </c>
      <c r="C1889" s="4">
        <v>2</v>
      </c>
      <c r="D1889" s="4">
        <v>299</v>
      </c>
      <c r="E1889" s="28" t="s">
        <v>2977</v>
      </c>
      <c r="F1889" s="4">
        <v>10</v>
      </c>
      <c r="G1889" s="70">
        <v>752</v>
      </c>
      <c r="H1889" s="70">
        <v>225.6</v>
      </c>
      <c r="I1889" s="70">
        <f>AVERAGE(G1889-H1889)</f>
        <v>526.4</v>
      </c>
      <c r="J1889" s="59"/>
      <c r="K1889" s="60" t="s">
        <v>626</v>
      </c>
    </row>
    <row r="1890" spans="1:11" s="111" customFormat="1" ht="12.75" x14ac:dyDescent="0.2">
      <c r="A1890" s="19"/>
      <c r="B1890" s="143" t="s">
        <v>23</v>
      </c>
      <c r="C1890" s="19"/>
      <c r="D1890" s="4"/>
      <c r="E1890" s="19"/>
      <c r="F1890" s="19"/>
      <c r="G1890" s="57">
        <f>SUM(G1856:G1889)</f>
        <v>86382.98000000001</v>
      </c>
      <c r="H1890" s="57">
        <f>SUM(H1856:H1889)</f>
        <v>40887.509999999995</v>
      </c>
      <c r="I1890" s="57">
        <f>SUM(I1856:I1889)</f>
        <v>45495.47</v>
      </c>
      <c r="J1890" s="59"/>
      <c r="K1890" s="138"/>
    </row>
    <row r="1891" spans="1:11" s="111" customFormat="1" ht="12.75" x14ac:dyDescent="0.2">
      <c r="B1891" s="228"/>
      <c r="D1891" s="31"/>
      <c r="G1891" s="229"/>
      <c r="H1891" s="229"/>
      <c r="I1891" s="229"/>
      <c r="J1891" s="230"/>
      <c r="K1891" s="231"/>
    </row>
    <row r="1892" spans="1:11" s="111" customFormat="1" ht="12.75" x14ac:dyDescent="0.2">
      <c r="B1892" s="228"/>
      <c r="D1892" s="31"/>
      <c r="G1892" s="229"/>
      <c r="H1892" s="229"/>
      <c r="I1892" s="229"/>
      <c r="J1892" s="230"/>
      <c r="K1892" s="231"/>
    </row>
    <row r="1893" spans="1:11" s="111" customFormat="1" ht="12.75" x14ac:dyDescent="0.2">
      <c r="B1893" s="228"/>
      <c r="D1893" s="31"/>
      <c r="G1893" s="229"/>
      <c r="H1893" s="229"/>
      <c r="I1893" s="229"/>
      <c r="J1893" s="230"/>
      <c r="K1893" s="231"/>
    </row>
    <row r="1894" spans="1:11" s="111" customFormat="1" ht="12.75" x14ac:dyDescent="0.2">
      <c r="B1894" s="228"/>
      <c r="D1894" s="31"/>
      <c r="G1894" s="229"/>
      <c r="H1894" s="229"/>
      <c r="I1894" s="229"/>
      <c r="J1894" s="230"/>
      <c r="K1894" s="231"/>
    </row>
    <row r="1895" spans="1:11" s="111" customFormat="1" ht="12.75" x14ac:dyDescent="0.2">
      <c r="B1895" s="228"/>
      <c r="D1895" s="31"/>
      <c r="G1895" s="229"/>
      <c r="H1895" s="229"/>
      <c r="I1895" s="229"/>
      <c r="J1895" s="230"/>
      <c r="K1895" s="231"/>
    </row>
    <row r="1896" spans="1:11" s="111" customFormat="1" ht="12.75" x14ac:dyDescent="0.2">
      <c r="B1896" s="228"/>
      <c r="D1896" s="31"/>
      <c r="E1896" s="111" t="s">
        <v>5492</v>
      </c>
      <c r="G1896" s="229"/>
      <c r="H1896" s="229"/>
      <c r="I1896" s="229"/>
      <c r="J1896" s="230"/>
      <c r="K1896" s="231"/>
    </row>
    <row r="1897" spans="1:11" s="111" customFormat="1" ht="12.75" x14ac:dyDescent="0.2">
      <c r="B1897" s="228"/>
      <c r="D1897" s="31"/>
      <c r="G1897" s="229"/>
      <c r="H1897" s="229"/>
      <c r="I1897" s="229"/>
      <c r="J1897" s="230"/>
      <c r="K1897" s="231"/>
    </row>
    <row r="1898" spans="1:11" s="111" customFormat="1" ht="12.75" x14ac:dyDescent="0.2">
      <c r="B1898" s="228"/>
      <c r="D1898" s="31"/>
      <c r="G1898" s="229"/>
      <c r="H1898" s="229"/>
      <c r="I1898" s="229"/>
      <c r="J1898" s="230"/>
      <c r="K1898" s="231"/>
    </row>
    <row r="1899" spans="1:11" s="111" customFormat="1" ht="12.75" x14ac:dyDescent="0.2">
      <c r="B1899" s="228"/>
      <c r="D1899" s="31"/>
      <c r="G1899" s="229"/>
      <c r="H1899" s="229"/>
      <c r="I1899" s="229"/>
      <c r="J1899" s="230"/>
      <c r="K1899" s="231"/>
    </row>
    <row r="1900" spans="1:11" s="111" customFormat="1" ht="12.75" x14ac:dyDescent="0.2">
      <c r="B1900" s="228"/>
      <c r="D1900" s="31"/>
      <c r="G1900" s="229"/>
      <c r="H1900" s="229"/>
      <c r="I1900" s="229"/>
      <c r="J1900" s="230"/>
      <c r="K1900" s="231"/>
    </row>
    <row r="1901" spans="1:11" s="111" customFormat="1" ht="12.75" x14ac:dyDescent="0.2">
      <c r="B1901" s="228"/>
      <c r="D1901" s="31"/>
      <c r="G1901" s="229"/>
      <c r="H1901" s="229"/>
      <c r="I1901" s="229"/>
      <c r="J1901" s="230"/>
      <c r="K1901" s="231"/>
    </row>
    <row r="1902" spans="1:11" s="111" customFormat="1" ht="12.75" x14ac:dyDescent="0.2">
      <c r="B1902" s="228"/>
      <c r="D1902" s="31"/>
      <c r="G1902" s="229"/>
      <c r="H1902" s="229"/>
      <c r="I1902" s="229"/>
      <c r="J1902" s="230"/>
      <c r="K1902" s="231"/>
    </row>
    <row r="1903" spans="1:11" s="111" customFormat="1" ht="12.75" x14ac:dyDescent="0.2">
      <c r="B1903" s="228"/>
      <c r="D1903" s="31"/>
      <c r="G1903" s="229"/>
      <c r="H1903" s="229"/>
      <c r="I1903" s="229"/>
      <c r="J1903" s="230"/>
      <c r="K1903" s="231"/>
    </row>
    <row r="1904" spans="1:11" s="111" customFormat="1" ht="12.75" x14ac:dyDescent="0.2">
      <c r="B1904" s="228"/>
      <c r="D1904" s="31"/>
      <c r="G1904" s="229"/>
      <c r="H1904" s="229"/>
      <c r="I1904" s="229"/>
      <c r="J1904" s="230"/>
      <c r="K1904" s="231"/>
    </row>
    <row r="1905" spans="2:11" s="111" customFormat="1" ht="12.75" x14ac:dyDescent="0.2">
      <c r="B1905" s="228"/>
      <c r="D1905" s="31"/>
      <c r="G1905" s="229"/>
      <c r="H1905" s="229"/>
      <c r="I1905" s="229"/>
      <c r="J1905" s="230"/>
      <c r="K1905" s="231"/>
    </row>
    <row r="1906" spans="2:11" s="111" customFormat="1" ht="12.75" x14ac:dyDescent="0.2">
      <c r="B1906" s="228"/>
      <c r="D1906" s="31"/>
      <c r="G1906" s="229"/>
      <c r="H1906" s="229"/>
      <c r="I1906" s="229"/>
      <c r="J1906" s="230"/>
      <c r="K1906" s="231"/>
    </row>
    <row r="1907" spans="2:11" s="111" customFormat="1" ht="12.75" x14ac:dyDescent="0.2">
      <c r="B1907" s="228"/>
      <c r="D1907" s="31"/>
      <c r="G1907" s="229"/>
      <c r="H1907" s="229"/>
      <c r="I1907" s="229"/>
      <c r="J1907" s="230"/>
      <c r="K1907" s="231"/>
    </row>
    <row r="1908" spans="2:11" s="111" customFormat="1" ht="12.75" x14ac:dyDescent="0.2">
      <c r="B1908" s="228"/>
      <c r="D1908" s="31"/>
      <c r="G1908" s="229"/>
      <c r="H1908" s="229"/>
      <c r="I1908" s="229"/>
      <c r="J1908" s="230"/>
      <c r="K1908" s="231"/>
    </row>
    <row r="1909" spans="2:11" s="111" customFormat="1" ht="12.75" x14ac:dyDescent="0.2">
      <c r="B1909" s="228"/>
      <c r="D1909" s="31"/>
      <c r="G1909" s="229"/>
      <c r="H1909" s="229"/>
      <c r="I1909" s="229"/>
      <c r="J1909" s="230"/>
      <c r="K1909" s="231"/>
    </row>
    <row r="1910" spans="2:11" s="111" customFormat="1" ht="12.75" x14ac:dyDescent="0.2">
      <c r="B1910" s="228"/>
      <c r="D1910" s="31"/>
      <c r="G1910" s="229"/>
      <c r="H1910" s="229"/>
      <c r="I1910" s="229"/>
      <c r="J1910" s="230"/>
      <c r="K1910" s="231"/>
    </row>
    <row r="1911" spans="2:11" s="111" customFormat="1" ht="12.75" x14ac:dyDescent="0.2">
      <c r="B1911" s="228"/>
      <c r="D1911" s="31"/>
      <c r="G1911" s="229"/>
      <c r="H1911" s="229"/>
      <c r="I1911" s="229"/>
      <c r="J1911" s="230"/>
      <c r="K1911" s="231"/>
    </row>
    <row r="1912" spans="2:11" s="111" customFormat="1" ht="12.75" x14ac:dyDescent="0.2">
      <c r="B1912" s="228"/>
      <c r="D1912" s="31"/>
      <c r="G1912" s="229"/>
      <c r="H1912" s="229"/>
      <c r="I1912" s="229"/>
      <c r="J1912" s="230"/>
      <c r="K1912" s="231"/>
    </row>
    <row r="1913" spans="2:11" s="111" customFormat="1" ht="12.75" x14ac:dyDescent="0.2">
      <c r="B1913" s="228"/>
      <c r="D1913" s="31"/>
      <c r="G1913" s="229"/>
      <c r="H1913" s="229"/>
      <c r="I1913" s="229"/>
      <c r="J1913" s="230"/>
      <c r="K1913" s="231"/>
    </row>
    <row r="1914" spans="2:11" s="111" customFormat="1" ht="12.75" x14ac:dyDescent="0.2">
      <c r="B1914" s="228"/>
      <c r="D1914" s="31"/>
      <c r="G1914" s="229"/>
      <c r="H1914" s="229"/>
      <c r="I1914" s="229"/>
      <c r="J1914" s="230"/>
      <c r="K1914" s="231"/>
    </row>
    <row r="1915" spans="2:11" s="111" customFormat="1" ht="12.75" x14ac:dyDescent="0.2">
      <c r="B1915" s="228"/>
      <c r="D1915" s="31"/>
      <c r="G1915" s="229"/>
      <c r="H1915" s="229"/>
      <c r="I1915" s="229"/>
      <c r="J1915" s="230"/>
      <c r="K1915" s="231"/>
    </row>
    <row r="1916" spans="2:11" s="111" customFormat="1" ht="12.75" x14ac:dyDescent="0.2">
      <c r="B1916" s="228"/>
      <c r="D1916" s="31"/>
      <c r="G1916" s="229"/>
      <c r="H1916" s="229"/>
      <c r="I1916" s="229"/>
      <c r="J1916" s="230"/>
      <c r="K1916" s="231"/>
    </row>
    <row r="1917" spans="2:11" s="111" customFormat="1" ht="12.75" x14ac:dyDescent="0.2">
      <c r="B1917" s="228"/>
      <c r="D1917" s="31"/>
      <c r="G1917" s="229"/>
      <c r="H1917" s="229"/>
      <c r="I1917" s="229"/>
      <c r="J1917" s="230"/>
      <c r="K1917" s="231"/>
    </row>
    <row r="1918" spans="2:11" s="111" customFormat="1" ht="12.75" x14ac:dyDescent="0.2">
      <c r="B1918" s="228"/>
      <c r="D1918" s="31"/>
      <c r="G1918" s="229"/>
      <c r="H1918" s="229"/>
      <c r="I1918" s="229"/>
      <c r="J1918" s="230"/>
      <c r="K1918" s="231"/>
    </row>
    <row r="1919" spans="2:11" s="111" customFormat="1" ht="12.75" x14ac:dyDescent="0.2">
      <c r="B1919" s="228"/>
      <c r="D1919" s="31"/>
      <c r="G1919" s="229"/>
      <c r="H1919" s="229"/>
      <c r="I1919" s="229"/>
      <c r="J1919" s="230"/>
      <c r="K1919" s="231"/>
    </row>
    <row r="1921" spans="1:11" ht="15.75" x14ac:dyDescent="0.25">
      <c r="J1921" s="276" t="s">
        <v>0</v>
      </c>
      <c r="K1921" s="276"/>
    </row>
    <row r="1922" spans="1:11" ht="15.75" x14ac:dyDescent="0.25">
      <c r="J1922" s="5"/>
      <c r="K1922" s="5"/>
    </row>
    <row r="1923" spans="1:11" x14ac:dyDescent="0.25">
      <c r="A1923" s="277" t="s">
        <v>1</v>
      </c>
      <c r="B1923" s="277"/>
      <c r="C1923" s="277"/>
      <c r="D1923" s="277"/>
      <c r="E1923" s="277"/>
      <c r="F1923" s="277"/>
      <c r="G1923" s="277"/>
      <c r="H1923" s="277"/>
      <c r="I1923" s="277"/>
      <c r="J1923" s="277"/>
      <c r="K1923" s="277"/>
    </row>
    <row r="1924" spans="1:11" x14ac:dyDescent="0.25">
      <c r="A1924" s="277" t="s">
        <v>2</v>
      </c>
      <c r="B1924" s="277"/>
      <c r="C1924" s="277"/>
      <c r="D1924" s="277"/>
      <c r="E1924" s="277"/>
      <c r="F1924" s="277"/>
      <c r="G1924" s="277"/>
      <c r="H1924" s="277"/>
      <c r="I1924" s="277"/>
      <c r="J1924" s="277"/>
      <c r="K1924" s="277"/>
    </row>
    <row r="1926" spans="1:11" x14ac:dyDescent="0.25">
      <c r="A1926" s="32">
        <v>1</v>
      </c>
      <c r="B1926" s="272" t="s">
        <v>6401</v>
      </c>
      <c r="C1926" s="273"/>
      <c r="D1926" s="273"/>
      <c r="E1926" s="273"/>
      <c r="F1926" s="273"/>
      <c r="G1926" s="273"/>
      <c r="H1926" s="273"/>
      <c r="I1926" s="273"/>
      <c r="J1926" s="273"/>
      <c r="K1926" s="274"/>
    </row>
    <row r="1927" spans="1:11" x14ac:dyDescent="0.25">
      <c r="A1927" s="32">
        <v>2</v>
      </c>
      <c r="B1927" s="272" t="s">
        <v>3</v>
      </c>
      <c r="C1927" s="273"/>
      <c r="D1927" s="273"/>
      <c r="E1927" s="273"/>
      <c r="F1927" s="273"/>
      <c r="G1927" s="273"/>
      <c r="H1927" s="273"/>
      <c r="I1927" s="273"/>
      <c r="J1927" s="273"/>
      <c r="K1927" s="274"/>
    </row>
    <row r="1928" spans="1:11" x14ac:dyDescent="0.25">
      <c r="A1928" s="32">
        <v>3</v>
      </c>
      <c r="B1928" s="272" t="s">
        <v>2980</v>
      </c>
      <c r="C1928" s="273"/>
      <c r="D1928" s="273"/>
      <c r="E1928" s="273"/>
      <c r="F1928" s="273"/>
      <c r="G1928" s="273"/>
      <c r="H1928" s="273"/>
      <c r="I1928" s="273"/>
      <c r="J1928" s="273"/>
      <c r="K1928" s="274"/>
    </row>
    <row r="1929" spans="1:11" x14ac:dyDescent="0.25">
      <c r="A1929" s="32">
        <v>4</v>
      </c>
      <c r="B1929" s="272" t="s">
        <v>2981</v>
      </c>
      <c r="C1929" s="273"/>
      <c r="D1929" s="273"/>
      <c r="E1929" s="273"/>
      <c r="F1929" s="273"/>
      <c r="G1929" s="273"/>
      <c r="H1929" s="273"/>
      <c r="I1929" s="273"/>
      <c r="J1929" s="273"/>
      <c r="K1929" s="274"/>
    </row>
    <row r="1931" spans="1:11" ht="15.75" x14ac:dyDescent="0.25">
      <c r="A1931" s="275" t="s">
        <v>4</v>
      </c>
      <c r="B1931" s="275"/>
      <c r="C1931" s="275"/>
      <c r="D1931" s="275"/>
      <c r="E1931" s="275"/>
      <c r="F1931" s="275"/>
      <c r="G1931" s="275"/>
      <c r="H1931" s="275"/>
      <c r="I1931" s="275"/>
      <c r="J1931" s="275"/>
      <c r="K1931" s="275"/>
    </row>
    <row r="1933" spans="1:11" ht="84" x14ac:dyDescent="0.25">
      <c r="A1933" s="33" t="s">
        <v>5</v>
      </c>
      <c r="B1933" s="29" t="s">
        <v>6</v>
      </c>
      <c r="C1933" s="29" t="s">
        <v>7</v>
      </c>
      <c r="D1933" s="29" t="s">
        <v>8</v>
      </c>
      <c r="E1933" s="29" t="s">
        <v>15</v>
      </c>
      <c r="F1933" s="29" t="s">
        <v>9</v>
      </c>
      <c r="G1933" s="29" t="s">
        <v>10</v>
      </c>
      <c r="H1933" s="29" t="s">
        <v>11</v>
      </c>
      <c r="I1933" s="29" t="s">
        <v>518</v>
      </c>
      <c r="J1933" s="29" t="s">
        <v>12</v>
      </c>
      <c r="K1933" s="30" t="s">
        <v>13</v>
      </c>
    </row>
    <row r="1934" spans="1:11" s="144" customFormat="1" x14ac:dyDescent="0.25">
      <c r="A1934" s="149">
        <v>1</v>
      </c>
      <c r="B1934" s="150" t="s">
        <v>2982</v>
      </c>
      <c r="C1934" s="149">
        <v>1</v>
      </c>
      <c r="D1934" s="146"/>
      <c r="E1934" s="150" t="s">
        <v>2983</v>
      </c>
      <c r="F1934" s="149">
        <v>20</v>
      </c>
      <c r="G1934" s="124">
        <v>11581.82</v>
      </c>
      <c r="H1934" s="124">
        <v>11003.67</v>
      </c>
      <c r="I1934" s="124">
        <v>578.15</v>
      </c>
      <c r="J1934" s="147"/>
      <c r="K1934" s="146"/>
    </row>
    <row r="1935" spans="1:11" s="144" customFormat="1" x14ac:dyDescent="0.25">
      <c r="A1935" s="149">
        <v>2</v>
      </c>
      <c r="B1935" s="150" t="s">
        <v>2984</v>
      </c>
      <c r="C1935" s="149">
        <v>1</v>
      </c>
      <c r="D1935" s="146"/>
      <c r="E1935" s="150" t="s">
        <v>2985</v>
      </c>
      <c r="F1935" s="149">
        <v>4</v>
      </c>
      <c r="G1935" s="124">
        <v>307</v>
      </c>
      <c r="H1935" s="124">
        <v>307</v>
      </c>
      <c r="I1935" s="154">
        <v>0</v>
      </c>
      <c r="J1935" s="147"/>
      <c r="K1935" s="146"/>
    </row>
    <row r="1936" spans="1:11" s="144" customFormat="1" x14ac:dyDescent="0.25">
      <c r="A1936" s="149">
        <v>3</v>
      </c>
      <c r="B1936" s="150" t="s">
        <v>2986</v>
      </c>
      <c r="C1936" s="149">
        <v>23</v>
      </c>
      <c r="D1936" s="146"/>
      <c r="E1936" s="150" t="s">
        <v>2987</v>
      </c>
      <c r="F1936" s="149">
        <v>7</v>
      </c>
      <c r="G1936" s="124">
        <v>2079.04</v>
      </c>
      <c r="H1936" s="124">
        <v>2079.04</v>
      </c>
      <c r="I1936" s="154">
        <v>0</v>
      </c>
      <c r="J1936" s="147"/>
      <c r="K1936" s="146"/>
    </row>
    <row r="1937" spans="1:11" s="144" customFormat="1" x14ac:dyDescent="0.25">
      <c r="A1937" s="149">
        <v>4</v>
      </c>
      <c r="B1937" s="150" t="s">
        <v>2988</v>
      </c>
      <c r="C1937" s="149">
        <v>1</v>
      </c>
      <c r="D1937" s="146"/>
      <c r="E1937" s="150" t="s">
        <v>2989</v>
      </c>
      <c r="F1937" s="149">
        <v>4</v>
      </c>
      <c r="G1937" s="124">
        <v>136.75</v>
      </c>
      <c r="H1937" s="124">
        <v>136.75</v>
      </c>
      <c r="I1937" s="154">
        <f>G1937-H1937</f>
        <v>0</v>
      </c>
      <c r="J1937" s="147"/>
      <c r="K1937" s="146"/>
    </row>
    <row r="1938" spans="1:11" s="144" customFormat="1" x14ac:dyDescent="0.25">
      <c r="A1938" s="149">
        <v>5</v>
      </c>
      <c r="B1938" s="150" t="s">
        <v>2990</v>
      </c>
      <c r="C1938" s="149">
        <v>1</v>
      </c>
      <c r="D1938" s="146"/>
      <c r="E1938" s="150" t="s">
        <v>2991</v>
      </c>
      <c r="F1938" s="149">
        <v>4</v>
      </c>
      <c r="G1938" s="124">
        <v>349.83</v>
      </c>
      <c r="H1938" s="124">
        <v>349.83</v>
      </c>
      <c r="I1938" s="154">
        <v>0</v>
      </c>
      <c r="J1938" s="147"/>
      <c r="K1938" s="146"/>
    </row>
    <row r="1939" spans="1:11" s="144" customFormat="1" x14ac:dyDescent="0.25">
      <c r="A1939" s="149">
        <v>6</v>
      </c>
      <c r="B1939" s="150" t="s">
        <v>2992</v>
      </c>
      <c r="C1939" s="149">
        <v>1</v>
      </c>
      <c r="D1939" s="146"/>
      <c r="E1939" s="150" t="s">
        <v>2993</v>
      </c>
      <c r="F1939" s="149">
        <v>4</v>
      </c>
      <c r="G1939" s="124">
        <v>134.26</v>
      </c>
      <c r="H1939" s="124">
        <v>134.26</v>
      </c>
      <c r="I1939" s="154">
        <v>0</v>
      </c>
      <c r="J1939" s="147"/>
      <c r="K1939" s="146"/>
    </row>
    <row r="1940" spans="1:11" s="144" customFormat="1" x14ac:dyDescent="0.25">
      <c r="A1940" s="149">
        <v>7</v>
      </c>
      <c r="B1940" s="150" t="s">
        <v>2994</v>
      </c>
      <c r="C1940" s="149">
        <v>2</v>
      </c>
      <c r="D1940" s="146"/>
      <c r="E1940" s="150" t="s">
        <v>2995</v>
      </c>
      <c r="F1940" s="149">
        <v>7</v>
      </c>
      <c r="G1940" s="124">
        <v>117.95</v>
      </c>
      <c r="H1940" s="124">
        <v>117.95</v>
      </c>
      <c r="I1940" s="154">
        <f t="shared" ref="I1940:I1958" si="29">G1940-H1940</f>
        <v>0</v>
      </c>
      <c r="J1940" s="147"/>
      <c r="K1940" s="146"/>
    </row>
    <row r="1941" spans="1:11" s="144" customFormat="1" x14ac:dyDescent="0.25">
      <c r="A1941" s="149">
        <v>8</v>
      </c>
      <c r="B1941" s="150" t="s">
        <v>2996</v>
      </c>
      <c r="C1941" s="149">
        <v>4</v>
      </c>
      <c r="D1941" s="146"/>
      <c r="E1941" s="150" t="s">
        <v>2987</v>
      </c>
      <c r="F1941" s="149">
        <v>7</v>
      </c>
      <c r="G1941" s="124">
        <v>532</v>
      </c>
      <c r="H1941" s="124">
        <v>532</v>
      </c>
      <c r="I1941" s="154">
        <f t="shared" si="29"/>
        <v>0</v>
      </c>
      <c r="J1941" s="147"/>
      <c r="K1941" s="146"/>
    </row>
    <row r="1942" spans="1:11" s="144" customFormat="1" x14ac:dyDescent="0.25">
      <c r="A1942" s="149">
        <v>9</v>
      </c>
      <c r="B1942" s="150" t="s">
        <v>2997</v>
      </c>
      <c r="C1942" s="149">
        <v>1</v>
      </c>
      <c r="D1942" s="146"/>
      <c r="E1942" s="150" t="s">
        <v>2998</v>
      </c>
      <c r="F1942" s="149">
        <v>4</v>
      </c>
      <c r="G1942" s="124">
        <v>194.5</v>
      </c>
      <c r="H1942" s="124">
        <v>194.5</v>
      </c>
      <c r="I1942" s="154">
        <f t="shared" si="29"/>
        <v>0</v>
      </c>
      <c r="J1942" s="147"/>
      <c r="K1942" s="146"/>
    </row>
    <row r="1943" spans="1:11" s="144" customFormat="1" x14ac:dyDescent="0.25">
      <c r="A1943" s="149">
        <v>10</v>
      </c>
      <c r="B1943" s="150" t="s">
        <v>2999</v>
      </c>
      <c r="C1943" s="149">
        <v>2</v>
      </c>
      <c r="D1943" s="146"/>
      <c r="E1943" s="150" t="s">
        <v>3000</v>
      </c>
      <c r="F1943" s="149">
        <v>20</v>
      </c>
      <c r="G1943" s="124">
        <v>0</v>
      </c>
      <c r="H1943" s="124">
        <v>0</v>
      </c>
      <c r="I1943" s="154">
        <f t="shared" si="29"/>
        <v>0</v>
      </c>
      <c r="J1943" s="147"/>
      <c r="K1943" s="146"/>
    </row>
    <row r="1944" spans="1:11" s="144" customFormat="1" x14ac:dyDescent="0.25">
      <c r="A1944" s="149">
        <v>11</v>
      </c>
      <c r="B1944" s="150" t="s">
        <v>3001</v>
      </c>
      <c r="C1944" s="149">
        <v>9</v>
      </c>
      <c r="D1944" s="146"/>
      <c r="E1944" s="150" t="s">
        <v>3002</v>
      </c>
      <c r="F1944" s="149">
        <v>7</v>
      </c>
      <c r="G1944" s="124">
        <v>2450.79</v>
      </c>
      <c r="H1944" s="124">
        <v>2450.79</v>
      </c>
      <c r="I1944" s="154">
        <f t="shared" si="29"/>
        <v>0</v>
      </c>
      <c r="J1944" s="147"/>
      <c r="K1944" s="146"/>
    </row>
    <row r="1945" spans="1:11" s="144" customFormat="1" x14ac:dyDescent="0.25">
      <c r="A1945" s="149">
        <v>12</v>
      </c>
      <c r="B1945" s="150" t="s">
        <v>3003</v>
      </c>
      <c r="C1945" s="149">
        <v>1</v>
      </c>
      <c r="D1945" s="146"/>
      <c r="E1945" s="150" t="s">
        <v>3002</v>
      </c>
      <c r="F1945" s="149">
        <v>7</v>
      </c>
      <c r="G1945" s="124">
        <v>397.64</v>
      </c>
      <c r="H1945" s="124">
        <v>397.64</v>
      </c>
      <c r="I1945" s="154">
        <f t="shared" si="29"/>
        <v>0</v>
      </c>
      <c r="J1945" s="147"/>
      <c r="K1945" s="146"/>
    </row>
    <row r="1946" spans="1:11" s="144" customFormat="1" x14ac:dyDescent="0.25">
      <c r="A1946" s="149">
        <v>13</v>
      </c>
      <c r="B1946" s="150" t="s">
        <v>30</v>
      </c>
      <c r="C1946" s="149">
        <v>5</v>
      </c>
      <c r="D1946" s="146"/>
      <c r="E1946" s="150" t="s">
        <v>3004</v>
      </c>
      <c r="F1946" s="149">
        <v>7</v>
      </c>
      <c r="G1946" s="124">
        <v>263.25</v>
      </c>
      <c r="H1946" s="124">
        <v>263.25</v>
      </c>
      <c r="I1946" s="154">
        <f t="shared" si="29"/>
        <v>0</v>
      </c>
      <c r="J1946" s="147"/>
      <c r="K1946" s="146"/>
    </row>
    <row r="1947" spans="1:11" s="144" customFormat="1" x14ac:dyDescent="0.25">
      <c r="A1947" s="149">
        <v>14</v>
      </c>
      <c r="B1947" s="150" t="s">
        <v>3005</v>
      </c>
      <c r="C1947" s="149">
        <v>15</v>
      </c>
      <c r="D1947" s="146"/>
      <c r="E1947" s="150" t="s">
        <v>3004</v>
      </c>
      <c r="F1947" s="149">
        <v>7</v>
      </c>
      <c r="G1947" s="124">
        <v>555</v>
      </c>
      <c r="H1947" s="124">
        <v>555</v>
      </c>
      <c r="I1947" s="154">
        <f t="shared" si="29"/>
        <v>0</v>
      </c>
      <c r="J1947" s="147"/>
      <c r="K1947" s="146"/>
    </row>
    <row r="1948" spans="1:11" s="144" customFormat="1" x14ac:dyDescent="0.25">
      <c r="A1948" s="149">
        <v>15</v>
      </c>
      <c r="B1948" s="150" t="s">
        <v>3006</v>
      </c>
      <c r="C1948" s="149">
        <v>7</v>
      </c>
      <c r="D1948" s="146"/>
      <c r="E1948" s="150" t="s">
        <v>2987</v>
      </c>
      <c r="F1948" s="149">
        <v>7</v>
      </c>
      <c r="G1948" s="124">
        <v>1249.99</v>
      </c>
      <c r="H1948" s="124">
        <v>1249.99</v>
      </c>
      <c r="I1948" s="154">
        <f t="shared" si="29"/>
        <v>0</v>
      </c>
      <c r="J1948" s="147"/>
      <c r="K1948" s="146"/>
    </row>
    <row r="1949" spans="1:11" s="144" customFormat="1" x14ac:dyDescent="0.25">
      <c r="A1949" s="149">
        <v>16</v>
      </c>
      <c r="B1949" s="150" t="s">
        <v>3007</v>
      </c>
      <c r="C1949" s="149">
        <v>10</v>
      </c>
      <c r="D1949" s="146"/>
      <c r="E1949" s="150" t="s">
        <v>3008</v>
      </c>
      <c r="F1949" s="149">
        <v>4</v>
      </c>
      <c r="G1949" s="124">
        <v>6849.5</v>
      </c>
      <c r="H1949" s="124">
        <v>6849.5</v>
      </c>
      <c r="I1949" s="154">
        <f t="shared" si="29"/>
        <v>0</v>
      </c>
      <c r="J1949" s="147"/>
      <c r="K1949" s="146"/>
    </row>
    <row r="1950" spans="1:11" s="144" customFormat="1" x14ac:dyDescent="0.25">
      <c r="A1950" s="149">
        <v>17</v>
      </c>
      <c r="B1950" s="150" t="s">
        <v>3009</v>
      </c>
      <c r="C1950" s="149">
        <v>3</v>
      </c>
      <c r="D1950" s="146"/>
      <c r="E1950" s="150" t="s">
        <v>3010</v>
      </c>
      <c r="F1950" s="149">
        <v>4</v>
      </c>
      <c r="G1950" s="124">
        <v>1217.94</v>
      </c>
      <c r="H1950" s="124">
        <v>1217.94</v>
      </c>
      <c r="I1950" s="154">
        <f t="shared" si="29"/>
        <v>0</v>
      </c>
      <c r="J1950" s="147"/>
      <c r="K1950" s="146"/>
    </row>
    <row r="1951" spans="1:11" s="144" customFormat="1" x14ac:dyDescent="0.25">
      <c r="A1951" s="149">
        <v>18</v>
      </c>
      <c r="B1951" s="150" t="s">
        <v>3011</v>
      </c>
      <c r="C1951" s="149">
        <v>1</v>
      </c>
      <c r="D1951" s="146"/>
      <c r="E1951" s="150" t="s">
        <v>3012</v>
      </c>
      <c r="F1951" s="149">
        <v>4</v>
      </c>
      <c r="G1951" s="124">
        <v>199</v>
      </c>
      <c r="H1951" s="124">
        <v>199</v>
      </c>
      <c r="I1951" s="154">
        <f t="shared" si="29"/>
        <v>0</v>
      </c>
      <c r="J1951" s="147"/>
      <c r="K1951" s="146"/>
    </row>
    <row r="1952" spans="1:11" s="144" customFormat="1" x14ac:dyDescent="0.25">
      <c r="A1952" s="149">
        <v>19</v>
      </c>
      <c r="B1952" s="150" t="s">
        <v>3013</v>
      </c>
      <c r="C1952" s="149">
        <v>1</v>
      </c>
      <c r="D1952" s="146"/>
      <c r="E1952" s="150" t="s">
        <v>3014</v>
      </c>
      <c r="F1952" s="149">
        <v>7</v>
      </c>
      <c r="G1952" s="124">
        <v>311</v>
      </c>
      <c r="H1952" s="124">
        <v>311</v>
      </c>
      <c r="I1952" s="154">
        <f t="shared" si="29"/>
        <v>0</v>
      </c>
      <c r="J1952" s="147"/>
      <c r="K1952" s="146"/>
    </row>
    <row r="1953" spans="1:11" ht="84" x14ac:dyDescent="0.25">
      <c r="A1953" s="33" t="s">
        <v>5</v>
      </c>
      <c r="B1953" s="29" t="s">
        <v>6</v>
      </c>
      <c r="C1953" s="29" t="s">
        <v>7</v>
      </c>
      <c r="D1953" s="29" t="s">
        <v>8</v>
      </c>
      <c r="E1953" s="29" t="s">
        <v>15</v>
      </c>
      <c r="F1953" s="29" t="s">
        <v>9</v>
      </c>
      <c r="G1953" s="29" t="s">
        <v>10</v>
      </c>
      <c r="H1953" s="29" t="s">
        <v>11</v>
      </c>
      <c r="I1953" s="29" t="s">
        <v>518</v>
      </c>
      <c r="J1953" s="29" t="s">
        <v>12</v>
      </c>
      <c r="K1953" s="30" t="s">
        <v>13</v>
      </c>
    </row>
    <row r="1954" spans="1:11" s="144" customFormat="1" x14ac:dyDescent="0.25">
      <c r="A1954" s="149">
        <v>20</v>
      </c>
      <c r="B1954" s="150" t="s">
        <v>3015</v>
      </c>
      <c r="C1954" s="149">
        <v>1</v>
      </c>
      <c r="D1954" s="146"/>
      <c r="E1954" s="150" t="s">
        <v>2987</v>
      </c>
      <c r="F1954" s="149">
        <v>7</v>
      </c>
      <c r="G1954" s="124">
        <v>631.79999999999995</v>
      </c>
      <c r="H1954" s="124">
        <v>631.79999999999995</v>
      </c>
      <c r="I1954" s="154">
        <f t="shared" si="29"/>
        <v>0</v>
      </c>
      <c r="J1954" s="147"/>
      <c r="K1954" s="146"/>
    </row>
    <row r="1955" spans="1:11" s="144" customFormat="1" x14ac:dyDescent="0.25">
      <c r="A1955" s="149">
        <v>21</v>
      </c>
      <c r="B1955" s="150" t="s">
        <v>3016</v>
      </c>
      <c r="C1955" s="149">
        <v>1</v>
      </c>
      <c r="D1955" s="146"/>
      <c r="E1955" s="151" t="s">
        <v>3017</v>
      </c>
      <c r="F1955" s="149">
        <v>4</v>
      </c>
      <c r="G1955" s="124">
        <v>700</v>
      </c>
      <c r="H1955" s="124">
        <v>700</v>
      </c>
      <c r="I1955" s="154">
        <f t="shared" si="29"/>
        <v>0</v>
      </c>
      <c r="J1955" s="147"/>
      <c r="K1955" s="146"/>
    </row>
    <row r="1956" spans="1:11" s="144" customFormat="1" x14ac:dyDescent="0.25">
      <c r="A1956" s="149">
        <v>22</v>
      </c>
      <c r="B1956" s="150" t="s">
        <v>3018</v>
      </c>
      <c r="C1956" s="149">
        <v>1</v>
      </c>
      <c r="D1956" s="146"/>
      <c r="E1956" s="150" t="s">
        <v>2989</v>
      </c>
      <c r="F1956" s="149">
        <v>4</v>
      </c>
      <c r="G1956" s="124">
        <v>329.06</v>
      </c>
      <c r="H1956" s="124">
        <v>329.06</v>
      </c>
      <c r="I1956" s="154">
        <f t="shared" si="29"/>
        <v>0</v>
      </c>
      <c r="J1956" s="147"/>
      <c r="K1956" s="146"/>
    </row>
    <row r="1957" spans="1:11" s="144" customFormat="1" x14ac:dyDescent="0.25">
      <c r="A1957" s="149">
        <v>23</v>
      </c>
      <c r="B1957" s="150" t="s">
        <v>3019</v>
      </c>
      <c r="C1957" s="149">
        <v>1</v>
      </c>
      <c r="D1957" s="146"/>
      <c r="E1957" s="150" t="s">
        <v>3020</v>
      </c>
      <c r="F1957" s="149">
        <v>5</v>
      </c>
      <c r="G1957" s="124">
        <v>25.64</v>
      </c>
      <c r="H1957" s="124">
        <v>25.64</v>
      </c>
      <c r="I1957" s="154">
        <f t="shared" si="29"/>
        <v>0</v>
      </c>
      <c r="J1957" s="147"/>
      <c r="K1957" s="146"/>
    </row>
    <row r="1958" spans="1:11" s="144" customFormat="1" x14ac:dyDescent="0.25">
      <c r="A1958" s="149">
        <v>24</v>
      </c>
      <c r="B1958" s="150" t="s">
        <v>3021</v>
      </c>
      <c r="C1958" s="149">
        <v>3</v>
      </c>
      <c r="D1958" s="146"/>
      <c r="E1958" s="150" t="s">
        <v>3004</v>
      </c>
      <c r="F1958" s="149">
        <v>7</v>
      </c>
      <c r="G1958" s="124">
        <v>321</v>
      </c>
      <c r="H1958" s="124">
        <v>321</v>
      </c>
      <c r="I1958" s="154">
        <f t="shared" si="29"/>
        <v>0</v>
      </c>
      <c r="J1958" s="147"/>
      <c r="K1958" s="146"/>
    </row>
    <row r="1959" spans="1:11" s="144" customFormat="1" x14ac:dyDescent="0.25">
      <c r="A1959" s="149">
        <v>25</v>
      </c>
      <c r="B1959" s="150" t="s">
        <v>3022</v>
      </c>
      <c r="C1959" s="149">
        <v>12</v>
      </c>
      <c r="D1959" s="146"/>
      <c r="E1959" s="150" t="s">
        <v>3023</v>
      </c>
      <c r="F1959" s="149">
        <v>7</v>
      </c>
      <c r="G1959" s="124">
        <v>585</v>
      </c>
      <c r="H1959" s="124">
        <v>585</v>
      </c>
      <c r="I1959" s="154">
        <f>G1959-H1959</f>
        <v>0</v>
      </c>
      <c r="J1959" s="147"/>
      <c r="K1959" s="146"/>
    </row>
    <row r="1960" spans="1:11" s="144" customFormat="1" x14ac:dyDescent="0.25">
      <c r="A1960" s="149">
        <v>26</v>
      </c>
      <c r="B1960" s="150" t="s">
        <v>14</v>
      </c>
      <c r="C1960" s="149">
        <v>3</v>
      </c>
      <c r="D1960" s="146"/>
      <c r="E1960" s="150" t="s">
        <v>3024</v>
      </c>
      <c r="F1960" s="149">
        <v>7</v>
      </c>
      <c r="G1960" s="124">
        <v>300</v>
      </c>
      <c r="H1960" s="124">
        <v>300</v>
      </c>
      <c r="I1960" s="154">
        <f t="shared" ref="I1960:I1970" si="30">G1960-H1960</f>
        <v>0</v>
      </c>
      <c r="J1960" s="147"/>
      <c r="K1960" s="146"/>
    </row>
    <row r="1961" spans="1:11" s="144" customFormat="1" x14ac:dyDescent="0.25">
      <c r="A1961" s="149">
        <v>27</v>
      </c>
      <c r="B1961" s="150" t="s">
        <v>3025</v>
      </c>
      <c r="C1961" s="149">
        <v>14</v>
      </c>
      <c r="D1961" s="146"/>
      <c r="E1961" s="150" t="s">
        <v>3024</v>
      </c>
      <c r="F1961" s="149">
        <v>7</v>
      </c>
      <c r="G1961" s="124">
        <v>2090</v>
      </c>
      <c r="H1961" s="124">
        <v>2090</v>
      </c>
      <c r="I1961" s="154">
        <f t="shared" si="30"/>
        <v>0</v>
      </c>
      <c r="J1961" s="147"/>
      <c r="K1961" s="146"/>
    </row>
    <row r="1962" spans="1:11" s="144" customFormat="1" x14ac:dyDescent="0.25">
      <c r="A1962" s="149">
        <v>28</v>
      </c>
      <c r="B1962" s="150" t="s">
        <v>3026</v>
      </c>
      <c r="C1962" s="149">
        <v>1</v>
      </c>
      <c r="D1962" s="146"/>
      <c r="E1962" s="150" t="s">
        <v>3027</v>
      </c>
      <c r="F1962" s="149">
        <v>4</v>
      </c>
      <c r="G1962" s="124">
        <v>1864.5</v>
      </c>
      <c r="H1962" s="124">
        <v>1864.5</v>
      </c>
      <c r="I1962" s="154">
        <f t="shared" si="30"/>
        <v>0</v>
      </c>
      <c r="J1962" s="147"/>
      <c r="K1962" s="146"/>
    </row>
    <row r="1963" spans="1:11" s="144" customFormat="1" x14ac:dyDescent="0.25">
      <c r="A1963" s="149">
        <v>29</v>
      </c>
      <c r="B1963" s="150" t="s">
        <v>3028</v>
      </c>
      <c r="C1963" s="149">
        <v>1</v>
      </c>
      <c r="D1963" s="146"/>
      <c r="E1963" s="150" t="s">
        <v>3029</v>
      </c>
      <c r="F1963" s="149">
        <v>4</v>
      </c>
      <c r="G1963" s="124">
        <v>855</v>
      </c>
      <c r="H1963" s="124">
        <v>855</v>
      </c>
      <c r="I1963" s="154">
        <f t="shared" si="30"/>
        <v>0</v>
      </c>
      <c r="J1963" s="147"/>
      <c r="K1963" s="146"/>
    </row>
    <row r="1964" spans="1:11" s="144" customFormat="1" x14ac:dyDescent="0.25">
      <c r="A1964" s="149">
        <v>30</v>
      </c>
      <c r="B1964" s="150" t="s">
        <v>3030</v>
      </c>
      <c r="C1964" s="149">
        <v>18</v>
      </c>
      <c r="D1964" s="146"/>
      <c r="E1964" s="150" t="s">
        <v>3004</v>
      </c>
      <c r="F1964" s="149">
        <v>7</v>
      </c>
      <c r="G1964" s="124">
        <v>1350</v>
      </c>
      <c r="H1964" s="124">
        <v>1350</v>
      </c>
      <c r="I1964" s="154">
        <f t="shared" si="30"/>
        <v>0</v>
      </c>
      <c r="J1964" s="147"/>
      <c r="K1964" s="146"/>
    </row>
    <row r="1965" spans="1:11" s="144" customFormat="1" x14ac:dyDescent="0.25">
      <c r="A1965" s="149">
        <v>31</v>
      </c>
      <c r="B1965" s="150" t="s">
        <v>3031</v>
      </c>
      <c r="C1965" s="149">
        <v>1</v>
      </c>
      <c r="D1965" s="146"/>
      <c r="E1965" s="150" t="s">
        <v>3032</v>
      </c>
      <c r="F1965" s="149">
        <v>5</v>
      </c>
      <c r="G1965" s="124">
        <v>284.7</v>
      </c>
      <c r="H1965" s="124">
        <v>284.7</v>
      </c>
      <c r="I1965" s="154">
        <f t="shared" si="30"/>
        <v>0</v>
      </c>
      <c r="J1965" s="147"/>
      <c r="K1965" s="146"/>
    </row>
    <row r="1966" spans="1:11" s="144" customFormat="1" x14ac:dyDescent="0.25">
      <c r="A1966" s="149">
        <v>32</v>
      </c>
      <c r="B1966" s="150" t="s">
        <v>3033</v>
      </c>
      <c r="C1966" s="149">
        <v>2</v>
      </c>
      <c r="D1966" s="146"/>
      <c r="E1966" s="150" t="s">
        <v>3034</v>
      </c>
      <c r="F1966" s="149">
        <v>5</v>
      </c>
      <c r="G1966" s="124">
        <v>700</v>
      </c>
      <c r="H1966" s="124">
        <v>700</v>
      </c>
      <c r="I1966" s="154">
        <f t="shared" si="30"/>
        <v>0</v>
      </c>
      <c r="J1966" s="147"/>
      <c r="K1966" s="146"/>
    </row>
    <row r="1967" spans="1:11" s="144" customFormat="1" x14ac:dyDescent="0.25">
      <c r="A1967" s="149">
        <v>33</v>
      </c>
      <c r="B1967" s="150" t="s">
        <v>3035</v>
      </c>
      <c r="C1967" s="149">
        <v>6</v>
      </c>
      <c r="D1967" s="146"/>
      <c r="E1967" s="150" t="s">
        <v>3027</v>
      </c>
      <c r="F1967" s="149">
        <v>5</v>
      </c>
      <c r="G1967" s="124">
        <v>733.59</v>
      </c>
      <c r="H1967" s="124">
        <v>733.59</v>
      </c>
      <c r="I1967" s="154">
        <f t="shared" si="30"/>
        <v>0</v>
      </c>
      <c r="J1967" s="147"/>
      <c r="K1967" s="146"/>
    </row>
    <row r="1968" spans="1:11" s="144" customFormat="1" x14ac:dyDescent="0.25">
      <c r="A1968" s="149">
        <v>34</v>
      </c>
      <c r="B1968" s="150" t="s">
        <v>3036</v>
      </c>
      <c r="C1968" s="149">
        <v>1</v>
      </c>
      <c r="D1968" s="146"/>
      <c r="E1968" s="150" t="s">
        <v>3037</v>
      </c>
      <c r="F1968" s="149">
        <v>5</v>
      </c>
      <c r="G1968" s="124">
        <v>105</v>
      </c>
      <c r="H1968" s="124">
        <v>105</v>
      </c>
      <c r="I1968" s="154">
        <f t="shared" si="30"/>
        <v>0</v>
      </c>
      <c r="J1968" s="147"/>
      <c r="K1968" s="146"/>
    </row>
    <row r="1969" spans="1:11" s="144" customFormat="1" x14ac:dyDescent="0.25">
      <c r="A1969" s="149">
        <v>35</v>
      </c>
      <c r="B1969" s="150" t="s">
        <v>3038</v>
      </c>
      <c r="C1969" s="149">
        <v>1</v>
      </c>
      <c r="D1969" s="146"/>
      <c r="E1969" s="150" t="s">
        <v>3039</v>
      </c>
      <c r="F1969" s="149">
        <v>5</v>
      </c>
      <c r="G1969" s="124">
        <v>94.65</v>
      </c>
      <c r="H1969" s="124">
        <v>94.65</v>
      </c>
      <c r="I1969" s="154">
        <f t="shared" si="30"/>
        <v>0</v>
      </c>
      <c r="J1969" s="147"/>
      <c r="K1969" s="146"/>
    </row>
    <row r="1970" spans="1:11" s="144" customFormat="1" x14ac:dyDescent="0.25">
      <c r="A1970" s="149">
        <v>36</v>
      </c>
      <c r="B1970" s="150" t="s">
        <v>3040</v>
      </c>
      <c r="C1970" s="149">
        <v>1</v>
      </c>
      <c r="D1970" s="146"/>
      <c r="E1970" s="150" t="s">
        <v>3041</v>
      </c>
      <c r="F1970" s="149">
        <v>5</v>
      </c>
      <c r="G1970" s="124">
        <v>106.84</v>
      </c>
      <c r="H1970" s="124">
        <v>106.84</v>
      </c>
      <c r="I1970" s="154">
        <f t="shared" si="30"/>
        <v>0</v>
      </c>
      <c r="J1970" s="147"/>
      <c r="K1970" s="146"/>
    </row>
    <row r="1971" spans="1:11" s="144" customFormat="1" x14ac:dyDescent="0.25">
      <c r="A1971" s="149">
        <v>37</v>
      </c>
      <c r="B1971" s="150" t="s">
        <v>3042</v>
      </c>
      <c r="C1971" s="149">
        <v>1</v>
      </c>
      <c r="D1971" s="146"/>
      <c r="E1971" s="150" t="s">
        <v>3043</v>
      </c>
      <c r="F1971" s="149">
        <v>5</v>
      </c>
      <c r="G1971" s="124">
        <v>0</v>
      </c>
      <c r="H1971" s="124">
        <v>0</v>
      </c>
      <c r="I1971" s="154">
        <v>0</v>
      </c>
      <c r="J1971" s="147"/>
      <c r="K1971" s="146"/>
    </row>
    <row r="1972" spans="1:11" s="144" customFormat="1" x14ac:dyDescent="0.25">
      <c r="A1972" s="149">
        <v>38</v>
      </c>
      <c r="B1972" s="150" t="s">
        <v>3044</v>
      </c>
      <c r="C1972" s="149">
        <v>1</v>
      </c>
      <c r="D1972" s="146"/>
      <c r="E1972" s="150" t="s">
        <v>3045</v>
      </c>
      <c r="F1972" s="149">
        <v>5</v>
      </c>
      <c r="G1972" s="124">
        <v>327.60000000000002</v>
      </c>
      <c r="H1972" s="124">
        <v>327.60000000000002</v>
      </c>
      <c r="I1972" s="154">
        <f t="shared" ref="I1972:I1980" si="31">G1972-H1972</f>
        <v>0</v>
      </c>
      <c r="J1972" s="147"/>
      <c r="K1972" s="146"/>
    </row>
    <row r="1973" spans="1:11" s="144" customFormat="1" x14ac:dyDescent="0.25">
      <c r="A1973" s="149">
        <v>39</v>
      </c>
      <c r="B1973" s="150" t="s">
        <v>3046</v>
      </c>
      <c r="C1973" s="149">
        <v>1</v>
      </c>
      <c r="D1973" s="146"/>
      <c r="E1973" s="150" t="s">
        <v>3045</v>
      </c>
      <c r="F1973" s="149">
        <v>5</v>
      </c>
      <c r="G1973" s="124">
        <v>161.46</v>
      </c>
      <c r="H1973" s="124">
        <v>161.46</v>
      </c>
      <c r="I1973" s="154">
        <f t="shared" si="31"/>
        <v>0</v>
      </c>
      <c r="J1973" s="147"/>
      <c r="K1973" s="146"/>
    </row>
    <row r="1974" spans="1:11" s="144" customFormat="1" x14ac:dyDescent="0.25">
      <c r="A1974" s="149">
        <v>40</v>
      </c>
      <c r="B1974" s="150" t="s">
        <v>3047</v>
      </c>
      <c r="C1974" s="149">
        <v>1</v>
      </c>
      <c r="D1974" s="146"/>
      <c r="E1974" s="150" t="s">
        <v>3048</v>
      </c>
      <c r="F1974" s="149">
        <v>4</v>
      </c>
      <c r="G1974" s="124">
        <v>252.14</v>
      </c>
      <c r="H1974" s="124">
        <v>252.14</v>
      </c>
      <c r="I1974" s="154">
        <f t="shared" si="31"/>
        <v>0</v>
      </c>
      <c r="J1974" s="147"/>
      <c r="K1974" s="146"/>
    </row>
    <row r="1975" spans="1:11" s="144" customFormat="1" x14ac:dyDescent="0.25">
      <c r="A1975" s="149">
        <v>41</v>
      </c>
      <c r="B1975" s="150" t="s">
        <v>3047</v>
      </c>
      <c r="C1975" s="149">
        <v>1</v>
      </c>
      <c r="D1975" s="146"/>
      <c r="E1975" s="150" t="s">
        <v>3048</v>
      </c>
      <c r="F1975" s="149">
        <v>4</v>
      </c>
      <c r="G1975" s="124">
        <v>375</v>
      </c>
      <c r="H1975" s="124">
        <v>375</v>
      </c>
      <c r="I1975" s="154">
        <f t="shared" si="31"/>
        <v>0</v>
      </c>
      <c r="J1975" s="147"/>
      <c r="K1975" s="146"/>
    </row>
    <row r="1976" spans="1:11" s="144" customFormat="1" x14ac:dyDescent="0.25">
      <c r="A1976" s="149">
        <v>42</v>
      </c>
      <c r="B1976" s="150" t="s">
        <v>3049</v>
      </c>
      <c r="C1976" s="149">
        <v>5</v>
      </c>
      <c r="D1976" s="146"/>
      <c r="E1976" s="150" t="s">
        <v>3004</v>
      </c>
      <c r="F1976" s="149">
        <v>7</v>
      </c>
      <c r="G1976" s="124">
        <v>700</v>
      </c>
      <c r="H1976" s="124">
        <v>700</v>
      </c>
      <c r="I1976" s="154">
        <f t="shared" si="31"/>
        <v>0</v>
      </c>
      <c r="J1976" s="147"/>
      <c r="K1976" s="146"/>
    </row>
    <row r="1977" spans="1:11" s="144" customFormat="1" x14ac:dyDescent="0.25">
      <c r="A1977" s="149">
        <v>43</v>
      </c>
      <c r="B1977" s="150" t="s">
        <v>3050</v>
      </c>
      <c r="C1977" s="149">
        <v>5</v>
      </c>
      <c r="D1977" s="146"/>
      <c r="E1977" s="150" t="s">
        <v>3004</v>
      </c>
      <c r="F1977" s="149">
        <v>7</v>
      </c>
      <c r="G1977" s="124">
        <v>480</v>
      </c>
      <c r="H1977" s="124">
        <v>480</v>
      </c>
      <c r="I1977" s="154">
        <f t="shared" si="31"/>
        <v>0</v>
      </c>
      <c r="J1977" s="147"/>
      <c r="K1977" s="146"/>
    </row>
    <row r="1978" spans="1:11" s="144" customFormat="1" x14ac:dyDescent="0.25">
      <c r="A1978" s="149">
        <v>44</v>
      </c>
      <c r="B1978" s="150" t="s">
        <v>3051</v>
      </c>
      <c r="C1978" s="149">
        <v>3</v>
      </c>
      <c r="D1978" s="146"/>
      <c r="E1978" s="150" t="s">
        <v>2987</v>
      </c>
      <c r="F1978" s="149">
        <v>7</v>
      </c>
      <c r="G1978" s="124">
        <v>571.08000000000004</v>
      </c>
      <c r="H1978" s="124">
        <v>571.08000000000004</v>
      </c>
      <c r="I1978" s="154">
        <f t="shared" si="31"/>
        <v>0</v>
      </c>
      <c r="J1978" s="147"/>
      <c r="K1978" s="146"/>
    </row>
    <row r="1979" spans="1:11" s="144" customFormat="1" x14ac:dyDescent="0.25">
      <c r="A1979" s="149">
        <v>45</v>
      </c>
      <c r="B1979" s="150" t="s">
        <v>18</v>
      </c>
      <c r="C1979" s="149">
        <v>1</v>
      </c>
      <c r="D1979" s="146"/>
      <c r="E1979" s="150" t="s">
        <v>2987</v>
      </c>
      <c r="F1979" s="149">
        <v>7</v>
      </c>
      <c r="G1979" s="124">
        <v>38.61</v>
      </c>
      <c r="H1979" s="124">
        <v>38.61</v>
      </c>
      <c r="I1979" s="154">
        <f t="shared" si="31"/>
        <v>0</v>
      </c>
      <c r="J1979" s="147"/>
      <c r="K1979" s="146"/>
    </row>
    <row r="1980" spans="1:11" s="144" customFormat="1" x14ac:dyDescent="0.25">
      <c r="A1980" s="149">
        <v>46</v>
      </c>
      <c r="B1980" s="150" t="s">
        <v>3052</v>
      </c>
      <c r="C1980" s="149">
        <v>1</v>
      </c>
      <c r="D1980" s="146"/>
      <c r="E1980" s="150" t="s">
        <v>2987</v>
      </c>
      <c r="F1980" s="149">
        <v>7</v>
      </c>
      <c r="G1980" s="124">
        <v>17.55</v>
      </c>
      <c r="H1980" s="124">
        <v>17.55</v>
      </c>
      <c r="I1980" s="154">
        <f t="shared" si="31"/>
        <v>0</v>
      </c>
      <c r="J1980" s="147"/>
      <c r="K1980" s="146"/>
    </row>
    <row r="1981" spans="1:11" s="144" customFormat="1" x14ac:dyDescent="0.25">
      <c r="A1981" s="149">
        <v>47</v>
      </c>
      <c r="B1981" s="150" t="s">
        <v>3052</v>
      </c>
      <c r="C1981" s="149">
        <v>1</v>
      </c>
      <c r="D1981" s="146"/>
      <c r="E1981" s="150" t="s">
        <v>2987</v>
      </c>
      <c r="F1981" s="149">
        <v>7</v>
      </c>
      <c r="G1981" s="124">
        <v>17.55</v>
      </c>
      <c r="H1981" s="124">
        <v>17.55</v>
      </c>
      <c r="I1981" s="154">
        <f>G1981-H1981</f>
        <v>0</v>
      </c>
      <c r="J1981" s="147"/>
      <c r="K1981" s="146"/>
    </row>
    <row r="1982" spans="1:11" s="144" customFormat="1" x14ac:dyDescent="0.25">
      <c r="A1982" s="149">
        <v>48</v>
      </c>
      <c r="B1982" s="150" t="s">
        <v>3053</v>
      </c>
      <c r="C1982" s="149">
        <v>1</v>
      </c>
      <c r="D1982" s="146"/>
      <c r="E1982" s="150" t="s">
        <v>3054</v>
      </c>
      <c r="F1982" s="149">
        <v>10</v>
      </c>
      <c r="G1982" s="124">
        <v>2085.02</v>
      </c>
      <c r="H1982" s="124">
        <v>2085.02</v>
      </c>
      <c r="I1982" s="154">
        <f>G1982-H1982</f>
        <v>0</v>
      </c>
      <c r="J1982" s="147"/>
      <c r="K1982" s="146"/>
    </row>
    <row r="1983" spans="1:11" s="144" customFormat="1" x14ac:dyDescent="0.25">
      <c r="A1983" s="149">
        <v>49</v>
      </c>
      <c r="B1983" s="150" t="s">
        <v>3055</v>
      </c>
      <c r="C1983" s="149">
        <v>2</v>
      </c>
      <c r="D1983" s="146"/>
      <c r="E1983" s="150" t="s">
        <v>3056</v>
      </c>
      <c r="F1983" s="149">
        <v>4</v>
      </c>
      <c r="G1983" s="124">
        <v>359.66</v>
      </c>
      <c r="H1983" s="124">
        <v>359.66</v>
      </c>
      <c r="I1983" s="124">
        <f>G1983-H1983</f>
        <v>0</v>
      </c>
      <c r="J1983" s="147"/>
      <c r="K1983" s="146"/>
    </row>
    <row r="1984" spans="1:11" s="144" customFormat="1" x14ac:dyDescent="0.25">
      <c r="A1984" s="149">
        <v>50</v>
      </c>
      <c r="B1984" s="150" t="s">
        <v>3183</v>
      </c>
      <c r="C1984" s="149">
        <v>1</v>
      </c>
      <c r="D1984" s="146"/>
      <c r="E1984" s="150" t="s">
        <v>3057</v>
      </c>
      <c r="F1984" s="149">
        <v>7</v>
      </c>
      <c r="G1984" s="124">
        <v>344.54</v>
      </c>
      <c r="H1984" s="124">
        <v>344.54</v>
      </c>
      <c r="I1984" s="124">
        <f t="shared" ref="I1984:I1992" si="32">G1984-H1984</f>
        <v>0</v>
      </c>
      <c r="J1984" s="147"/>
      <c r="K1984" s="146"/>
    </row>
    <row r="1985" spans="1:11" ht="84" x14ac:dyDescent="0.25">
      <c r="A1985" s="33" t="s">
        <v>5</v>
      </c>
      <c r="B1985" s="29" t="s">
        <v>6</v>
      </c>
      <c r="C1985" s="29" t="s">
        <v>7</v>
      </c>
      <c r="D1985" s="29" t="s">
        <v>8</v>
      </c>
      <c r="E1985" s="29" t="s">
        <v>15</v>
      </c>
      <c r="F1985" s="29" t="s">
        <v>9</v>
      </c>
      <c r="G1985" s="29" t="s">
        <v>10</v>
      </c>
      <c r="H1985" s="29" t="s">
        <v>11</v>
      </c>
      <c r="I1985" s="29" t="s">
        <v>518</v>
      </c>
      <c r="J1985" s="29" t="s">
        <v>12</v>
      </c>
      <c r="K1985" s="30" t="s">
        <v>13</v>
      </c>
    </row>
    <row r="1986" spans="1:11" s="144" customFormat="1" x14ac:dyDescent="0.25">
      <c r="A1986" s="149">
        <v>51</v>
      </c>
      <c r="B1986" s="150" t="s">
        <v>3184</v>
      </c>
      <c r="C1986" s="149">
        <v>1</v>
      </c>
      <c r="D1986" s="146"/>
      <c r="E1986" s="150" t="s">
        <v>3057</v>
      </c>
      <c r="F1986" s="149">
        <v>7</v>
      </c>
      <c r="G1986" s="124">
        <v>478.99</v>
      </c>
      <c r="H1986" s="124">
        <v>478.99</v>
      </c>
      <c r="I1986" s="124">
        <f t="shared" si="32"/>
        <v>0</v>
      </c>
      <c r="J1986" s="147"/>
      <c r="K1986" s="146"/>
    </row>
    <row r="1987" spans="1:11" s="144" customFormat="1" x14ac:dyDescent="0.25">
      <c r="A1987" s="149">
        <v>52</v>
      </c>
      <c r="B1987" s="150" t="s">
        <v>3058</v>
      </c>
      <c r="C1987" s="149">
        <v>1</v>
      </c>
      <c r="D1987" s="146"/>
      <c r="E1987" s="150" t="s">
        <v>3059</v>
      </c>
      <c r="F1987" s="149">
        <v>10</v>
      </c>
      <c r="G1987" s="124">
        <v>3485</v>
      </c>
      <c r="H1987" s="124">
        <v>3485</v>
      </c>
      <c r="I1987" s="124">
        <f t="shared" si="32"/>
        <v>0</v>
      </c>
      <c r="J1987" s="147"/>
      <c r="K1987" s="146"/>
    </row>
    <row r="1988" spans="1:11" s="144" customFormat="1" x14ac:dyDescent="0.25">
      <c r="A1988" s="149">
        <v>53</v>
      </c>
      <c r="B1988" s="150" t="s">
        <v>3060</v>
      </c>
      <c r="C1988" s="149">
        <v>1</v>
      </c>
      <c r="D1988" s="146"/>
      <c r="E1988" s="150" t="s">
        <v>3061</v>
      </c>
      <c r="F1988" s="149">
        <v>5</v>
      </c>
      <c r="G1988" s="124">
        <v>400.56</v>
      </c>
      <c r="H1988" s="124">
        <v>400.56</v>
      </c>
      <c r="I1988" s="124">
        <f t="shared" si="32"/>
        <v>0</v>
      </c>
      <c r="J1988" s="147"/>
      <c r="K1988" s="146"/>
    </row>
    <row r="1989" spans="1:11" s="144" customFormat="1" x14ac:dyDescent="0.25">
      <c r="A1989" s="149">
        <v>54</v>
      </c>
      <c r="B1989" s="150" t="s">
        <v>3062</v>
      </c>
      <c r="C1989" s="149">
        <v>3</v>
      </c>
      <c r="D1989" s="146"/>
      <c r="E1989" s="150" t="s">
        <v>3061</v>
      </c>
      <c r="F1989" s="149">
        <v>5</v>
      </c>
      <c r="G1989" s="124">
        <v>199.44</v>
      </c>
      <c r="H1989" s="124">
        <v>199.44</v>
      </c>
      <c r="I1989" s="124">
        <f t="shared" si="32"/>
        <v>0</v>
      </c>
      <c r="J1989" s="147"/>
      <c r="K1989" s="146"/>
    </row>
    <row r="1990" spans="1:11" s="144" customFormat="1" x14ac:dyDescent="0.25">
      <c r="A1990" s="149">
        <v>55</v>
      </c>
      <c r="B1990" s="150" t="s">
        <v>3063</v>
      </c>
      <c r="C1990" s="149">
        <v>1</v>
      </c>
      <c r="D1990" s="146"/>
      <c r="E1990" s="150" t="s">
        <v>3064</v>
      </c>
      <c r="F1990" s="149">
        <v>5</v>
      </c>
      <c r="G1990" s="124">
        <v>309.05</v>
      </c>
      <c r="H1990" s="124">
        <v>309.05</v>
      </c>
      <c r="I1990" s="124">
        <f t="shared" si="32"/>
        <v>0</v>
      </c>
      <c r="J1990" s="147"/>
      <c r="K1990" s="146"/>
    </row>
    <row r="1991" spans="1:11" s="144" customFormat="1" x14ac:dyDescent="0.25">
      <c r="A1991" s="149">
        <v>56</v>
      </c>
      <c r="B1991" s="150" t="s">
        <v>3065</v>
      </c>
      <c r="C1991" s="149">
        <v>1</v>
      </c>
      <c r="D1991" s="146"/>
      <c r="E1991" s="150" t="s">
        <v>3066</v>
      </c>
      <c r="F1991" s="149">
        <v>5</v>
      </c>
      <c r="G1991" s="124">
        <v>168.91</v>
      </c>
      <c r="H1991" s="124">
        <v>168.91</v>
      </c>
      <c r="I1991" s="124">
        <f t="shared" si="32"/>
        <v>0</v>
      </c>
      <c r="J1991" s="147"/>
      <c r="K1991" s="146"/>
    </row>
    <row r="1992" spans="1:11" s="144" customFormat="1" x14ac:dyDescent="0.25">
      <c r="A1992" s="149">
        <v>57</v>
      </c>
      <c r="B1992" s="150" t="s">
        <v>3067</v>
      </c>
      <c r="C1992" s="149">
        <v>1</v>
      </c>
      <c r="D1992" s="146"/>
      <c r="E1992" s="150" t="s">
        <v>3068</v>
      </c>
      <c r="F1992" s="149">
        <v>5</v>
      </c>
      <c r="G1992" s="124">
        <v>124.37</v>
      </c>
      <c r="H1992" s="124">
        <v>124.37</v>
      </c>
      <c r="I1992" s="124">
        <f t="shared" si="32"/>
        <v>0</v>
      </c>
      <c r="J1992" s="147"/>
      <c r="K1992" s="146"/>
    </row>
    <row r="1993" spans="1:11" s="144" customFormat="1" x14ac:dyDescent="0.25">
      <c r="A1993" s="149">
        <v>58</v>
      </c>
      <c r="B1993" s="150" t="s">
        <v>3069</v>
      </c>
      <c r="C1993" s="149">
        <v>4</v>
      </c>
      <c r="D1993" s="146"/>
      <c r="E1993" s="150" t="s">
        <v>3070</v>
      </c>
      <c r="F1993" s="149">
        <v>5</v>
      </c>
      <c r="G1993" s="124">
        <v>261.26</v>
      </c>
      <c r="H1993" s="124">
        <v>261.26</v>
      </c>
      <c r="I1993" s="124">
        <f>G1993-H1993</f>
        <v>0</v>
      </c>
      <c r="J1993" s="147"/>
      <c r="K1993" s="146"/>
    </row>
    <row r="1994" spans="1:11" s="144" customFormat="1" x14ac:dyDescent="0.25">
      <c r="A1994" s="149">
        <v>59</v>
      </c>
      <c r="B1994" s="150" t="s">
        <v>3071</v>
      </c>
      <c r="C1994" s="149">
        <v>1</v>
      </c>
      <c r="D1994" s="146"/>
      <c r="E1994" s="150" t="s">
        <v>3072</v>
      </c>
      <c r="F1994" s="149">
        <v>10</v>
      </c>
      <c r="G1994" s="124">
        <v>787.24</v>
      </c>
      <c r="H1994" s="124">
        <v>787.24</v>
      </c>
      <c r="I1994" s="124">
        <v>0</v>
      </c>
      <c r="J1994" s="147"/>
      <c r="K1994" s="146"/>
    </row>
    <row r="1995" spans="1:11" s="144" customFormat="1" x14ac:dyDescent="0.25">
      <c r="A1995" s="149">
        <v>60</v>
      </c>
      <c r="B1995" s="150" t="s">
        <v>3073</v>
      </c>
      <c r="C1995" s="149">
        <v>1</v>
      </c>
      <c r="D1995" s="146"/>
      <c r="E1995" s="150" t="s">
        <v>3074</v>
      </c>
      <c r="F1995" s="149">
        <v>7</v>
      </c>
      <c r="G1995" s="124">
        <v>285</v>
      </c>
      <c r="H1995" s="124">
        <v>285</v>
      </c>
      <c r="I1995" s="124">
        <f>G1995-H1995</f>
        <v>0</v>
      </c>
      <c r="J1995" s="147"/>
      <c r="K1995" s="146"/>
    </row>
    <row r="1996" spans="1:11" s="144" customFormat="1" x14ac:dyDescent="0.25">
      <c r="A1996" s="149">
        <v>61</v>
      </c>
      <c r="B1996" s="150" t="s">
        <v>3075</v>
      </c>
      <c r="C1996" s="149">
        <v>1</v>
      </c>
      <c r="D1996" s="146"/>
      <c r="E1996" s="150" t="s">
        <v>3076</v>
      </c>
      <c r="F1996" s="149">
        <v>5</v>
      </c>
      <c r="G1996" s="124">
        <v>219.63</v>
      </c>
      <c r="H1996" s="124">
        <v>219.63</v>
      </c>
      <c r="I1996" s="124">
        <f>G1996-H1996</f>
        <v>0</v>
      </c>
      <c r="J1996" s="147"/>
      <c r="K1996" s="146"/>
    </row>
    <row r="1997" spans="1:11" s="144" customFormat="1" x14ac:dyDescent="0.25">
      <c r="A1997" s="149">
        <v>62</v>
      </c>
      <c r="B1997" s="150" t="s">
        <v>3077</v>
      </c>
      <c r="C1997" s="149">
        <v>1</v>
      </c>
      <c r="D1997" s="146"/>
      <c r="E1997" s="150" t="s">
        <v>3078</v>
      </c>
      <c r="F1997" s="149">
        <v>5</v>
      </c>
      <c r="G1997" s="124">
        <v>420</v>
      </c>
      <c r="H1997" s="124">
        <v>420</v>
      </c>
      <c r="I1997" s="124">
        <f t="shared" ref="I1997:I2005" si="33">G1997-H1997</f>
        <v>0</v>
      </c>
      <c r="J1997" s="147"/>
      <c r="K1997" s="146"/>
    </row>
    <row r="1998" spans="1:11" s="144" customFormat="1" x14ac:dyDescent="0.25">
      <c r="A1998" s="149">
        <v>63</v>
      </c>
      <c r="B1998" s="150" t="s">
        <v>3079</v>
      </c>
      <c r="C1998" s="149">
        <v>1</v>
      </c>
      <c r="D1998" s="146"/>
      <c r="E1998" s="150" t="s">
        <v>3080</v>
      </c>
      <c r="F1998" s="149">
        <v>5</v>
      </c>
      <c r="G1998" s="124">
        <v>223.67</v>
      </c>
      <c r="H1998" s="124">
        <v>223.67</v>
      </c>
      <c r="I1998" s="124">
        <f t="shared" si="33"/>
        <v>0</v>
      </c>
      <c r="J1998" s="147"/>
      <c r="K1998" s="146"/>
    </row>
    <row r="1999" spans="1:11" s="144" customFormat="1" x14ac:dyDescent="0.25">
      <c r="A1999" s="149">
        <v>64</v>
      </c>
      <c r="B1999" s="150" t="s">
        <v>3081</v>
      </c>
      <c r="C1999" s="149">
        <v>3</v>
      </c>
      <c r="D1999" s="146"/>
      <c r="E1999" s="150" t="s">
        <v>3082</v>
      </c>
      <c r="F1999" s="149">
        <v>5</v>
      </c>
      <c r="G1999" s="124">
        <v>585</v>
      </c>
      <c r="H1999" s="124">
        <v>585</v>
      </c>
      <c r="I1999" s="124">
        <f t="shared" si="33"/>
        <v>0</v>
      </c>
      <c r="J1999" s="147"/>
      <c r="K1999" s="146"/>
    </row>
    <row r="2000" spans="1:11" s="144" customFormat="1" x14ac:dyDescent="0.25">
      <c r="A2000" s="149">
        <v>65</v>
      </c>
      <c r="B2000" s="150" t="s">
        <v>3083</v>
      </c>
      <c r="C2000" s="149">
        <v>3</v>
      </c>
      <c r="D2000" s="146"/>
      <c r="E2000" s="150" t="s">
        <v>3082</v>
      </c>
      <c r="F2000" s="149">
        <v>5</v>
      </c>
      <c r="G2000" s="124">
        <v>206.55</v>
      </c>
      <c r="H2000" s="124">
        <v>206.55</v>
      </c>
      <c r="I2000" s="124">
        <f t="shared" si="33"/>
        <v>0</v>
      </c>
      <c r="J2000" s="147"/>
      <c r="K2000" s="146"/>
    </row>
    <row r="2001" spans="1:11" s="144" customFormat="1" x14ac:dyDescent="0.25">
      <c r="A2001" s="149">
        <v>66</v>
      </c>
      <c r="B2001" s="150" t="s">
        <v>3084</v>
      </c>
      <c r="C2001" s="149">
        <v>2</v>
      </c>
      <c r="D2001" s="146"/>
      <c r="E2001" s="150" t="s">
        <v>3082</v>
      </c>
      <c r="F2001" s="149">
        <v>5</v>
      </c>
      <c r="G2001" s="124">
        <v>116.28</v>
      </c>
      <c r="H2001" s="124">
        <v>116.28</v>
      </c>
      <c r="I2001" s="124">
        <f t="shared" si="33"/>
        <v>0</v>
      </c>
      <c r="J2001" s="147"/>
      <c r="K2001" s="146"/>
    </row>
    <row r="2002" spans="1:11" s="144" customFormat="1" x14ac:dyDescent="0.25">
      <c r="A2002" s="149">
        <v>67</v>
      </c>
      <c r="B2002" s="150" t="s">
        <v>3085</v>
      </c>
      <c r="C2002" s="149">
        <v>6</v>
      </c>
      <c r="D2002" s="146"/>
      <c r="E2002" s="150" t="s">
        <v>3082</v>
      </c>
      <c r="F2002" s="149">
        <v>5</v>
      </c>
      <c r="G2002" s="124">
        <v>128.04</v>
      </c>
      <c r="H2002" s="124">
        <v>128.04</v>
      </c>
      <c r="I2002" s="124">
        <f t="shared" si="33"/>
        <v>0</v>
      </c>
      <c r="J2002" s="147"/>
      <c r="K2002" s="146"/>
    </row>
    <row r="2003" spans="1:11" s="144" customFormat="1" x14ac:dyDescent="0.25">
      <c r="A2003" s="149">
        <v>68</v>
      </c>
      <c r="B2003" s="150" t="s">
        <v>3086</v>
      </c>
      <c r="C2003" s="149">
        <v>1</v>
      </c>
      <c r="D2003" s="146"/>
      <c r="E2003" s="150" t="s">
        <v>3087</v>
      </c>
      <c r="F2003" s="149">
        <v>5</v>
      </c>
      <c r="G2003" s="124">
        <v>133.61000000000001</v>
      </c>
      <c r="H2003" s="124">
        <v>133.61000000000001</v>
      </c>
      <c r="I2003" s="124">
        <f t="shared" si="33"/>
        <v>0</v>
      </c>
      <c r="J2003" s="147"/>
      <c r="K2003" s="146"/>
    </row>
    <row r="2004" spans="1:11" s="144" customFormat="1" x14ac:dyDescent="0.25">
      <c r="A2004" s="149">
        <v>69</v>
      </c>
      <c r="B2004" s="150" t="s">
        <v>3088</v>
      </c>
      <c r="C2004" s="149">
        <v>1</v>
      </c>
      <c r="D2004" s="146"/>
      <c r="E2004" s="150" t="s">
        <v>3089</v>
      </c>
      <c r="F2004" s="149">
        <v>5</v>
      </c>
      <c r="G2004" s="124">
        <v>184.87</v>
      </c>
      <c r="H2004" s="124">
        <v>184.87</v>
      </c>
      <c r="I2004" s="124">
        <f t="shared" si="33"/>
        <v>0</v>
      </c>
      <c r="J2004" s="147"/>
      <c r="K2004" s="146"/>
    </row>
    <row r="2005" spans="1:11" s="144" customFormat="1" x14ac:dyDescent="0.25">
      <c r="A2005" s="149">
        <v>70</v>
      </c>
      <c r="B2005" s="150" t="s">
        <v>3090</v>
      </c>
      <c r="C2005" s="149">
        <v>1</v>
      </c>
      <c r="D2005" s="146"/>
      <c r="E2005" s="150" t="s">
        <v>3091</v>
      </c>
      <c r="F2005" s="149">
        <v>5</v>
      </c>
      <c r="G2005" s="124">
        <v>121.85</v>
      </c>
      <c r="H2005" s="124">
        <v>121.85</v>
      </c>
      <c r="I2005" s="124">
        <f t="shared" si="33"/>
        <v>0</v>
      </c>
      <c r="J2005" s="147"/>
      <c r="K2005" s="146"/>
    </row>
    <row r="2006" spans="1:11" s="144" customFormat="1" x14ac:dyDescent="0.25">
      <c r="A2006" s="149">
        <v>71</v>
      </c>
      <c r="B2006" s="150" t="s">
        <v>3092</v>
      </c>
      <c r="C2006" s="149">
        <v>1</v>
      </c>
      <c r="D2006" s="146"/>
      <c r="E2006" s="150" t="s">
        <v>3093</v>
      </c>
      <c r="F2006" s="149">
        <v>5</v>
      </c>
      <c r="G2006" s="124">
        <v>50</v>
      </c>
      <c r="H2006" s="124">
        <v>50</v>
      </c>
      <c r="I2006" s="124">
        <f>G2006-H2006</f>
        <v>0</v>
      </c>
      <c r="J2006" s="147"/>
      <c r="K2006" s="146"/>
    </row>
    <row r="2007" spans="1:11" s="144" customFormat="1" x14ac:dyDescent="0.25">
      <c r="A2007" s="149">
        <v>72</v>
      </c>
      <c r="B2007" s="150" t="s">
        <v>3094</v>
      </c>
      <c r="C2007" s="149">
        <v>1</v>
      </c>
      <c r="D2007" s="146"/>
      <c r="E2007" s="150" t="s">
        <v>3095</v>
      </c>
      <c r="F2007" s="149">
        <v>7</v>
      </c>
      <c r="G2007" s="124">
        <v>429.92</v>
      </c>
      <c r="H2007" s="124">
        <v>429.92</v>
      </c>
      <c r="I2007" s="124">
        <v>0</v>
      </c>
      <c r="J2007" s="147"/>
      <c r="K2007" s="146"/>
    </row>
    <row r="2008" spans="1:11" s="144" customFormat="1" x14ac:dyDescent="0.25">
      <c r="A2008" s="149">
        <v>73</v>
      </c>
      <c r="B2008" s="150" t="s">
        <v>3096</v>
      </c>
      <c r="C2008" s="149">
        <v>1</v>
      </c>
      <c r="D2008" s="146"/>
      <c r="E2008" s="150" t="s">
        <v>3097</v>
      </c>
      <c r="F2008" s="149">
        <v>5</v>
      </c>
      <c r="G2008" s="124">
        <v>69.42</v>
      </c>
      <c r="H2008" s="124">
        <v>69.42</v>
      </c>
      <c r="I2008" s="124">
        <f>G2008-H2008</f>
        <v>0</v>
      </c>
      <c r="J2008" s="147"/>
      <c r="K2008" s="146"/>
    </row>
    <row r="2009" spans="1:11" s="144" customFormat="1" x14ac:dyDescent="0.25">
      <c r="A2009" s="149">
        <v>74</v>
      </c>
      <c r="B2009" s="150" t="s">
        <v>3185</v>
      </c>
      <c r="C2009" s="149">
        <v>1</v>
      </c>
      <c r="D2009" s="146"/>
      <c r="E2009" s="150" t="s">
        <v>3098</v>
      </c>
      <c r="F2009" s="149">
        <v>7</v>
      </c>
      <c r="G2009" s="124">
        <v>317.83</v>
      </c>
      <c r="H2009" s="124">
        <v>317.83</v>
      </c>
      <c r="I2009" s="124">
        <v>0</v>
      </c>
      <c r="J2009" s="147"/>
      <c r="K2009" s="146"/>
    </row>
    <row r="2010" spans="1:11" s="144" customFormat="1" x14ac:dyDescent="0.25">
      <c r="A2010" s="149">
        <v>75</v>
      </c>
      <c r="B2010" s="150" t="s">
        <v>3099</v>
      </c>
      <c r="C2010" s="149">
        <v>1</v>
      </c>
      <c r="D2010" s="146"/>
      <c r="E2010" s="150" t="s">
        <v>3100</v>
      </c>
      <c r="F2010" s="149">
        <v>5</v>
      </c>
      <c r="G2010" s="124">
        <v>248.5</v>
      </c>
      <c r="H2010" s="124">
        <v>248.5</v>
      </c>
      <c r="I2010" s="124">
        <v>0</v>
      </c>
      <c r="J2010" s="147"/>
      <c r="K2010" s="146"/>
    </row>
    <row r="2011" spans="1:11" s="144" customFormat="1" x14ac:dyDescent="0.25">
      <c r="A2011" s="149">
        <v>76</v>
      </c>
      <c r="B2011" s="150" t="s">
        <v>3101</v>
      </c>
      <c r="C2011" s="149">
        <v>1</v>
      </c>
      <c r="D2011" s="146"/>
      <c r="E2011" s="150" t="s">
        <v>3102</v>
      </c>
      <c r="F2011" s="149">
        <v>7</v>
      </c>
      <c r="G2011" s="124">
        <v>104</v>
      </c>
      <c r="H2011" s="124">
        <v>104</v>
      </c>
      <c r="I2011" s="124">
        <v>0</v>
      </c>
      <c r="J2011" s="147"/>
      <c r="K2011" s="146"/>
    </row>
    <row r="2012" spans="1:11" s="144" customFormat="1" x14ac:dyDescent="0.25">
      <c r="A2012" s="149">
        <v>77</v>
      </c>
      <c r="B2012" s="150" t="s">
        <v>3103</v>
      </c>
      <c r="C2012" s="149">
        <v>1</v>
      </c>
      <c r="D2012" s="146"/>
      <c r="E2012" s="152" t="s">
        <v>3104</v>
      </c>
      <c r="F2012" s="149">
        <v>5</v>
      </c>
      <c r="G2012" s="124">
        <v>229.01</v>
      </c>
      <c r="H2012" s="124">
        <v>229.01</v>
      </c>
      <c r="I2012" s="124">
        <v>0</v>
      </c>
      <c r="J2012" s="147"/>
      <c r="K2012" s="146"/>
    </row>
    <row r="2013" spans="1:11" s="144" customFormat="1" x14ac:dyDescent="0.25">
      <c r="A2013" s="149">
        <v>78</v>
      </c>
      <c r="B2013" s="150" t="s">
        <v>3105</v>
      </c>
      <c r="C2013" s="149">
        <v>1</v>
      </c>
      <c r="D2013" s="146"/>
      <c r="E2013" s="152" t="s">
        <v>3106</v>
      </c>
      <c r="F2013" s="149">
        <v>5</v>
      </c>
      <c r="G2013" s="124">
        <v>177.69</v>
      </c>
      <c r="H2013" s="124">
        <v>177.69</v>
      </c>
      <c r="I2013" s="124">
        <v>0</v>
      </c>
      <c r="J2013" s="147"/>
      <c r="K2013" s="146"/>
    </row>
    <row r="2014" spans="1:11" s="144" customFormat="1" x14ac:dyDescent="0.25">
      <c r="A2014" s="149">
        <v>79</v>
      </c>
      <c r="B2014" s="150" t="s">
        <v>3107</v>
      </c>
      <c r="C2014" s="149">
        <v>1</v>
      </c>
      <c r="D2014" s="146"/>
      <c r="E2014" s="152" t="s">
        <v>3108</v>
      </c>
      <c r="F2014" s="149">
        <v>7</v>
      </c>
      <c r="G2014" s="124">
        <v>342.11</v>
      </c>
      <c r="H2014" s="124">
        <v>293.22000000000003</v>
      </c>
      <c r="I2014" s="124">
        <v>48.89</v>
      </c>
      <c r="J2014" s="147"/>
      <c r="K2014" s="146"/>
    </row>
    <row r="2015" spans="1:11" s="145" customFormat="1" ht="15.75" x14ac:dyDescent="0.25">
      <c r="A2015" s="149">
        <v>80</v>
      </c>
      <c r="B2015" s="148" t="s">
        <v>3109</v>
      </c>
      <c r="C2015" s="149">
        <v>1</v>
      </c>
      <c r="D2015" s="146"/>
      <c r="E2015" s="153" t="s">
        <v>3110</v>
      </c>
      <c r="F2015" s="149">
        <v>7</v>
      </c>
      <c r="G2015" s="124">
        <v>453.72</v>
      </c>
      <c r="H2015" s="124">
        <v>324.10000000000002</v>
      </c>
      <c r="I2015" s="124">
        <v>129.62</v>
      </c>
      <c r="J2015" s="147"/>
      <c r="K2015" s="146"/>
    </row>
    <row r="2016" spans="1:11" s="145" customFormat="1" ht="15.75" x14ac:dyDescent="0.25">
      <c r="A2016" s="149">
        <v>81</v>
      </c>
      <c r="B2016" s="150" t="s">
        <v>3111</v>
      </c>
      <c r="C2016" s="149">
        <v>1</v>
      </c>
      <c r="D2016" s="146"/>
      <c r="E2016" s="153" t="s">
        <v>3112</v>
      </c>
      <c r="F2016" s="149">
        <v>7</v>
      </c>
      <c r="G2016" s="124">
        <v>244.63</v>
      </c>
      <c r="H2016" s="124">
        <v>174.75</v>
      </c>
      <c r="I2016" s="124">
        <v>69.88</v>
      </c>
      <c r="J2016" s="147"/>
      <c r="K2016" s="146"/>
    </row>
    <row r="2017" spans="1:11" ht="84" x14ac:dyDescent="0.25">
      <c r="A2017" s="33" t="s">
        <v>5</v>
      </c>
      <c r="B2017" s="29" t="s">
        <v>6</v>
      </c>
      <c r="C2017" s="29" t="s">
        <v>7</v>
      </c>
      <c r="D2017" s="29" t="s">
        <v>8</v>
      </c>
      <c r="E2017" s="29" t="s">
        <v>15</v>
      </c>
      <c r="F2017" s="29" t="s">
        <v>9</v>
      </c>
      <c r="G2017" s="29" t="s">
        <v>10</v>
      </c>
      <c r="H2017" s="29" t="s">
        <v>11</v>
      </c>
      <c r="I2017" s="29" t="s">
        <v>518</v>
      </c>
      <c r="J2017" s="29" t="s">
        <v>12</v>
      </c>
      <c r="K2017" s="30" t="s">
        <v>13</v>
      </c>
    </row>
    <row r="2018" spans="1:11" s="145" customFormat="1" ht="15.75" x14ac:dyDescent="0.25">
      <c r="A2018" s="149">
        <v>82</v>
      </c>
      <c r="B2018" s="148" t="s">
        <v>3113</v>
      </c>
      <c r="C2018" s="149">
        <v>1</v>
      </c>
      <c r="D2018" s="146"/>
      <c r="E2018" s="153" t="s">
        <v>3114</v>
      </c>
      <c r="F2018" s="149">
        <v>5</v>
      </c>
      <c r="G2018" s="124">
        <v>177.69</v>
      </c>
      <c r="H2018" s="124">
        <v>142.32</v>
      </c>
      <c r="I2018" s="124">
        <v>35.369999999999997</v>
      </c>
      <c r="J2018" s="147"/>
      <c r="K2018" s="146"/>
    </row>
    <row r="2019" spans="1:11" s="145" customFormat="1" ht="15.75" x14ac:dyDescent="0.25">
      <c r="A2019" s="149">
        <v>83</v>
      </c>
      <c r="B2019" s="150" t="s">
        <v>3115</v>
      </c>
      <c r="C2019" s="149">
        <v>1</v>
      </c>
      <c r="D2019" s="146"/>
      <c r="E2019" s="153" t="s">
        <v>3116</v>
      </c>
      <c r="F2019" s="149">
        <v>5</v>
      </c>
      <c r="G2019" s="124">
        <v>358.68</v>
      </c>
      <c r="H2019" s="124">
        <v>287.04000000000002</v>
      </c>
      <c r="I2019" s="124">
        <v>71.64</v>
      </c>
      <c r="J2019" s="147"/>
      <c r="K2019" s="146"/>
    </row>
    <row r="2020" spans="1:11" s="145" customFormat="1" ht="15.75" x14ac:dyDescent="0.25">
      <c r="A2020" s="149">
        <v>84</v>
      </c>
      <c r="B2020" s="148" t="s">
        <v>3117</v>
      </c>
      <c r="C2020" s="149">
        <v>2</v>
      </c>
      <c r="D2020" s="146"/>
      <c r="E2020" s="153" t="s">
        <v>3118</v>
      </c>
      <c r="F2020" s="149">
        <v>3</v>
      </c>
      <c r="G2020" s="124">
        <v>223.14</v>
      </c>
      <c r="H2020" s="124">
        <v>223.14</v>
      </c>
      <c r="I2020" s="124">
        <v>0</v>
      </c>
      <c r="J2020" s="147"/>
      <c r="K2020" s="146"/>
    </row>
    <row r="2021" spans="1:11" s="145" customFormat="1" ht="15.75" x14ac:dyDescent="0.25">
      <c r="A2021" s="149">
        <v>85</v>
      </c>
      <c r="B2021" s="148" t="s">
        <v>3117</v>
      </c>
      <c r="C2021" s="149">
        <v>3</v>
      </c>
      <c r="D2021" s="146"/>
      <c r="E2021" s="153" t="s">
        <v>3119</v>
      </c>
      <c r="F2021" s="149">
        <v>3</v>
      </c>
      <c r="G2021" s="124">
        <v>334.71</v>
      </c>
      <c r="H2021" s="124">
        <v>334.71</v>
      </c>
      <c r="I2021" s="124">
        <v>0</v>
      </c>
      <c r="J2021" s="147"/>
      <c r="K2021" s="146"/>
    </row>
    <row r="2022" spans="1:11" s="145" customFormat="1" ht="16.149999999999999" customHeight="1" x14ac:dyDescent="0.25">
      <c r="A2022" s="149">
        <v>86</v>
      </c>
      <c r="B2022" s="150" t="s">
        <v>3120</v>
      </c>
      <c r="C2022" s="149">
        <v>1</v>
      </c>
      <c r="D2022" s="146"/>
      <c r="E2022" s="153" t="s">
        <v>3121</v>
      </c>
      <c r="F2022" s="149">
        <v>5</v>
      </c>
      <c r="G2022" s="124">
        <v>203.31</v>
      </c>
      <c r="H2022" s="124">
        <v>121.98</v>
      </c>
      <c r="I2022" s="124">
        <v>81.33</v>
      </c>
      <c r="J2022" s="147"/>
      <c r="K2022" s="146"/>
    </row>
    <row r="2023" spans="1:11" s="145" customFormat="1" ht="16.149999999999999" customHeight="1" x14ac:dyDescent="0.25">
      <c r="A2023" s="149">
        <v>87</v>
      </c>
      <c r="B2023" s="150" t="s">
        <v>3122</v>
      </c>
      <c r="C2023" s="149">
        <v>1</v>
      </c>
      <c r="D2023" s="146"/>
      <c r="E2023" s="153" t="s">
        <v>3123</v>
      </c>
      <c r="F2023" s="149">
        <v>5</v>
      </c>
      <c r="G2023" s="124">
        <v>195.87</v>
      </c>
      <c r="H2023" s="124">
        <v>78.400000000000006</v>
      </c>
      <c r="I2023" s="124">
        <v>117.47</v>
      </c>
      <c r="J2023" s="147"/>
      <c r="K2023" s="146"/>
    </row>
    <row r="2024" spans="1:11" s="145" customFormat="1" ht="16.149999999999999" customHeight="1" x14ac:dyDescent="0.25">
      <c r="A2024" s="149">
        <v>88</v>
      </c>
      <c r="B2024" s="150" t="s">
        <v>3124</v>
      </c>
      <c r="C2024" s="149">
        <v>2</v>
      </c>
      <c r="D2024" s="146"/>
      <c r="E2024" s="153" t="s">
        <v>3125</v>
      </c>
      <c r="F2024" s="149">
        <v>7</v>
      </c>
      <c r="G2024" s="124">
        <v>445.62</v>
      </c>
      <c r="H2024" s="124">
        <v>133.68</v>
      </c>
      <c r="I2024" s="124">
        <v>311.94</v>
      </c>
      <c r="J2024" s="147"/>
      <c r="K2024" s="146"/>
    </row>
    <row r="2025" spans="1:11" s="145" customFormat="1" ht="16.149999999999999" customHeight="1" x14ac:dyDescent="0.25">
      <c r="A2025" s="149">
        <v>89</v>
      </c>
      <c r="B2025" s="150" t="s">
        <v>3126</v>
      </c>
      <c r="C2025" s="149">
        <v>1</v>
      </c>
      <c r="D2025" s="146"/>
      <c r="E2025" s="153" t="s">
        <v>3127</v>
      </c>
      <c r="F2025" s="149">
        <v>5</v>
      </c>
      <c r="G2025" s="124">
        <v>227.2</v>
      </c>
      <c r="H2025" s="124">
        <v>90.88</v>
      </c>
      <c r="I2025" s="124">
        <v>136.32</v>
      </c>
      <c r="J2025" s="147"/>
      <c r="K2025" s="146"/>
    </row>
    <row r="2026" spans="1:11" s="145" customFormat="1" ht="16.149999999999999" customHeight="1" x14ac:dyDescent="0.25">
      <c r="A2026" s="149">
        <v>90</v>
      </c>
      <c r="B2026" s="150" t="s">
        <v>3128</v>
      </c>
      <c r="C2026" s="149">
        <v>1</v>
      </c>
      <c r="D2026" s="146"/>
      <c r="E2026" s="153" t="s">
        <v>3129</v>
      </c>
      <c r="F2026" s="149">
        <v>3</v>
      </c>
      <c r="G2026" s="124">
        <v>146.28</v>
      </c>
      <c r="H2026" s="124">
        <v>58.6</v>
      </c>
      <c r="I2026" s="124">
        <v>87.68</v>
      </c>
      <c r="J2026" s="147"/>
      <c r="K2026" s="146"/>
    </row>
    <row r="2027" spans="1:11" s="145" customFormat="1" ht="16.149999999999999" customHeight="1" x14ac:dyDescent="0.25">
      <c r="A2027" s="149">
        <v>91</v>
      </c>
      <c r="B2027" s="150" t="s">
        <v>3115</v>
      </c>
      <c r="C2027" s="149">
        <v>1</v>
      </c>
      <c r="D2027" s="146"/>
      <c r="E2027" s="153" t="s">
        <v>3130</v>
      </c>
      <c r="F2027" s="149">
        <v>3</v>
      </c>
      <c r="G2027" s="124">
        <v>331.4</v>
      </c>
      <c r="H2027" s="124">
        <v>132.56</v>
      </c>
      <c r="I2027" s="124">
        <v>198.84</v>
      </c>
      <c r="J2027" s="147"/>
      <c r="K2027" s="146"/>
    </row>
    <row r="2028" spans="1:11" s="145" customFormat="1" ht="16.149999999999999" customHeight="1" x14ac:dyDescent="0.25">
      <c r="A2028" s="149">
        <v>92</v>
      </c>
      <c r="B2028" s="150" t="s">
        <v>3131</v>
      </c>
      <c r="C2028" s="149">
        <v>1</v>
      </c>
      <c r="D2028" s="146"/>
      <c r="E2028" s="153" t="s">
        <v>3132</v>
      </c>
      <c r="F2028" s="149">
        <v>5</v>
      </c>
      <c r="G2028" s="124">
        <v>1520</v>
      </c>
      <c r="H2028" s="124">
        <v>608</v>
      </c>
      <c r="I2028" s="124">
        <v>912</v>
      </c>
      <c r="J2028" s="147"/>
      <c r="K2028" s="146"/>
    </row>
    <row r="2029" spans="1:11" s="145" customFormat="1" ht="16.149999999999999" customHeight="1" x14ac:dyDescent="0.25">
      <c r="A2029" s="149">
        <v>93</v>
      </c>
      <c r="B2029" s="150" t="s">
        <v>3133</v>
      </c>
      <c r="C2029" s="149">
        <v>6</v>
      </c>
      <c r="D2029" s="146"/>
      <c r="E2029" s="153" t="s">
        <v>3134</v>
      </c>
      <c r="F2029" s="149">
        <v>5</v>
      </c>
      <c r="G2029" s="124">
        <v>421.49</v>
      </c>
      <c r="H2029" s="124">
        <v>84.3</v>
      </c>
      <c r="I2029" s="124">
        <v>337.19</v>
      </c>
      <c r="J2029" s="147"/>
      <c r="K2029" s="146"/>
    </row>
    <row r="2030" spans="1:11" s="145" customFormat="1" ht="16.149999999999999" customHeight="1" x14ac:dyDescent="0.25">
      <c r="A2030" s="149">
        <v>94</v>
      </c>
      <c r="B2030" s="150" t="s">
        <v>3135</v>
      </c>
      <c r="C2030" s="149">
        <v>2</v>
      </c>
      <c r="D2030" s="146"/>
      <c r="E2030" s="153" t="s">
        <v>3136</v>
      </c>
      <c r="F2030" s="149">
        <v>5</v>
      </c>
      <c r="G2030" s="124">
        <v>173.55</v>
      </c>
      <c r="H2030" s="124">
        <v>34.71</v>
      </c>
      <c r="I2030" s="124">
        <v>138.84</v>
      </c>
      <c r="J2030" s="147"/>
      <c r="K2030" s="146"/>
    </row>
    <row r="2031" spans="1:11" s="145" customFormat="1" ht="16.149999999999999" customHeight="1" x14ac:dyDescent="0.25">
      <c r="A2031" s="149">
        <v>95</v>
      </c>
      <c r="B2031" s="150" t="s">
        <v>3137</v>
      </c>
      <c r="C2031" s="149">
        <v>5</v>
      </c>
      <c r="D2031" s="146"/>
      <c r="E2031" s="153" t="s">
        <v>3138</v>
      </c>
      <c r="F2031" s="149">
        <v>5</v>
      </c>
      <c r="G2031" s="124">
        <v>1438.01</v>
      </c>
      <c r="H2031" s="124">
        <v>287.60000000000002</v>
      </c>
      <c r="I2031" s="124">
        <f>G2031-H2031</f>
        <v>1150.4099999999999</v>
      </c>
      <c r="J2031" s="147"/>
      <c r="K2031" s="146"/>
    </row>
    <row r="2032" spans="1:11" s="145" customFormat="1" ht="16.149999999999999" customHeight="1" x14ac:dyDescent="0.25">
      <c r="A2032" s="149">
        <v>96</v>
      </c>
      <c r="B2032" s="150" t="s">
        <v>3139</v>
      </c>
      <c r="C2032" s="149">
        <v>1</v>
      </c>
      <c r="D2032" s="146"/>
      <c r="E2032" s="153" t="s">
        <v>3138</v>
      </c>
      <c r="F2032" s="149">
        <v>5</v>
      </c>
      <c r="G2032" s="124">
        <v>327.27</v>
      </c>
      <c r="H2032" s="124">
        <v>65.45</v>
      </c>
      <c r="I2032" s="124">
        <v>261.82</v>
      </c>
      <c r="J2032" s="147"/>
      <c r="K2032" s="146"/>
    </row>
    <row r="2033" spans="1:11" s="145" customFormat="1" ht="16.149999999999999" customHeight="1" x14ac:dyDescent="0.25">
      <c r="A2033" s="149">
        <v>97</v>
      </c>
      <c r="B2033" s="150" t="s">
        <v>3140</v>
      </c>
      <c r="C2033" s="149">
        <v>1</v>
      </c>
      <c r="D2033" s="146"/>
      <c r="E2033" s="153" t="s">
        <v>3138</v>
      </c>
      <c r="F2033" s="149">
        <v>5</v>
      </c>
      <c r="G2033" s="124">
        <v>327.27</v>
      </c>
      <c r="H2033" s="124">
        <v>65.45</v>
      </c>
      <c r="I2033" s="124">
        <v>261.82</v>
      </c>
      <c r="J2033" s="147"/>
      <c r="K2033" s="146"/>
    </row>
    <row r="2034" spans="1:11" s="145" customFormat="1" ht="16.149999999999999" customHeight="1" x14ac:dyDescent="0.25">
      <c r="A2034" s="149">
        <v>98</v>
      </c>
      <c r="B2034" s="150" t="s">
        <v>3141</v>
      </c>
      <c r="C2034" s="149">
        <v>4</v>
      </c>
      <c r="D2034" s="146"/>
      <c r="E2034" s="153" t="s">
        <v>3142</v>
      </c>
      <c r="F2034" s="149">
        <v>10</v>
      </c>
      <c r="G2034" s="124">
        <v>339.2</v>
      </c>
      <c r="H2034" s="124">
        <v>33.92</v>
      </c>
      <c r="I2034" s="124">
        <f>G2034-H2034</f>
        <v>305.27999999999997</v>
      </c>
      <c r="J2034" s="147"/>
      <c r="K2034" s="146"/>
    </row>
    <row r="2035" spans="1:11" s="145" customFormat="1" ht="16.149999999999999" customHeight="1" x14ac:dyDescent="0.25">
      <c r="A2035" s="149">
        <v>99</v>
      </c>
      <c r="B2035" s="150" t="s">
        <v>3143</v>
      </c>
      <c r="C2035" s="149">
        <v>1</v>
      </c>
      <c r="D2035" s="146"/>
      <c r="E2035" s="153" t="s">
        <v>3142</v>
      </c>
      <c r="F2035" s="149">
        <v>10</v>
      </c>
      <c r="G2035" s="124">
        <v>78.64</v>
      </c>
      <c r="H2035" s="124">
        <v>7.86</v>
      </c>
      <c r="I2035" s="124">
        <f t="shared" ref="I2035:I2055" si="34">G2035-H2035</f>
        <v>70.78</v>
      </c>
      <c r="J2035" s="147"/>
      <c r="K2035" s="146"/>
    </row>
    <row r="2036" spans="1:11" s="145" customFormat="1" ht="16.149999999999999" customHeight="1" x14ac:dyDescent="0.25">
      <c r="A2036" s="149">
        <v>100</v>
      </c>
      <c r="B2036" s="150" t="s">
        <v>3144</v>
      </c>
      <c r="C2036" s="149">
        <v>1</v>
      </c>
      <c r="D2036" s="146"/>
      <c r="E2036" s="153" t="s">
        <v>3142</v>
      </c>
      <c r="F2036" s="149">
        <v>10</v>
      </c>
      <c r="G2036" s="124">
        <v>174.6</v>
      </c>
      <c r="H2036" s="124">
        <v>17.46</v>
      </c>
      <c r="I2036" s="124">
        <f t="shared" si="34"/>
        <v>157.13999999999999</v>
      </c>
      <c r="J2036" s="147"/>
      <c r="K2036" s="146"/>
    </row>
    <row r="2037" spans="1:11" s="145" customFormat="1" ht="16.149999999999999" customHeight="1" x14ac:dyDescent="0.25">
      <c r="A2037" s="149">
        <v>101</v>
      </c>
      <c r="B2037" s="150" t="s">
        <v>3145</v>
      </c>
      <c r="C2037" s="149">
        <v>1</v>
      </c>
      <c r="D2037" s="146"/>
      <c r="E2037" s="153" t="s">
        <v>3142</v>
      </c>
      <c r="F2037" s="149">
        <v>10</v>
      </c>
      <c r="G2037" s="124">
        <v>40.4</v>
      </c>
      <c r="H2037" s="124">
        <v>4.04</v>
      </c>
      <c r="I2037" s="124">
        <f t="shared" si="34"/>
        <v>36.36</v>
      </c>
      <c r="J2037" s="147"/>
      <c r="K2037" s="146"/>
    </row>
    <row r="2038" spans="1:11" s="145" customFormat="1" ht="16.149999999999999" customHeight="1" x14ac:dyDescent="0.25">
      <c r="A2038" s="149">
        <v>102</v>
      </c>
      <c r="B2038" s="150" t="s">
        <v>3146</v>
      </c>
      <c r="C2038" s="149">
        <v>1</v>
      </c>
      <c r="D2038" s="146"/>
      <c r="E2038" s="153" t="s">
        <v>3142</v>
      </c>
      <c r="F2038" s="149">
        <v>10</v>
      </c>
      <c r="G2038" s="124">
        <v>349.92</v>
      </c>
      <c r="H2038" s="124">
        <v>34.99</v>
      </c>
      <c r="I2038" s="124">
        <f t="shared" si="34"/>
        <v>314.93</v>
      </c>
      <c r="J2038" s="147"/>
      <c r="K2038" s="146"/>
    </row>
    <row r="2039" spans="1:11" s="145" customFormat="1" ht="16.149999999999999" customHeight="1" x14ac:dyDescent="0.25">
      <c r="A2039" s="149">
        <v>103</v>
      </c>
      <c r="B2039" s="150" t="s">
        <v>3147</v>
      </c>
      <c r="C2039" s="149">
        <v>1</v>
      </c>
      <c r="D2039" s="146"/>
      <c r="E2039" s="153" t="s">
        <v>3142</v>
      </c>
      <c r="F2039" s="149">
        <v>10</v>
      </c>
      <c r="G2039" s="124">
        <v>150.46789200000001</v>
      </c>
      <c r="H2039" s="124">
        <v>15.05</v>
      </c>
      <c r="I2039" s="124">
        <f t="shared" si="34"/>
        <v>135.41789199999999</v>
      </c>
      <c r="J2039" s="147"/>
      <c r="K2039" s="146"/>
    </row>
    <row r="2040" spans="1:11" s="145" customFormat="1" ht="16.149999999999999" customHeight="1" x14ac:dyDescent="0.25">
      <c r="A2040" s="149">
        <v>104</v>
      </c>
      <c r="B2040" s="150" t="s">
        <v>3148</v>
      </c>
      <c r="C2040" s="149">
        <v>1</v>
      </c>
      <c r="D2040" s="146"/>
      <c r="E2040" s="153" t="s">
        <v>3142</v>
      </c>
      <c r="F2040" s="149">
        <v>10</v>
      </c>
      <c r="G2040" s="124">
        <v>90.90549</v>
      </c>
      <c r="H2040" s="124">
        <v>9.09</v>
      </c>
      <c r="I2040" s="124">
        <f t="shared" si="34"/>
        <v>81.815489999999997</v>
      </c>
      <c r="J2040" s="147"/>
      <c r="K2040" s="146"/>
    </row>
    <row r="2041" spans="1:11" s="145" customFormat="1" ht="16.149999999999999" customHeight="1" x14ac:dyDescent="0.25">
      <c r="A2041" s="149">
        <v>105</v>
      </c>
      <c r="B2041" s="150" t="s">
        <v>3149</v>
      </c>
      <c r="C2041" s="149">
        <v>1</v>
      </c>
      <c r="D2041" s="146"/>
      <c r="E2041" s="153" t="s">
        <v>3142</v>
      </c>
      <c r="F2041" s="149">
        <v>10</v>
      </c>
      <c r="G2041" s="124">
        <v>505.76382000000001</v>
      </c>
      <c r="H2041" s="124">
        <v>50.58</v>
      </c>
      <c r="I2041" s="124">
        <f t="shared" si="34"/>
        <v>455.18382000000003</v>
      </c>
      <c r="J2041" s="147"/>
      <c r="K2041" s="146"/>
    </row>
    <row r="2042" spans="1:11" s="145" customFormat="1" ht="16.149999999999999" customHeight="1" x14ac:dyDescent="0.25">
      <c r="A2042" s="149">
        <v>106</v>
      </c>
      <c r="B2042" s="150" t="s">
        <v>3150</v>
      </c>
      <c r="C2042" s="149">
        <v>1</v>
      </c>
      <c r="D2042" s="146"/>
      <c r="E2042" s="153" t="s">
        <v>3142</v>
      </c>
      <c r="F2042" s="149">
        <v>10</v>
      </c>
      <c r="G2042" s="124">
        <v>256.84532999999999</v>
      </c>
      <c r="H2042" s="124">
        <v>25.68</v>
      </c>
      <c r="I2042" s="124">
        <f t="shared" si="34"/>
        <v>231.16532999999998</v>
      </c>
      <c r="J2042" s="147"/>
      <c r="K2042" s="146"/>
    </row>
    <row r="2043" spans="1:11" s="145" customFormat="1" ht="16.149999999999999" customHeight="1" x14ac:dyDescent="0.25">
      <c r="A2043" s="149">
        <v>107</v>
      </c>
      <c r="B2043" s="150" t="s">
        <v>3151</v>
      </c>
      <c r="C2043" s="149">
        <v>1</v>
      </c>
      <c r="D2043" s="146"/>
      <c r="E2043" s="153" t="s">
        <v>3142</v>
      </c>
      <c r="F2043" s="149">
        <v>10</v>
      </c>
      <c r="G2043" s="124">
        <v>405.47357999999997</v>
      </c>
      <c r="H2043" s="124">
        <v>40.549999999999997</v>
      </c>
      <c r="I2043" s="124">
        <f t="shared" si="34"/>
        <v>364.92357999999996</v>
      </c>
      <c r="J2043" s="147"/>
      <c r="K2043" s="146"/>
    </row>
    <row r="2044" spans="1:11" s="145" customFormat="1" ht="16.149999999999999" customHeight="1" x14ac:dyDescent="0.25">
      <c r="A2044" s="149">
        <v>108</v>
      </c>
      <c r="B2044" s="150" t="s">
        <v>3152</v>
      </c>
      <c r="C2044" s="149">
        <v>1</v>
      </c>
      <c r="D2044" s="146"/>
      <c r="E2044" s="153" t="s">
        <v>3142</v>
      </c>
      <c r="F2044" s="149">
        <v>10</v>
      </c>
      <c r="G2044" s="124">
        <v>394.65710999999999</v>
      </c>
      <c r="H2044" s="124">
        <v>39.47</v>
      </c>
      <c r="I2044" s="124">
        <f t="shared" si="34"/>
        <v>355.18710999999996</v>
      </c>
      <c r="J2044" s="147"/>
      <c r="K2044" s="146"/>
    </row>
    <row r="2045" spans="1:11" s="145" customFormat="1" ht="16.149999999999999" customHeight="1" x14ac:dyDescent="0.25">
      <c r="A2045" s="149">
        <v>109</v>
      </c>
      <c r="B2045" s="150" t="s">
        <v>3153</v>
      </c>
      <c r="C2045" s="149">
        <v>1</v>
      </c>
      <c r="D2045" s="146"/>
      <c r="E2045" s="153" t="s">
        <v>3142</v>
      </c>
      <c r="F2045" s="149">
        <v>10</v>
      </c>
      <c r="G2045" s="124">
        <v>347.03495999999996</v>
      </c>
      <c r="H2045" s="124">
        <v>34.700000000000003</v>
      </c>
      <c r="I2045" s="124">
        <f t="shared" si="34"/>
        <v>312.33495999999997</v>
      </c>
      <c r="J2045" s="147"/>
      <c r="K2045" s="146"/>
    </row>
    <row r="2046" spans="1:11" s="145" customFormat="1" ht="16.149999999999999" customHeight="1" x14ac:dyDescent="0.25">
      <c r="A2046" s="149">
        <v>110</v>
      </c>
      <c r="B2046" s="150" t="s">
        <v>3154</v>
      </c>
      <c r="C2046" s="149">
        <v>1</v>
      </c>
      <c r="D2046" s="146"/>
      <c r="E2046" s="153" t="s">
        <v>3142</v>
      </c>
      <c r="F2046" s="149">
        <v>10</v>
      </c>
      <c r="G2046" s="124">
        <v>341.27</v>
      </c>
      <c r="H2046" s="124">
        <v>34.130000000000003</v>
      </c>
      <c r="I2046" s="124">
        <f t="shared" si="34"/>
        <v>307.14</v>
      </c>
      <c r="J2046" s="147"/>
      <c r="K2046" s="146"/>
    </row>
    <row r="2047" spans="1:11" ht="84" x14ac:dyDescent="0.25">
      <c r="A2047" s="33" t="s">
        <v>5</v>
      </c>
      <c r="B2047" s="29" t="s">
        <v>6</v>
      </c>
      <c r="C2047" s="29" t="s">
        <v>7</v>
      </c>
      <c r="D2047" s="29" t="s">
        <v>8</v>
      </c>
      <c r="E2047" s="29" t="s">
        <v>15</v>
      </c>
      <c r="F2047" s="29" t="s">
        <v>9</v>
      </c>
      <c r="G2047" s="29" t="s">
        <v>10</v>
      </c>
      <c r="H2047" s="29" t="s">
        <v>11</v>
      </c>
      <c r="I2047" s="29" t="s">
        <v>518</v>
      </c>
      <c r="J2047" s="29" t="s">
        <v>12</v>
      </c>
      <c r="K2047" s="30" t="s">
        <v>13</v>
      </c>
    </row>
    <row r="2048" spans="1:11" s="145" customFormat="1" ht="16.149999999999999" customHeight="1" x14ac:dyDescent="0.25">
      <c r="A2048" s="149">
        <v>111</v>
      </c>
      <c r="B2048" s="150" t="s">
        <v>3155</v>
      </c>
      <c r="C2048" s="149">
        <v>2</v>
      </c>
      <c r="D2048" s="146"/>
      <c r="E2048" s="153" t="s">
        <v>3142</v>
      </c>
      <c r="F2048" s="149">
        <v>10</v>
      </c>
      <c r="G2048" s="124">
        <v>604.60487999999998</v>
      </c>
      <c r="H2048" s="124">
        <v>60.46</v>
      </c>
      <c r="I2048" s="124">
        <f t="shared" si="34"/>
        <v>544.14487999999994</v>
      </c>
      <c r="J2048" s="147"/>
      <c r="K2048" s="146"/>
    </row>
    <row r="2049" spans="1:11" s="145" customFormat="1" ht="16.149999999999999" customHeight="1" x14ac:dyDescent="0.25">
      <c r="A2049" s="149">
        <v>112</v>
      </c>
      <c r="B2049" s="150" t="s">
        <v>3156</v>
      </c>
      <c r="C2049" s="149">
        <v>4</v>
      </c>
      <c r="D2049" s="146"/>
      <c r="E2049" s="153" t="s">
        <v>3142</v>
      </c>
      <c r="F2049" s="149">
        <v>10</v>
      </c>
      <c r="G2049" s="124">
        <v>220.904</v>
      </c>
      <c r="H2049" s="124">
        <v>22.09</v>
      </c>
      <c r="I2049" s="124">
        <f t="shared" si="34"/>
        <v>198.81399999999999</v>
      </c>
      <c r="J2049" s="147"/>
      <c r="K2049" s="146"/>
    </row>
    <row r="2050" spans="1:11" s="145" customFormat="1" ht="16.149999999999999" customHeight="1" x14ac:dyDescent="0.25">
      <c r="A2050" s="149">
        <v>113</v>
      </c>
      <c r="B2050" s="150" t="s">
        <v>3152</v>
      </c>
      <c r="C2050" s="149">
        <v>1</v>
      </c>
      <c r="D2050" s="146"/>
      <c r="E2050" s="153" t="s">
        <v>3142</v>
      </c>
      <c r="F2050" s="149">
        <v>10</v>
      </c>
      <c r="G2050" s="124">
        <v>394.65710999999999</v>
      </c>
      <c r="H2050" s="124">
        <v>39.47</v>
      </c>
      <c r="I2050" s="124">
        <f t="shared" si="34"/>
        <v>355.18710999999996</v>
      </c>
      <c r="J2050" s="147"/>
      <c r="K2050" s="146"/>
    </row>
    <row r="2051" spans="1:11" s="145" customFormat="1" ht="16.149999999999999" customHeight="1" x14ac:dyDescent="0.25">
      <c r="A2051" s="149">
        <v>114</v>
      </c>
      <c r="B2051" s="150" t="s">
        <v>3157</v>
      </c>
      <c r="C2051" s="149">
        <v>1</v>
      </c>
      <c r="D2051" s="146"/>
      <c r="E2051" s="153" t="s">
        <v>3142</v>
      </c>
      <c r="F2051" s="149">
        <v>10</v>
      </c>
      <c r="G2051" s="124">
        <v>428.56443000000002</v>
      </c>
      <c r="H2051" s="124">
        <v>42.86</v>
      </c>
      <c r="I2051" s="124">
        <f t="shared" si="34"/>
        <v>385.70443</v>
      </c>
      <c r="J2051" s="147"/>
      <c r="K2051" s="146"/>
    </row>
    <row r="2052" spans="1:11" s="145" customFormat="1" ht="16.149999999999999" customHeight="1" x14ac:dyDescent="0.25">
      <c r="A2052" s="149">
        <v>115</v>
      </c>
      <c r="B2052" s="150" t="s">
        <v>3158</v>
      </c>
      <c r="C2052" s="149">
        <v>2</v>
      </c>
      <c r="D2052" s="146"/>
      <c r="E2052" s="153" t="s">
        <v>3142</v>
      </c>
      <c r="F2052" s="149">
        <v>10</v>
      </c>
      <c r="G2052" s="124">
        <v>139</v>
      </c>
      <c r="H2052" s="124">
        <v>13.9</v>
      </c>
      <c r="I2052" s="124">
        <f t="shared" si="34"/>
        <v>125.1</v>
      </c>
      <c r="J2052" s="147"/>
      <c r="K2052" s="146"/>
    </row>
    <row r="2053" spans="1:11" s="145" customFormat="1" ht="16.149999999999999" customHeight="1" x14ac:dyDescent="0.25">
      <c r="A2053" s="149">
        <v>116</v>
      </c>
      <c r="B2053" s="150" t="s">
        <v>3156</v>
      </c>
      <c r="C2053" s="149">
        <v>2</v>
      </c>
      <c r="D2053" s="146"/>
      <c r="E2053" s="153" t="s">
        <v>3142</v>
      </c>
      <c r="F2053" s="149">
        <v>10</v>
      </c>
      <c r="G2053" s="124">
        <v>110.34</v>
      </c>
      <c r="H2053" s="124">
        <v>11.03</v>
      </c>
      <c r="I2053" s="124">
        <f t="shared" si="34"/>
        <v>99.31</v>
      </c>
      <c r="J2053" s="147"/>
      <c r="K2053" s="146"/>
    </row>
    <row r="2054" spans="1:11" s="145" customFormat="1" ht="16.149999999999999" customHeight="1" x14ac:dyDescent="0.25">
      <c r="A2054" s="149">
        <v>117</v>
      </c>
      <c r="B2054" s="150" t="s">
        <v>3159</v>
      </c>
      <c r="C2054" s="149">
        <v>1</v>
      </c>
      <c r="D2054" s="146"/>
      <c r="E2054" s="153" t="s">
        <v>3160</v>
      </c>
      <c r="F2054" s="149">
        <v>10</v>
      </c>
      <c r="G2054" s="124">
        <v>119.77</v>
      </c>
      <c r="H2054" s="124">
        <v>11.98</v>
      </c>
      <c r="I2054" s="124">
        <f t="shared" si="34"/>
        <v>107.78999999999999</v>
      </c>
      <c r="J2054" s="147"/>
      <c r="K2054" s="146"/>
    </row>
    <row r="2055" spans="1:11" s="145" customFormat="1" ht="16.149999999999999" customHeight="1" x14ac:dyDescent="0.25">
      <c r="A2055" s="149">
        <v>118</v>
      </c>
      <c r="B2055" s="150" t="s">
        <v>3161</v>
      </c>
      <c r="C2055" s="149">
        <v>1</v>
      </c>
      <c r="D2055" s="146"/>
      <c r="E2055" s="153" t="s">
        <v>3160</v>
      </c>
      <c r="F2055" s="149">
        <v>10</v>
      </c>
      <c r="G2055" s="124">
        <v>145.02000000000001</v>
      </c>
      <c r="H2055" s="124">
        <v>14.5</v>
      </c>
      <c r="I2055" s="124">
        <f t="shared" si="34"/>
        <v>130.52000000000001</v>
      </c>
      <c r="J2055" s="147"/>
      <c r="K2055" s="146"/>
    </row>
    <row r="2056" spans="1:11" s="145" customFormat="1" ht="16.149999999999999" customHeight="1" x14ac:dyDescent="0.25">
      <c r="A2056" s="149">
        <v>119</v>
      </c>
      <c r="B2056" s="150" t="s">
        <v>3162</v>
      </c>
      <c r="C2056" s="149">
        <v>1</v>
      </c>
      <c r="D2056" s="146"/>
      <c r="E2056" s="153" t="s">
        <v>3160</v>
      </c>
      <c r="F2056" s="149">
        <v>10</v>
      </c>
      <c r="G2056" s="124">
        <v>304.47000000000003</v>
      </c>
      <c r="H2056" s="124">
        <v>30.45</v>
      </c>
      <c r="I2056" s="124">
        <f>G2056-H2056</f>
        <v>274.02000000000004</v>
      </c>
      <c r="J2056" s="147"/>
      <c r="K2056" s="146"/>
    </row>
    <row r="2057" spans="1:11" s="145" customFormat="1" ht="16.149999999999999" customHeight="1" x14ac:dyDescent="0.25">
      <c r="A2057" s="149">
        <v>120</v>
      </c>
      <c r="B2057" s="150" t="s">
        <v>3163</v>
      </c>
      <c r="C2057" s="149">
        <v>10</v>
      </c>
      <c r="D2057" s="146"/>
      <c r="E2057" s="153" t="s">
        <v>3164</v>
      </c>
      <c r="F2057" s="149">
        <v>3</v>
      </c>
      <c r="G2057" s="124">
        <v>1648.68</v>
      </c>
      <c r="H2057" s="124">
        <v>549.55999999999995</v>
      </c>
      <c r="I2057" s="124">
        <f>G2057-H2057</f>
        <v>1099.1200000000001</v>
      </c>
      <c r="J2057" s="147"/>
      <c r="K2057" s="146"/>
    </row>
    <row r="2058" spans="1:11" s="145" customFormat="1" ht="16.149999999999999" customHeight="1" x14ac:dyDescent="0.25">
      <c r="A2058" s="149">
        <v>121</v>
      </c>
      <c r="B2058" s="150" t="s">
        <v>3165</v>
      </c>
      <c r="C2058" s="149">
        <v>1</v>
      </c>
      <c r="D2058" s="146"/>
      <c r="E2058" s="153" t="s">
        <v>3166</v>
      </c>
      <c r="F2058" s="149">
        <v>7</v>
      </c>
      <c r="G2058" s="124">
        <v>281.89999999999998</v>
      </c>
      <c r="H2058" s="124">
        <v>42.28</v>
      </c>
      <c r="I2058" s="124">
        <f>G2058-H2058</f>
        <v>239.61999999999998</v>
      </c>
      <c r="J2058" s="147"/>
      <c r="K2058" s="146"/>
    </row>
    <row r="2059" spans="1:11" s="145" customFormat="1" ht="16.149999999999999" customHeight="1" x14ac:dyDescent="0.25">
      <c r="A2059" s="149">
        <v>122</v>
      </c>
      <c r="B2059" s="150" t="s">
        <v>3167</v>
      </c>
      <c r="C2059" s="149">
        <v>4</v>
      </c>
      <c r="D2059" s="146"/>
      <c r="E2059" s="153" t="s">
        <v>3168</v>
      </c>
      <c r="F2059" s="149">
        <v>3</v>
      </c>
      <c r="G2059" s="124">
        <v>147.18</v>
      </c>
      <c r="H2059" s="124">
        <v>49.06</v>
      </c>
      <c r="I2059" s="124">
        <f>G2059-H2059</f>
        <v>98.12</v>
      </c>
      <c r="J2059" s="147"/>
      <c r="K2059" s="146"/>
    </row>
    <row r="2060" spans="1:11" s="145" customFormat="1" ht="16.149999999999999" customHeight="1" x14ac:dyDescent="0.25">
      <c r="A2060" s="149">
        <v>123</v>
      </c>
      <c r="B2060" s="150" t="s">
        <v>3169</v>
      </c>
      <c r="C2060" s="149">
        <v>2</v>
      </c>
      <c r="D2060" s="146"/>
      <c r="E2060" s="153" t="s">
        <v>3170</v>
      </c>
      <c r="F2060" s="149">
        <v>3</v>
      </c>
      <c r="G2060" s="124">
        <v>229.43</v>
      </c>
      <c r="H2060" s="124">
        <v>76.47</v>
      </c>
      <c r="I2060" s="124">
        <f>G2060-H2060</f>
        <v>152.96</v>
      </c>
      <c r="J2060" s="147"/>
      <c r="K2060" s="146"/>
    </row>
    <row r="2061" spans="1:11" s="145" customFormat="1" ht="16.149999999999999" customHeight="1" x14ac:dyDescent="0.25">
      <c r="A2061" s="149">
        <v>124</v>
      </c>
      <c r="B2061" s="150" t="s">
        <v>3171</v>
      </c>
      <c r="C2061" s="149">
        <v>2</v>
      </c>
      <c r="D2061" s="146"/>
      <c r="E2061" s="153" t="s">
        <v>3172</v>
      </c>
      <c r="F2061" s="149">
        <v>5</v>
      </c>
      <c r="G2061" s="124">
        <v>419.83</v>
      </c>
      <c r="H2061" s="124">
        <v>83.97</v>
      </c>
      <c r="I2061" s="124">
        <f t="shared" ref="I2061:I2073" si="35">G2061-H2061</f>
        <v>335.86</v>
      </c>
      <c r="J2061" s="147"/>
      <c r="K2061" s="146"/>
    </row>
    <row r="2062" spans="1:11" s="145" customFormat="1" ht="16.149999999999999" customHeight="1" x14ac:dyDescent="0.25">
      <c r="A2062" s="149">
        <v>125</v>
      </c>
      <c r="B2062" s="150" t="s">
        <v>3173</v>
      </c>
      <c r="C2062" s="149">
        <v>1</v>
      </c>
      <c r="D2062" s="146"/>
      <c r="E2062" s="153" t="s">
        <v>3174</v>
      </c>
      <c r="F2062" s="149">
        <v>10</v>
      </c>
      <c r="G2062" s="124">
        <v>19.913129999999999</v>
      </c>
      <c r="H2062" s="124">
        <v>1.99</v>
      </c>
      <c r="I2062" s="124">
        <f t="shared" si="35"/>
        <v>17.92313</v>
      </c>
      <c r="J2062" s="147"/>
      <c r="K2062" s="146"/>
    </row>
    <row r="2063" spans="1:11" s="145" customFormat="1" ht="16.149999999999999" customHeight="1" x14ac:dyDescent="0.25">
      <c r="A2063" s="149">
        <v>126</v>
      </c>
      <c r="B2063" s="150" t="s">
        <v>3175</v>
      </c>
      <c r="C2063" s="149">
        <v>2</v>
      </c>
      <c r="D2063" s="146"/>
      <c r="E2063" s="153" t="s">
        <v>3174</v>
      </c>
      <c r="F2063" s="149">
        <v>10</v>
      </c>
      <c r="G2063" s="124">
        <v>34.483499999999999</v>
      </c>
      <c r="H2063" s="124">
        <v>3.45</v>
      </c>
      <c r="I2063" s="124">
        <f t="shared" si="35"/>
        <v>31.0335</v>
      </c>
      <c r="J2063" s="147"/>
      <c r="K2063" s="146"/>
    </row>
    <row r="2064" spans="1:11" s="145" customFormat="1" ht="16.149999999999999" customHeight="1" x14ac:dyDescent="0.25">
      <c r="A2064" s="149">
        <v>127</v>
      </c>
      <c r="B2064" s="150" t="s">
        <v>3173</v>
      </c>
      <c r="C2064" s="149">
        <v>2</v>
      </c>
      <c r="D2064" s="146"/>
      <c r="E2064" s="153" t="s">
        <v>3174</v>
      </c>
      <c r="F2064" s="149">
        <v>10</v>
      </c>
      <c r="G2064" s="124">
        <v>35.216820000000006</v>
      </c>
      <c r="H2064" s="124">
        <v>3.52</v>
      </c>
      <c r="I2064" s="124">
        <f t="shared" si="35"/>
        <v>31.696820000000006</v>
      </c>
      <c r="J2064" s="147"/>
      <c r="K2064" s="146"/>
    </row>
    <row r="2065" spans="1:11" s="145" customFormat="1" ht="16.149999999999999" customHeight="1" x14ac:dyDescent="0.25">
      <c r="A2065" s="149">
        <v>128</v>
      </c>
      <c r="B2065" s="150" t="s">
        <v>3176</v>
      </c>
      <c r="C2065" s="149">
        <v>2</v>
      </c>
      <c r="D2065" s="146"/>
      <c r="E2065" s="153" t="s">
        <v>3174</v>
      </c>
      <c r="F2065" s="149">
        <v>10</v>
      </c>
      <c r="G2065" s="124">
        <v>113.99634000000002</v>
      </c>
      <c r="H2065" s="124">
        <v>11.4</v>
      </c>
      <c r="I2065" s="124">
        <f t="shared" si="35"/>
        <v>102.59634000000001</v>
      </c>
      <c r="J2065" s="147"/>
      <c r="K2065" s="146"/>
    </row>
    <row r="2066" spans="1:11" s="145" customFormat="1" ht="16.149999999999999" customHeight="1" x14ac:dyDescent="0.25">
      <c r="A2066" s="149">
        <v>129</v>
      </c>
      <c r="B2066" s="150" t="s">
        <v>3177</v>
      </c>
      <c r="C2066" s="149">
        <v>2</v>
      </c>
      <c r="D2066" s="146"/>
      <c r="E2066" s="153" t="s">
        <v>3174</v>
      </c>
      <c r="F2066" s="149">
        <v>10</v>
      </c>
      <c r="G2066" s="124">
        <v>93.795119999999997</v>
      </c>
      <c r="H2066" s="124">
        <v>9.3800000000000008</v>
      </c>
      <c r="I2066" s="124">
        <f t="shared" si="35"/>
        <v>84.415120000000002</v>
      </c>
      <c r="J2066" s="147"/>
      <c r="K2066" s="146"/>
    </row>
    <row r="2067" spans="1:11" s="145" customFormat="1" ht="16.149999999999999" customHeight="1" x14ac:dyDescent="0.25">
      <c r="A2067" s="149">
        <v>130</v>
      </c>
      <c r="B2067" s="150" t="s">
        <v>3178</v>
      </c>
      <c r="C2067" s="149">
        <v>1</v>
      </c>
      <c r="D2067" s="146"/>
      <c r="E2067" s="153" t="s">
        <v>3174</v>
      </c>
      <c r="F2067" s="149">
        <v>10</v>
      </c>
      <c r="G2067" s="124">
        <v>33.907320000000006</v>
      </c>
      <c r="H2067" s="124">
        <v>3.39</v>
      </c>
      <c r="I2067" s="124">
        <f t="shared" si="35"/>
        <v>30.517320000000005</v>
      </c>
      <c r="J2067" s="147"/>
      <c r="K2067" s="146"/>
    </row>
    <row r="2068" spans="1:11" s="145" customFormat="1" ht="16.149999999999999" customHeight="1" x14ac:dyDescent="0.25">
      <c r="A2068" s="149">
        <v>131</v>
      </c>
      <c r="B2068" s="150" t="s">
        <v>3179</v>
      </c>
      <c r="C2068" s="149">
        <v>4</v>
      </c>
      <c r="D2068" s="146"/>
      <c r="E2068" s="153" t="s">
        <v>3174</v>
      </c>
      <c r="F2068" s="149">
        <v>10</v>
      </c>
      <c r="G2068" s="124">
        <v>378.04392000000001</v>
      </c>
      <c r="H2068" s="124">
        <v>37.799999999999997</v>
      </c>
      <c r="I2068" s="124">
        <f t="shared" si="35"/>
        <v>340.24392</v>
      </c>
      <c r="J2068" s="147"/>
      <c r="K2068" s="146"/>
    </row>
    <row r="2069" spans="1:11" s="145" customFormat="1" ht="16.149999999999999" customHeight="1" x14ac:dyDescent="0.25">
      <c r="A2069" s="149">
        <v>132</v>
      </c>
      <c r="B2069" s="150" t="s">
        <v>3180</v>
      </c>
      <c r="C2069" s="149">
        <v>4</v>
      </c>
      <c r="D2069" s="146"/>
      <c r="E2069" s="153" t="s">
        <v>3174</v>
      </c>
      <c r="F2069" s="149">
        <v>10</v>
      </c>
      <c r="G2069" s="124">
        <v>225.09431999999998</v>
      </c>
      <c r="H2069" s="124">
        <v>22.51</v>
      </c>
      <c r="I2069" s="124">
        <f t="shared" si="35"/>
        <v>202.58431999999999</v>
      </c>
      <c r="J2069" s="147"/>
      <c r="K2069" s="146"/>
    </row>
    <row r="2070" spans="1:11" s="145" customFormat="1" ht="16.149999999999999" customHeight="1" x14ac:dyDescent="0.25">
      <c r="A2070" s="149">
        <v>133</v>
      </c>
      <c r="B2070" s="150" t="s">
        <v>3181</v>
      </c>
      <c r="C2070" s="149">
        <v>1</v>
      </c>
      <c r="D2070" s="146"/>
      <c r="E2070" s="153" t="s">
        <v>3174</v>
      </c>
      <c r="F2070" s="149">
        <v>10</v>
      </c>
      <c r="G2070" s="124">
        <v>111.10670999999999</v>
      </c>
      <c r="H2070" s="124">
        <v>11.11</v>
      </c>
      <c r="I2070" s="124">
        <f t="shared" si="35"/>
        <v>99.996709999999993</v>
      </c>
      <c r="J2070" s="147"/>
      <c r="K2070" s="146"/>
    </row>
    <row r="2071" spans="1:11" s="145" customFormat="1" ht="16.149999999999999" customHeight="1" x14ac:dyDescent="0.25">
      <c r="A2071" s="149">
        <v>134</v>
      </c>
      <c r="B2071" s="150" t="s">
        <v>3178</v>
      </c>
      <c r="C2071" s="149">
        <v>2</v>
      </c>
      <c r="D2071" s="146"/>
      <c r="E2071" s="153" t="s">
        <v>3174</v>
      </c>
      <c r="F2071" s="149">
        <v>10</v>
      </c>
      <c r="G2071" s="124">
        <v>79.355699999999999</v>
      </c>
      <c r="H2071" s="124">
        <v>7.94</v>
      </c>
      <c r="I2071" s="124">
        <f t="shared" si="35"/>
        <v>71.415700000000001</v>
      </c>
      <c r="J2071" s="147"/>
      <c r="K2071" s="146"/>
    </row>
    <row r="2072" spans="1:11" s="145" customFormat="1" ht="16.149999999999999" customHeight="1" x14ac:dyDescent="0.25">
      <c r="A2072" s="149">
        <v>135</v>
      </c>
      <c r="B2072" s="150" t="s">
        <v>3182</v>
      </c>
      <c r="C2072" s="149">
        <v>1</v>
      </c>
      <c r="D2072" s="146"/>
      <c r="E2072" s="153" t="s">
        <v>3174</v>
      </c>
      <c r="F2072" s="149">
        <v>10</v>
      </c>
      <c r="G2072" s="124">
        <v>57.722760000000001</v>
      </c>
      <c r="H2072" s="124">
        <v>5.77</v>
      </c>
      <c r="I2072" s="124">
        <f t="shared" si="35"/>
        <v>51.952759999999998</v>
      </c>
      <c r="J2072" s="147"/>
      <c r="K2072" s="146"/>
    </row>
    <row r="2073" spans="1:11" x14ac:dyDescent="0.25">
      <c r="A2073" s="4"/>
      <c r="B2073" s="53" t="s">
        <v>23</v>
      </c>
      <c r="C2073" s="39"/>
      <c r="D2073" s="40"/>
      <c r="E2073" s="41"/>
      <c r="F2073" s="40"/>
      <c r="G2073" s="57">
        <v>73944.06</v>
      </c>
      <c r="H2073" s="57">
        <v>60676.53</v>
      </c>
      <c r="I2073" s="57">
        <f t="shared" si="35"/>
        <v>13267.529999999999</v>
      </c>
      <c r="J2073" s="39"/>
      <c r="K2073" s="38"/>
    </row>
    <row r="2074" spans="1:11" x14ac:dyDescent="0.25">
      <c r="I2074" s="155"/>
    </row>
    <row r="2077" spans="1:11" ht="15.75" x14ac:dyDescent="0.25">
      <c r="J2077" s="276" t="s">
        <v>0</v>
      </c>
      <c r="K2077" s="276"/>
    </row>
    <row r="2078" spans="1:11" ht="15.75" x14ac:dyDescent="0.25">
      <c r="J2078" s="5"/>
      <c r="K2078" s="5"/>
    </row>
    <row r="2079" spans="1:11" x14ac:dyDescent="0.25">
      <c r="A2079" s="277" t="s">
        <v>1</v>
      </c>
      <c r="B2079" s="277"/>
      <c r="C2079" s="277"/>
      <c r="D2079" s="277"/>
      <c r="E2079" s="277"/>
      <c r="F2079" s="277"/>
      <c r="G2079" s="277"/>
      <c r="H2079" s="277"/>
      <c r="I2079" s="277"/>
      <c r="J2079" s="277"/>
      <c r="K2079" s="277"/>
    </row>
    <row r="2080" spans="1:11" x14ac:dyDescent="0.25">
      <c r="A2080" s="277" t="s">
        <v>2</v>
      </c>
      <c r="B2080" s="277"/>
      <c r="C2080" s="277"/>
      <c r="D2080" s="277"/>
      <c r="E2080" s="277"/>
      <c r="F2080" s="277"/>
      <c r="G2080" s="277"/>
      <c r="H2080" s="277"/>
      <c r="I2080" s="277"/>
      <c r="J2080" s="277"/>
      <c r="K2080" s="277"/>
    </row>
    <row r="2082" spans="1:11" x14ac:dyDescent="0.25">
      <c r="A2082" s="32">
        <v>1</v>
      </c>
      <c r="B2082" s="272" t="s">
        <v>3220</v>
      </c>
      <c r="C2082" s="273"/>
      <c r="D2082" s="273"/>
      <c r="E2082" s="273"/>
      <c r="F2082" s="273"/>
      <c r="G2082" s="273"/>
      <c r="H2082" s="273"/>
      <c r="I2082" s="273"/>
      <c r="J2082" s="273"/>
      <c r="K2082" s="274"/>
    </row>
    <row r="2083" spans="1:11" x14ac:dyDescent="0.25">
      <c r="A2083" s="32">
        <v>2</v>
      </c>
      <c r="B2083" s="272" t="s">
        <v>3</v>
      </c>
      <c r="C2083" s="273"/>
      <c r="D2083" s="273"/>
      <c r="E2083" s="273"/>
      <c r="F2083" s="273"/>
      <c r="G2083" s="273"/>
      <c r="H2083" s="273"/>
      <c r="I2083" s="273"/>
      <c r="J2083" s="273"/>
      <c r="K2083" s="274"/>
    </row>
    <row r="2084" spans="1:11" x14ac:dyDescent="0.25">
      <c r="A2084" s="32">
        <v>3</v>
      </c>
      <c r="B2084" s="272" t="s">
        <v>3221</v>
      </c>
      <c r="C2084" s="273"/>
      <c r="D2084" s="273"/>
      <c r="E2084" s="273"/>
      <c r="F2084" s="273"/>
      <c r="G2084" s="273"/>
      <c r="H2084" s="273"/>
      <c r="I2084" s="273"/>
      <c r="J2084" s="273"/>
      <c r="K2084" s="274"/>
    </row>
    <row r="2085" spans="1:11" x14ac:dyDescent="0.25">
      <c r="A2085" s="32">
        <v>4</v>
      </c>
      <c r="B2085" s="272" t="s">
        <v>3222</v>
      </c>
      <c r="C2085" s="273"/>
      <c r="D2085" s="273"/>
      <c r="E2085" s="273"/>
      <c r="F2085" s="273"/>
      <c r="G2085" s="273"/>
      <c r="H2085" s="273"/>
      <c r="I2085" s="273"/>
      <c r="J2085" s="273"/>
      <c r="K2085" s="274"/>
    </row>
    <row r="2087" spans="1:11" ht="15.75" x14ac:dyDescent="0.25">
      <c r="A2087" s="275" t="s">
        <v>4</v>
      </c>
      <c r="B2087" s="275"/>
      <c r="C2087" s="275"/>
      <c r="D2087" s="275"/>
      <c r="E2087" s="275"/>
      <c r="F2087" s="275"/>
      <c r="G2087" s="275"/>
      <c r="H2087" s="275"/>
      <c r="I2087" s="275"/>
      <c r="J2087" s="275"/>
      <c r="K2087" s="275"/>
    </row>
    <row r="2089" spans="1:11" ht="84" x14ac:dyDescent="0.25">
      <c r="A2089" s="33" t="s">
        <v>5</v>
      </c>
      <c r="B2089" s="29" t="s">
        <v>6</v>
      </c>
      <c r="C2089" s="29" t="s">
        <v>7</v>
      </c>
      <c r="D2089" s="29" t="s">
        <v>8</v>
      </c>
      <c r="E2089" s="29" t="s">
        <v>15</v>
      </c>
      <c r="F2089" s="29" t="s">
        <v>9</v>
      </c>
      <c r="G2089" s="29" t="s">
        <v>10</v>
      </c>
      <c r="H2089" s="29" t="s">
        <v>11</v>
      </c>
      <c r="I2089" s="29" t="s">
        <v>518</v>
      </c>
      <c r="J2089" s="29" t="s">
        <v>12</v>
      </c>
      <c r="K2089" s="30" t="s">
        <v>13</v>
      </c>
    </row>
    <row r="2090" spans="1:11" x14ac:dyDescent="0.25">
      <c r="A2090" s="4">
        <v>1</v>
      </c>
      <c r="B2090" s="166" t="s">
        <v>3223</v>
      </c>
      <c r="C2090" s="164">
        <v>1</v>
      </c>
      <c r="D2090" s="165" t="s">
        <v>528</v>
      </c>
      <c r="E2090" s="166" t="s">
        <v>3224</v>
      </c>
      <c r="F2090" s="164">
        <v>10</v>
      </c>
      <c r="G2090" s="172">
        <v>502.13</v>
      </c>
      <c r="H2090" s="172">
        <v>502.13</v>
      </c>
      <c r="I2090" s="172">
        <v>0</v>
      </c>
      <c r="J2090" s="163"/>
      <c r="K2090" s="163"/>
    </row>
    <row r="2091" spans="1:11" x14ac:dyDescent="0.25">
      <c r="A2091" s="4">
        <v>2</v>
      </c>
      <c r="B2091" s="166" t="s">
        <v>3225</v>
      </c>
      <c r="C2091" s="164">
        <v>1</v>
      </c>
      <c r="D2091" s="165" t="s">
        <v>529</v>
      </c>
      <c r="E2091" s="166" t="s">
        <v>3224</v>
      </c>
      <c r="F2091" s="164">
        <v>10</v>
      </c>
      <c r="G2091" s="172">
        <v>502.13</v>
      </c>
      <c r="H2091" s="172">
        <v>502.13</v>
      </c>
      <c r="I2091" s="172">
        <v>0</v>
      </c>
      <c r="J2091" s="163"/>
      <c r="K2091" s="163"/>
    </row>
    <row r="2092" spans="1:11" x14ac:dyDescent="0.25">
      <c r="A2092" s="4">
        <v>3</v>
      </c>
      <c r="B2092" s="166" t="s">
        <v>3226</v>
      </c>
      <c r="C2092" s="164">
        <v>1</v>
      </c>
      <c r="D2092" s="165" t="s">
        <v>530</v>
      </c>
      <c r="E2092" s="166" t="s">
        <v>3224</v>
      </c>
      <c r="F2092" s="164">
        <v>10</v>
      </c>
      <c r="G2092" s="172">
        <v>502.13</v>
      </c>
      <c r="H2092" s="172">
        <v>502.13</v>
      </c>
      <c r="I2092" s="172">
        <v>0</v>
      </c>
      <c r="J2092" s="163"/>
      <c r="K2092" s="163"/>
    </row>
    <row r="2093" spans="1:11" x14ac:dyDescent="0.25">
      <c r="A2093" s="4">
        <v>4</v>
      </c>
      <c r="B2093" s="166" t="s">
        <v>3227</v>
      </c>
      <c r="C2093" s="164">
        <v>1</v>
      </c>
      <c r="D2093" s="165" t="s">
        <v>531</v>
      </c>
      <c r="E2093" s="166" t="s">
        <v>3224</v>
      </c>
      <c r="F2093" s="164">
        <v>10</v>
      </c>
      <c r="G2093" s="172">
        <v>4752.8900000000003</v>
      </c>
      <c r="H2093" s="172">
        <v>4752.8900000000003</v>
      </c>
      <c r="I2093" s="172">
        <v>0</v>
      </c>
      <c r="J2093" s="163"/>
      <c r="K2093" s="163"/>
    </row>
    <row r="2094" spans="1:11" x14ac:dyDescent="0.25">
      <c r="A2094" s="4">
        <v>5</v>
      </c>
      <c r="B2094" s="166" t="s">
        <v>3228</v>
      </c>
      <c r="C2094" s="164">
        <v>1</v>
      </c>
      <c r="D2094" s="165" t="s">
        <v>532</v>
      </c>
      <c r="E2094" s="166" t="s">
        <v>3229</v>
      </c>
      <c r="F2094" s="164">
        <v>10</v>
      </c>
      <c r="G2094" s="172">
        <v>4496.01</v>
      </c>
      <c r="H2094" s="172">
        <v>4496.01</v>
      </c>
      <c r="I2094" s="172">
        <v>0</v>
      </c>
      <c r="J2094" s="163"/>
      <c r="K2094" s="163"/>
    </row>
    <row r="2095" spans="1:11" x14ac:dyDescent="0.25">
      <c r="A2095" s="4">
        <v>6</v>
      </c>
      <c r="B2095" s="166" t="s">
        <v>3230</v>
      </c>
      <c r="C2095" s="164">
        <v>1</v>
      </c>
      <c r="D2095" s="165" t="s">
        <v>536</v>
      </c>
      <c r="E2095" s="166" t="s">
        <v>3231</v>
      </c>
      <c r="F2095" s="164">
        <v>10</v>
      </c>
      <c r="G2095" s="172">
        <v>163.5</v>
      </c>
      <c r="H2095" s="172">
        <v>163.5</v>
      </c>
      <c r="I2095" s="172">
        <v>0</v>
      </c>
      <c r="J2095" s="163"/>
      <c r="K2095" s="163"/>
    </row>
    <row r="2096" spans="1:11" ht="18.75" customHeight="1" x14ac:dyDescent="0.25">
      <c r="A2096" s="4">
        <v>7</v>
      </c>
      <c r="B2096" s="166" t="s">
        <v>3232</v>
      </c>
      <c r="C2096" s="164">
        <v>1</v>
      </c>
      <c r="D2096" s="165" t="s">
        <v>538</v>
      </c>
      <c r="E2096" s="166" t="s">
        <v>3233</v>
      </c>
      <c r="F2096" s="164">
        <v>10</v>
      </c>
      <c r="G2096" s="172">
        <v>548.37</v>
      </c>
      <c r="H2096" s="172">
        <v>548.37</v>
      </c>
      <c r="I2096" s="172">
        <v>0</v>
      </c>
      <c r="J2096" s="163"/>
      <c r="K2096" s="163"/>
    </row>
    <row r="2097" spans="1:11" x14ac:dyDescent="0.25">
      <c r="A2097" s="4">
        <v>8</v>
      </c>
      <c r="B2097" s="166" t="s">
        <v>3234</v>
      </c>
      <c r="C2097" s="164">
        <v>1</v>
      </c>
      <c r="D2097" s="165" t="s">
        <v>539</v>
      </c>
      <c r="E2097" s="166" t="s">
        <v>3231</v>
      </c>
      <c r="F2097" s="164">
        <v>10</v>
      </c>
      <c r="G2097" s="172">
        <v>2627.52</v>
      </c>
      <c r="H2097" s="172">
        <v>2627.52</v>
      </c>
      <c r="I2097" s="172">
        <v>0</v>
      </c>
      <c r="J2097" s="163"/>
      <c r="K2097" s="163"/>
    </row>
    <row r="2098" spans="1:11" x14ac:dyDescent="0.25">
      <c r="A2098" s="4">
        <v>9</v>
      </c>
      <c r="B2098" s="166" t="s">
        <v>3235</v>
      </c>
      <c r="C2098" s="164">
        <v>1</v>
      </c>
      <c r="D2098" s="165" t="s">
        <v>540</v>
      </c>
      <c r="E2098" s="166" t="s">
        <v>3236</v>
      </c>
      <c r="F2098" s="164">
        <v>10</v>
      </c>
      <c r="G2098" s="172">
        <v>2660</v>
      </c>
      <c r="H2098" s="172">
        <v>2660</v>
      </c>
      <c r="I2098" s="172">
        <f>G2098-H2098</f>
        <v>0</v>
      </c>
      <c r="J2098" s="163"/>
      <c r="K2098" s="163"/>
    </row>
    <row r="2099" spans="1:11" x14ac:dyDescent="0.25">
      <c r="A2099" s="4">
        <v>10</v>
      </c>
      <c r="B2099" s="166" t="s">
        <v>3237</v>
      </c>
      <c r="C2099" s="164">
        <v>1</v>
      </c>
      <c r="D2099" s="165" t="s">
        <v>542</v>
      </c>
      <c r="E2099" s="166" t="s">
        <v>3190</v>
      </c>
      <c r="F2099" s="164">
        <v>10</v>
      </c>
      <c r="G2099" s="172">
        <v>270</v>
      </c>
      <c r="H2099" s="172">
        <v>270</v>
      </c>
      <c r="I2099" s="172">
        <v>0</v>
      </c>
      <c r="J2099" s="163"/>
      <c r="K2099" s="163"/>
    </row>
    <row r="2100" spans="1:11" x14ac:dyDescent="0.25">
      <c r="A2100" s="4">
        <v>11</v>
      </c>
      <c r="B2100" s="166" t="s">
        <v>3238</v>
      </c>
      <c r="C2100" s="164">
        <v>1</v>
      </c>
      <c r="D2100" s="165" t="s">
        <v>544</v>
      </c>
      <c r="E2100" s="166" t="s">
        <v>3190</v>
      </c>
      <c r="F2100" s="164">
        <v>10</v>
      </c>
      <c r="G2100" s="172">
        <v>325</v>
      </c>
      <c r="H2100" s="172">
        <v>325</v>
      </c>
      <c r="I2100" s="172">
        <v>0</v>
      </c>
      <c r="J2100" s="163"/>
      <c r="K2100" s="163"/>
    </row>
    <row r="2101" spans="1:11" x14ac:dyDescent="0.25">
      <c r="A2101" s="4">
        <v>12</v>
      </c>
      <c r="B2101" s="166" t="s">
        <v>3239</v>
      </c>
      <c r="C2101" s="164">
        <v>1</v>
      </c>
      <c r="D2101" s="165" t="s">
        <v>573</v>
      </c>
      <c r="E2101" s="166" t="s">
        <v>3190</v>
      </c>
      <c r="F2101" s="164">
        <v>10</v>
      </c>
      <c r="G2101" s="172">
        <v>251.08</v>
      </c>
      <c r="H2101" s="172">
        <v>251.08</v>
      </c>
      <c r="I2101" s="172">
        <v>0</v>
      </c>
      <c r="J2101" s="163"/>
      <c r="K2101" s="163"/>
    </row>
    <row r="2102" spans="1:11" x14ac:dyDescent="0.25">
      <c r="A2102" s="4">
        <v>13</v>
      </c>
      <c r="B2102" s="166" t="s">
        <v>3240</v>
      </c>
      <c r="C2102" s="164">
        <v>1</v>
      </c>
      <c r="D2102" s="165" t="s">
        <v>3241</v>
      </c>
      <c r="E2102" s="166" t="s">
        <v>3190</v>
      </c>
      <c r="F2102" s="164">
        <v>10</v>
      </c>
      <c r="G2102" s="172">
        <v>324</v>
      </c>
      <c r="H2102" s="172">
        <v>324</v>
      </c>
      <c r="I2102" s="172">
        <v>0</v>
      </c>
      <c r="J2102" s="163"/>
      <c r="K2102" s="163"/>
    </row>
    <row r="2103" spans="1:11" ht="16.5" customHeight="1" x14ac:dyDescent="0.25">
      <c r="A2103" s="4">
        <v>14</v>
      </c>
      <c r="B2103" s="166" t="s">
        <v>3242</v>
      </c>
      <c r="C2103" s="164">
        <v>3</v>
      </c>
      <c r="D2103" s="170" t="s">
        <v>3243</v>
      </c>
      <c r="E2103" s="166" t="s">
        <v>3190</v>
      </c>
      <c r="F2103" s="164">
        <v>10</v>
      </c>
      <c r="G2103" s="172">
        <v>438.8</v>
      </c>
      <c r="H2103" s="172">
        <v>438.8</v>
      </c>
      <c r="I2103" s="172">
        <v>0</v>
      </c>
      <c r="J2103" s="163"/>
      <c r="K2103" s="163"/>
    </row>
    <row r="2104" spans="1:11" x14ac:dyDescent="0.25">
      <c r="A2104" s="4">
        <v>15</v>
      </c>
      <c r="B2104" s="166" t="s">
        <v>3244</v>
      </c>
      <c r="C2104" s="164">
        <v>1</v>
      </c>
      <c r="D2104" s="165" t="s">
        <v>557</v>
      </c>
      <c r="E2104" s="166" t="s">
        <v>3190</v>
      </c>
      <c r="F2104" s="164">
        <v>10</v>
      </c>
      <c r="G2104" s="172">
        <v>150.30000000000001</v>
      </c>
      <c r="H2104" s="172">
        <v>150.30000000000001</v>
      </c>
      <c r="I2104" s="172">
        <v>0</v>
      </c>
      <c r="J2104" s="163"/>
      <c r="K2104" s="163"/>
    </row>
    <row r="2105" spans="1:11" ht="17.25" customHeight="1" x14ac:dyDescent="0.25">
      <c r="A2105" s="4">
        <v>16</v>
      </c>
      <c r="B2105" s="166" t="s">
        <v>3245</v>
      </c>
      <c r="C2105" s="164">
        <v>2</v>
      </c>
      <c r="D2105" s="170" t="s">
        <v>3246</v>
      </c>
      <c r="E2105" s="166" t="s">
        <v>3190</v>
      </c>
      <c r="F2105" s="164">
        <v>10</v>
      </c>
      <c r="G2105" s="172">
        <v>292.45</v>
      </c>
      <c r="H2105" s="172">
        <v>292.45</v>
      </c>
      <c r="I2105" s="172">
        <v>0</v>
      </c>
      <c r="J2105" s="163"/>
      <c r="K2105" s="163"/>
    </row>
    <row r="2106" spans="1:11" ht="22.5" x14ac:dyDescent="0.25">
      <c r="A2106" s="4">
        <v>17</v>
      </c>
      <c r="B2106" s="166" t="s">
        <v>3247</v>
      </c>
      <c r="C2106" s="164">
        <v>6</v>
      </c>
      <c r="D2106" s="170" t="s">
        <v>3248</v>
      </c>
      <c r="E2106" s="166" t="s">
        <v>3190</v>
      </c>
      <c r="F2106" s="164">
        <v>10</v>
      </c>
      <c r="G2106" s="172">
        <v>914.14</v>
      </c>
      <c r="H2106" s="172">
        <v>914.14</v>
      </c>
      <c r="I2106" s="172">
        <v>0</v>
      </c>
      <c r="J2106" s="163"/>
      <c r="K2106" s="163"/>
    </row>
    <row r="2107" spans="1:11" x14ac:dyDescent="0.25">
      <c r="A2107" s="4">
        <v>18</v>
      </c>
      <c r="B2107" s="166" t="s">
        <v>3249</v>
      </c>
      <c r="C2107" s="164">
        <v>1</v>
      </c>
      <c r="D2107" s="165" t="s">
        <v>566</v>
      </c>
      <c r="E2107" s="166" t="s">
        <v>3190</v>
      </c>
      <c r="F2107" s="164">
        <v>10</v>
      </c>
      <c r="G2107" s="172">
        <v>552.79999999999995</v>
      </c>
      <c r="H2107" s="172">
        <v>552.79999999999995</v>
      </c>
      <c r="I2107" s="172">
        <v>0</v>
      </c>
      <c r="J2107" s="163"/>
      <c r="K2107" s="163"/>
    </row>
    <row r="2108" spans="1:11" ht="84" x14ac:dyDescent="0.25">
      <c r="A2108" s="33" t="s">
        <v>5</v>
      </c>
      <c r="B2108" s="29" t="s">
        <v>6</v>
      </c>
      <c r="C2108" s="29" t="s">
        <v>7</v>
      </c>
      <c r="D2108" s="29" t="s">
        <v>8</v>
      </c>
      <c r="E2108" s="29" t="s">
        <v>15</v>
      </c>
      <c r="F2108" s="29" t="s">
        <v>9</v>
      </c>
      <c r="G2108" s="29" t="s">
        <v>10</v>
      </c>
      <c r="H2108" s="29" t="s">
        <v>11</v>
      </c>
      <c r="I2108" s="29" t="s">
        <v>518</v>
      </c>
      <c r="J2108" s="29" t="s">
        <v>12</v>
      </c>
      <c r="K2108" s="30" t="s">
        <v>13</v>
      </c>
    </row>
    <row r="2109" spans="1:11" x14ac:dyDescent="0.25">
      <c r="A2109" s="4">
        <v>19</v>
      </c>
      <c r="B2109" s="166" t="s">
        <v>3250</v>
      </c>
      <c r="C2109" s="164">
        <v>1</v>
      </c>
      <c r="D2109" s="165" t="s">
        <v>569</v>
      </c>
      <c r="E2109" s="166" t="s">
        <v>3190</v>
      </c>
      <c r="F2109" s="164">
        <v>10</v>
      </c>
      <c r="G2109" s="172">
        <v>1096.95</v>
      </c>
      <c r="H2109" s="172">
        <v>1096.95</v>
      </c>
      <c r="I2109" s="172">
        <v>0</v>
      </c>
      <c r="J2109" s="163"/>
      <c r="K2109" s="163"/>
    </row>
    <row r="2110" spans="1:11" x14ac:dyDescent="0.25">
      <c r="A2110" s="4">
        <v>20</v>
      </c>
      <c r="B2110" s="166" t="s">
        <v>3251</v>
      </c>
      <c r="C2110" s="164">
        <v>1</v>
      </c>
      <c r="D2110" s="165" t="s">
        <v>3252</v>
      </c>
      <c r="E2110" s="166" t="s">
        <v>3253</v>
      </c>
      <c r="F2110" s="164">
        <v>10</v>
      </c>
      <c r="G2110" s="172">
        <v>1097</v>
      </c>
      <c r="H2110" s="172">
        <v>1097</v>
      </c>
      <c r="I2110" s="172">
        <v>0</v>
      </c>
      <c r="J2110" s="163"/>
      <c r="K2110" s="163"/>
    </row>
    <row r="2111" spans="1:11" x14ac:dyDescent="0.25">
      <c r="A2111" s="4">
        <v>21</v>
      </c>
      <c r="B2111" s="166" t="s">
        <v>3254</v>
      </c>
      <c r="C2111" s="164"/>
      <c r="D2111" s="165" t="s">
        <v>3255</v>
      </c>
      <c r="E2111" s="166" t="s">
        <v>3256</v>
      </c>
      <c r="F2111" s="164">
        <v>10</v>
      </c>
      <c r="G2111" s="172">
        <v>11968.24</v>
      </c>
      <c r="H2111" s="172">
        <v>11968.24</v>
      </c>
      <c r="I2111" s="172">
        <v>0</v>
      </c>
      <c r="J2111" s="163"/>
      <c r="K2111" s="163"/>
    </row>
    <row r="2112" spans="1:11" x14ac:dyDescent="0.25">
      <c r="A2112" s="4">
        <v>22</v>
      </c>
      <c r="B2112" s="166" t="s">
        <v>3257</v>
      </c>
      <c r="C2112" s="164">
        <v>1</v>
      </c>
      <c r="D2112" s="165" t="s">
        <v>3258</v>
      </c>
      <c r="E2112" s="166" t="s">
        <v>3259</v>
      </c>
      <c r="F2112" s="164">
        <v>10</v>
      </c>
      <c r="G2112" s="172">
        <v>1919.88</v>
      </c>
      <c r="H2112" s="172">
        <v>1919.88</v>
      </c>
      <c r="I2112" s="172">
        <v>0</v>
      </c>
      <c r="J2112" s="163"/>
      <c r="K2112" s="163"/>
    </row>
    <row r="2113" spans="1:11" ht="24" x14ac:dyDescent="0.25">
      <c r="A2113" s="4">
        <v>23</v>
      </c>
      <c r="B2113" s="232" t="s">
        <v>3260</v>
      </c>
      <c r="C2113" s="164">
        <v>1</v>
      </c>
      <c r="D2113" s="165" t="s">
        <v>3261</v>
      </c>
      <c r="E2113" s="166" t="s">
        <v>3262</v>
      </c>
      <c r="F2113" s="164">
        <v>10</v>
      </c>
      <c r="G2113" s="172">
        <v>349</v>
      </c>
      <c r="H2113" s="172">
        <v>349</v>
      </c>
      <c r="I2113" s="172">
        <v>0</v>
      </c>
      <c r="J2113" s="163"/>
      <c r="K2113" s="163"/>
    </row>
    <row r="2114" spans="1:11" x14ac:dyDescent="0.25">
      <c r="A2114" s="4">
        <v>24</v>
      </c>
      <c r="B2114" s="166" t="s">
        <v>3263</v>
      </c>
      <c r="C2114" s="164">
        <v>1</v>
      </c>
      <c r="D2114" s="165" t="s">
        <v>3264</v>
      </c>
      <c r="E2114" s="166" t="s">
        <v>3265</v>
      </c>
      <c r="F2114" s="164">
        <v>10</v>
      </c>
      <c r="G2114" s="172">
        <v>79</v>
      </c>
      <c r="H2114" s="172">
        <v>79</v>
      </c>
      <c r="I2114" s="172">
        <v>0</v>
      </c>
      <c r="J2114" s="163"/>
      <c r="K2114" s="163"/>
    </row>
    <row r="2115" spans="1:11" x14ac:dyDescent="0.25">
      <c r="A2115" s="4">
        <v>25</v>
      </c>
      <c r="B2115" s="167" t="s">
        <v>3266</v>
      </c>
      <c r="C2115" s="169">
        <v>1</v>
      </c>
      <c r="D2115" s="24" t="s">
        <v>3267</v>
      </c>
      <c r="E2115" s="167" t="s">
        <v>3268</v>
      </c>
      <c r="F2115" s="169">
        <v>10</v>
      </c>
      <c r="G2115" s="55">
        <v>305</v>
      </c>
      <c r="H2115" s="55">
        <v>305</v>
      </c>
      <c r="I2115" s="55">
        <v>0</v>
      </c>
      <c r="J2115" s="163"/>
      <c r="K2115" s="163"/>
    </row>
    <row r="2116" spans="1:11" ht="22.5" x14ac:dyDescent="0.25">
      <c r="A2116" s="4">
        <v>26</v>
      </c>
      <c r="B2116" s="166" t="s">
        <v>3269</v>
      </c>
      <c r="C2116" s="164">
        <v>2</v>
      </c>
      <c r="D2116" s="170" t="s">
        <v>3270</v>
      </c>
      <c r="E2116" s="166" t="s">
        <v>3268</v>
      </c>
      <c r="F2116" s="164">
        <v>10</v>
      </c>
      <c r="G2116" s="172">
        <v>154</v>
      </c>
      <c r="H2116" s="172">
        <v>154</v>
      </c>
      <c r="I2116" s="172">
        <v>0</v>
      </c>
      <c r="J2116" s="163"/>
      <c r="K2116" s="163"/>
    </row>
    <row r="2117" spans="1:11" x14ac:dyDescent="0.25">
      <c r="A2117" s="4">
        <v>27</v>
      </c>
      <c r="B2117" s="168" t="s">
        <v>3271</v>
      </c>
      <c r="C2117" s="169">
        <v>1</v>
      </c>
      <c r="D2117" s="24" t="s">
        <v>3272</v>
      </c>
      <c r="E2117" s="167" t="s">
        <v>3273</v>
      </c>
      <c r="F2117" s="169">
        <v>10</v>
      </c>
      <c r="G2117" s="55">
        <v>381</v>
      </c>
      <c r="H2117" s="55">
        <v>381</v>
      </c>
      <c r="I2117" s="55">
        <v>0</v>
      </c>
      <c r="J2117" s="163"/>
      <c r="K2117" s="163"/>
    </row>
    <row r="2118" spans="1:11" x14ac:dyDescent="0.25">
      <c r="A2118" s="4">
        <v>28</v>
      </c>
      <c r="B2118" s="167" t="s">
        <v>3274</v>
      </c>
      <c r="C2118" s="169">
        <v>1</v>
      </c>
      <c r="D2118" s="24" t="s">
        <v>3275</v>
      </c>
      <c r="E2118" s="167" t="s">
        <v>3276</v>
      </c>
      <c r="F2118" s="169">
        <v>10</v>
      </c>
      <c r="G2118" s="55">
        <v>329.2</v>
      </c>
      <c r="H2118" s="55">
        <v>329.2</v>
      </c>
      <c r="I2118" s="55">
        <v>0</v>
      </c>
      <c r="J2118" s="163"/>
      <c r="K2118" s="163"/>
    </row>
    <row r="2119" spans="1:11" x14ac:dyDescent="0.25">
      <c r="A2119" s="4">
        <v>29</v>
      </c>
      <c r="B2119" s="166" t="s">
        <v>3277</v>
      </c>
      <c r="C2119" s="164">
        <v>1</v>
      </c>
      <c r="D2119" s="165" t="s">
        <v>3278</v>
      </c>
      <c r="E2119" s="166" t="s">
        <v>3279</v>
      </c>
      <c r="F2119" s="164">
        <v>10</v>
      </c>
      <c r="G2119" s="173">
        <v>79</v>
      </c>
      <c r="H2119" s="172">
        <v>79</v>
      </c>
      <c r="I2119" s="172">
        <v>0</v>
      </c>
      <c r="J2119" s="163"/>
      <c r="K2119" s="163"/>
    </row>
    <row r="2120" spans="1:11" x14ac:dyDescent="0.25">
      <c r="A2120" s="4">
        <v>30</v>
      </c>
      <c r="B2120" s="233" t="s">
        <v>3280</v>
      </c>
      <c r="C2120" s="169">
        <v>1</v>
      </c>
      <c r="D2120" s="24" t="s">
        <v>3281</v>
      </c>
      <c r="E2120" s="167" t="s">
        <v>3279</v>
      </c>
      <c r="F2120" s="169">
        <v>10</v>
      </c>
      <c r="G2120" s="174">
        <v>175</v>
      </c>
      <c r="H2120" s="55">
        <v>175</v>
      </c>
      <c r="I2120" s="55">
        <v>0</v>
      </c>
      <c r="J2120" s="163"/>
      <c r="K2120" s="163"/>
    </row>
    <row r="2121" spans="1:11" ht="22.5" x14ac:dyDescent="0.25">
      <c r="A2121" s="4">
        <v>31</v>
      </c>
      <c r="B2121" s="166" t="s">
        <v>3282</v>
      </c>
      <c r="C2121" s="164">
        <v>2</v>
      </c>
      <c r="D2121" s="170" t="s">
        <v>3283</v>
      </c>
      <c r="E2121" s="166" t="s">
        <v>3284</v>
      </c>
      <c r="F2121" s="164">
        <v>10</v>
      </c>
      <c r="G2121" s="172">
        <v>118</v>
      </c>
      <c r="H2121" s="172">
        <v>118</v>
      </c>
      <c r="I2121" s="172">
        <v>0</v>
      </c>
      <c r="J2121" s="163"/>
      <c r="K2121" s="163"/>
    </row>
    <row r="2122" spans="1:11" x14ac:dyDescent="0.25">
      <c r="A2122" s="4">
        <v>32</v>
      </c>
      <c r="B2122" s="166" t="s">
        <v>3285</v>
      </c>
      <c r="C2122" s="164">
        <v>1</v>
      </c>
      <c r="D2122" s="165" t="s">
        <v>3286</v>
      </c>
      <c r="E2122" s="166" t="s">
        <v>3284</v>
      </c>
      <c r="F2122" s="164">
        <v>10</v>
      </c>
      <c r="G2122" s="173">
        <v>29</v>
      </c>
      <c r="H2122" s="172">
        <v>29</v>
      </c>
      <c r="I2122" s="172">
        <v>0</v>
      </c>
      <c r="J2122" s="163"/>
      <c r="K2122" s="163"/>
    </row>
    <row r="2123" spans="1:11" ht="18" customHeight="1" x14ac:dyDescent="0.25">
      <c r="A2123" s="4">
        <v>33</v>
      </c>
      <c r="B2123" s="166" t="s">
        <v>3287</v>
      </c>
      <c r="C2123" s="164">
        <v>4</v>
      </c>
      <c r="D2123" s="170" t="s">
        <v>3288</v>
      </c>
      <c r="E2123" s="166" t="s">
        <v>3284</v>
      </c>
      <c r="F2123" s="164">
        <v>10</v>
      </c>
      <c r="G2123" s="172">
        <v>168</v>
      </c>
      <c r="H2123" s="172">
        <v>168</v>
      </c>
      <c r="I2123" s="172">
        <v>0</v>
      </c>
      <c r="J2123" s="163"/>
      <c r="K2123" s="163"/>
    </row>
    <row r="2124" spans="1:11" x14ac:dyDescent="0.25">
      <c r="A2124" s="4">
        <v>34</v>
      </c>
      <c r="B2124" s="166" t="s">
        <v>3289</v>
      </c>
      <c r="C2124" s="164">
        <v>1</v>
      </c>
      <c r="D2124" s="165" t="s">
        <v>3290</v>
      </c>
      <c r="E2124" s="166" t="s">
        <v>3190</v>
      </c>
      <c r="F2124" s="164">
        <v>10</v>
      </c>
      <c r="G2124" s="172">
        <v>165.81</v>
      </c>
      <c r="H2124" s="172">
        <v>165.81</v>
      </c>
      <c r="I2124" s="172">
        <v>0</v>
      </c>
      <c r="J2124" s="163"/>
      <c r="K2124" s="163"/>
    </row>
    <row r="2125" spans="1:11" ht="22.5" x14ac:dyDescent="0.25">
      <c r="A2125" s="4">
        <v>35</v>
      </c>
      <c r="B2125" s="166" t="s">
        <v>3291</v>
      </c>
      <c r="C2125" s="164">
        <v>2</v>
      </c>
      <c r="D2125" s="170" t="s">
        <v>3292</v>
      </c>
      <c r="E2125" s="166" t="s">
        <v>3190</v>
      </c>
      <c r="F2125" s="164">
        <v>10</v>
      </c>
      <c r="G2125" s="172">
        <v>135.74</v>
      </c>
      <c r="H2125" s="172">
        <v>135.74</v>
      </c>
      <c r="I2125" s="172">
        <v>0</v>
      </c>
      <c r="J2125" s="163"/>
      <c r="K2125" s="163"/>
    </row>
    <row r="2126" spans="1:11" ht="15.75" customHeight="1" x14ac:dyDescent="0.25">
      <c r="A2126" s="4">
        <v>36</v>
      </c>
      <c r="B2126" s="166" t="s">
        <v>3293</v>
      </c>
      <c r="C2126" s="164">
        <v>2</v>
      </c>
      <c r="D2126" s="170" t="s">
        <v>3294</v>
      </c>
      <c r="E2126" s="166" t="s">
        <v>3190</v>
      </c>
      <c r="F2126" s="164">
        <v>10</v>
      </c>
      <c r="G2126" s="172">
        <v>120.3</v>
      </c>
      <c r="H2126" s="172">
        <v>120.3</v>
      </c>
      <c r="I2126" s="172">
        <v>0</v>
      </c>
      <c r="J2126" s="163"/>
      <c r="K2126" s="163"/>
    </row>
    <row r="2127" spans="1:11" ht="15.75" customHeight="1" x14ac:dyDescent="0.25">
      <c r="A2127" s="4">
        <v>37</v>
      </c>
      <c r="B2127" s="166" t="s">
        <v>3295</v>
      </c>
      <c r="C2127" s="164">
        <v>2</v>
      </c>
      <c r="D2127" s="170" t="s">
        <v>3296</v>
      </c>
      <c r="E2127" s="166" t="s">
        <v>3190</v>
      </c>
      <c r="F2127" s="164">
        <v>10</v>
      </c>
      <c r="G2127" s="172">
        <v>88.88</v>
      </c>
      <c r="H2127" s="172">
        <v>88.88</v>
      </c>
      <c r="I2127" s="172">
        <v>0</v>
      </c>
      <c r="J2127" s="163"/>
      <c r="K2127" s="163"/>
    </row>
    <row r="2128" spans="1:11" ht="15.75" customHeight="1" x14ac:dyDescent="0.25">
      <c r="A2128" s="4">
        <v>38</v>
      </c>
      <c r="B2128" s="166" t="s">
        <v>3297</v>
      </c>
      <c r="C2128" s="164">
        <v>2</v>
      </c>
      <c r="D2128" s="170" t="s">
        <v>3298</v>
      </c>
      <c r="E2128" s="166" t="s">
        <v>3190</v>
      </c>
      <c r="F2128" s="164">
        <v>10</v>
      </c>
      <c r="G2128" s="172">
        <v>162</v>
      </c>
      <c r="H2128" s="172">
        <v>162</v>
      </c>
      <c r="I2128" s="172">
        <v>0</v>
      </c>
      <c r="J2128" s="163"/>
      <c r="K2128" s="163"/>
    </row>
    <row r="2129" spans="1:11" ht="15.75" customHeight="1" x14ac:dyDescent="0.25">
      <c r="A2129" s="4">
        <v>39</v>
      </c>
      <c r="B2129" s="166" t="s">
        <v>18</v>
      </c>
      <c r="C2129" s="164">
        <v>6</v>
      </c>
      <c r="D2129" s="170" t="s">
        <v>3299</v>
      </c>
      <c r="E2129" s="166" t="s">
        <v>3190</v>
      </c>
      <c r="F2129" s="164">
        <v>10</v>
      </c>
      <c r="G2129" s="172">
        <v>257.32</v>
      </c>
      <c r="H2129" s="172">
        <v>257.32</v>
      </c>
      <c r="I2129" s="172">
        <v>0</v>
      </c>
      <c r="J2129" s="163"/>
      <c r="K2129" s="163"/>
    </row>
    <row r="2130" spans="1:11" ht="16.5" customHeight="1" x14ac:dyDescent="0.25">
      <c r="A2130" s="4">
        <v>40</v>
      </c>
      <c r="B2130" s="166" t="s">
        <v>3300</v>
      </c>
      <c r="C2130" s="164">
        <v>15</v>
      </c>
      <c r="D2130" s="170" t="s">
        <v>3301</v>
      </c>
      <c r="E2130" s="166" t="s">
        <v>3190</v>
      </c>
      <c r="F2130" s="164">
        <v>10</v>
      </c>
      <c r="G2130" s="172">
        <v>1074.67</v>
      </c>
      <c r="H2130" s="172">
        <v>1074.67</v>
      </c>
      <c r="I2130" s="172">
        <v>0</v>
      </c>
      <c r="J2130" s="163"/>
      <c r="K2130" s="163"/>
    </row>
    <row r="2131" spans="1:11" ht="16.5" customHeight="1" x14ac:dyDescent="0.25">
      <c r="A2131" s="4">
        <v>41</v>
      </c>
      <c r="B2131" s="166" t="s">
        <v>3302</v>
      </c>
      <c r="C2131" s="164">
        <v>1</v>
      </c>
      <c r="D2131" s="170" t="s">
        <v>3303</v>
      </c>
      <c r="E2131" s="166" t="s">
        <v>3190</v>
      </c>
      <c r="F2131" s="164">
        <v>10</v>
      </c>
      <c r="G2131" s="172">
        <v>115.7</v>
      </c>
      <c r="H2131" s="172">
        <v>115.7</v>
      </c>
      <c r="I2131" s="172">
        <v>0</v>
      </c>
      <c r="J2131" s="163"/>
      <c r="K2131" s="163"/>
    </row>
    <row r="2132" spans="1:11" ht="16.5" customHeight="1" x14ac:dyDescent="0.25">
      <c r="A2132" s="4">
        <v>42</v>
      </c>
      <c r="B2132" s="166" t="s">
        <v>3304</v>
      </c>
      <c r="C2132" s="164">
        <v>1</v>
      </c>
      <c r="D2132" s="165" t="s">
        <v>3305</v>
      </c>
      <c r="E2132" s="166" t="s">
        <v>3190</v>
      </c>
      <c r="F2132" s="164">
        <v>10</v>
      </c>
      <c r="G2132" s="172">
        <v>694.23</v>
      </c>
      <c r="H2132" s="172">
        <v>694.23</v>
      </c>
      <c r="I2132" s="172">
        <v>0</v>
      </c>
      <c r="J2132" s="163"/>
      <c r="K2132" s="163"/>
    </row>
    <row r="2133" spans="1:11" x14ac:dyDescent="0.25">
      <c r="A2133" s="4">
        <v>43</v>
      </c>
      <c r="B2133" s="166" t="s">
        <v>3306</v>
      </c>
      <c r="C2133" s="164">
        <v>1</v>
      </c>
      <c r="D2133" s="165" t="s">
        <v>3307</v>
      </c>
      <c r="E2133" s="166" t="s">
        <v>19</v>
      </c>
      <c r="F2133" s="164">
        <v>10</v>
      </c>
      <c r="G2133" s="172">
        <v>76.459999999999994</v>
      </c>
      <c r="H2133" s="172">
        <v>76.459999999999994</v>
      </c>
      <c r="I2133" s="172">
        <f>G2133-H2133</f>
        <v>0</v>
      </c>
      <c r="J2133" s="163"/>
      <c r="K2133" s="163"/>
    </row>
    <row r="2134" spans="1:11" ht="22.5" x14ac:dyDescent="0.25">
      <c r="A2134" s="4">
        <v>44</v>
      </c>
      <c r="B2134" s="166" t="s">
        <v>3308</v>
      </c>
      <c r="C2134" s="164">
        <v>18</v>
      </c>
      <c r="D2134" s="170" t="s">
        <v>3309</v>
      </c>
      <c r="E2134" s="166" t="s">
        <v>3190</v>
      </c>
      <c r="F2134" s="164">
        <v>10</v>
      </c>
      <c r="G2134" s="172">
        <v>2153.16</v>
      </c>
      <c r="H2134" s="172">
        <v>2153.16</v>
      </c>
      <c r="I2134" s="172">
        <v>0</v>
      </c>
      <c r="J2134" s="163"/>
      <c r="K2134" s="163"/>
    </row>
    <row r="2135" spans="1:11" ht="22.5" x14ac:dyDescent="0.25">
      <c r="A2135" s="4">
        <v>45</v>
      </c>
      <c r="B2135" s="166" t="s">
        <v>3310</v>
      </c>
      <c r="C2135" s="164" t="s">
        <v>3311</v>
      </c>
      <c r="D2135" s="170" t="s">
        <v>6404</v>
      </c>
      <c r="E2135" s="166" t="s">
        <v>3190</v>
      </c>
      <c r="F2135" s="164">
        <v>10</v>
      </c>
      <c r="G2135" s="172">
        <v>5981.24</v>
      </c>
      <c r="H2135" s="172">
        <v>5981.24</v>
      </c>
      <c r="I2135" s="172">
        <v>0</v>
      </c>
      <c r="J2135" s="163"/>
      <c r="K2135" s="163"/>
    </row>
    <row r="2136" spans="1:11" ht="84" x14ac:dyDescent="0.25">
      <c r="A2136" s="33" t="s">
        <v>5</v>
      </c>
      <c r="B2136" s="29" t="s">
        <v>6</v>
      </c>
      <c r="C2136" s="29" t="s">
        <v>7</v>
      </c>
      <c r="D2136" s="29" t="s">
        <v>8</v>
      </c>
      <c r="E2136" s="29" t="s">
        <v>15</v>
      </c>
      <c r="F2136" s="29" t="s">
        <v>9</v>
      </c>
      <c r="G2136" s="29" t="s">
        <v>10</v>
      </c>
      <c r="H2136" s="29" t="s">
        <v>11</v>
      </c>
      <c r="I2136" s="29" t="s">
        <v>518</v>
      </c>
      <c r="J2136" s="29" t="s">
        <v>12</v>
      </c>
      <c r="K2136" s="30" t="s">
        <v>13</v>
      </c>
    </row>
    <row r="2137" spans="1:11" x14ac:dyDescent="0.25">
      <c r="A2137" s="4">
        <v>46</v>
      </c>
      <c r="B2137" s="167" t="s">
        <v>3312</v>
      </c>
      <c r="C2137" s="169">
        <v>1</v>
      </c>
      <c r="D2137" s="24" t="s">
        <v>3313</v>
      </c>
      <c r="E2137" s="167" t="s">
        <v>490</v>
      </c>
      <c r="F2137" s="169">
        <v>10</v>
      </c>
      <c r="G2137" s="55">
        <v>774.5</v>
      </c>
      <c r="H2137" s="55">
        <v>774.5</v>
      </c>
      <c r="I2137" s="55">
        <v>0</v>
      </c>
      <c r="J2137" s="163"/>
      <c r="K2137" s="163"/>
    </row>
    <row r="2138" spans="1:11" x14ac:dyDescent="0.25">
      <c r="A2138" s="4">
        <v>47</v>
      </c>
      <c r="B2138" s="167" t="s">
        <v>3314</v>
      </c>
      <c r="C2138" s="169">
        <v>1</v>
      </c>
      <c r="D2138" s="24" t="s">
        <v>3315</v>
      </c>
      <c r="E2138" s="166" t="s">
        <v>3316</v>
      </c>
      <c r="F2138" s="169">
        <v>10</v>
      </c>
      <c r="G2138" s="55">
        <v>868</v>
      </c>
      <c r="H2138" s="55">
        <v>868</v>
      </c>
      <c r="I2138" s="55">
        <v>0</v>
      </c>
      <c r="J2138" s="163"/>
      <c r="K2138" s="163"/>
    </row>
    <row r="2139" spans="1:11" x14ac:dyDescent="0.25">
      <c r="A2139" s="4">
        <v>48</v>
      </c>
      <c r="B2139" s="167" t="s">
        <v>3317</v>
      </c>
      <c r="C2139" s="169">
        <v>1</v>
      </c>
      <c r="D2139" s="24" t="s">
        <v>3318</v>
      </c>
      <c r="E2139" s="167" t="s">
        <v>3319</v>
      </c>
      <c r="F2139" s="169">
        <v>10</v>
      </c>
      <c r="G2139" s="55">
        <v>1799.01</v>
      </c>
      <c r="H2139" s="55">
        <v>1799.01</v>
      </c>
      <c r="I2139" s="55">
        <v>0</v>
      </c>
      <c r="J2139" s="163"/>
      <c r="K2139" s="163"/>
    </row>
    <row r="2140" spans="1:11" x14ac:dyDescent="0.25">
      <c r="A2140" s="4">
        <v>49</v>
      </c>
      <c r="B2140" s="167" t="s">
        <v>3320</v>
      </c>
      <c r="C2140" s="169">
        <v>1</v>
      </c>
      <c r="D2140" s="24" t="s">
        <v>3321</v>
      </c>
      <c r="E2140" s="167" t="s">
        <v>3322</v>
      </c>
      <c r="F2140" s="169">
        <v>10</v>
      </c>
      <c r="G2140" s="55">
        <v>800</v>
      </c>
      <c r="H2140" s="55">
        <v>800</v>
      </c>
      <c r="I2140" s="55">
        <v>0</v>
      </c>
      <c r="J2140" s="163"/>
      <c r="K2140" s="163"/>
    </row>
    <row r="2141" spans="1:11" x14ac:dyDescent="0.25">
      <c r="A2141" s="4">
        <v>50</v>
      </c>
      <c r="B2141" s="167" t="s">
        <v>3323</v>
      </c>
      <c r="C2141" s="169">
        <v>1</v>
      </c>
      <c r="D2141" s="24" t="s">
        <v>3324</v>
      </c>
      <c r="E2141" s="166" t="s">
        <v>3325</v>
      </c>
      <c r="F2141" s="169">
        <v>10</v>
      </c>
      <c r="G2141" s="55">
        <v>546.21</v>
      </c>
      <c r="H2141" s="55">
        <v>546.21</v>
      </c>
      <c r="I2141" s="55">
        <v>0</v>
      </c>
      <c r="J2141" s="163"/>
      <c r="K2141" s="163"/>
    </row>
    <row r="2142" spans="1:11" x14ac:dyDescent="0.25">
      <c r="A2142" s="4">
        <v>51</v>
      </c>
      <c r="B2142" s="167" t="s">
        <v>3326</v>
      </c>
      <c r="C2142" s="169">
        <v>1</v>
      </c>
      <c r="D2142" s="24" t="s">
        <v>3327</v>
      </c>
      <c r="E2142" s="167" t="s">
        <v>3325</v>
      </c>
      <c r="F2142" s="169">
        <v>10</v>
      </c>
      <c r="G2142" s="55">
        <v>136.85</v>
      </c>
      <c r="H2142" s="55">
        <v>136.85</v>
      </c>
      <c r="I2142" s="55">
        <v>0</v>
      </c>
      <c r="J2142" s="163"/>
      <c r="K2142" s="163"/>
    </row>
    <row r="2143" spans="1:11" x14ac:dyDescent="0.25">
      <c r="A2143" s="4">
        <v>52</v>
      </c>
      <c r="B2143" s="167" t="s">
        <v>3328</v>
      </c>
      <c r="C2143" s="169">
        <v>1</v>
      </c>
      <c r="D2143" s="24" t="s">
        <v>3329</v>
      </c>
      <c r="E2143" s="167" t="s">
        <v>3325</v>
      </c>
      <c r="F2143" s="169">
        <v>10</v>
      </c>
      <c r="G2143" s="55">
        <v>210.78</v>
      </c>
      <c r="H2143" s="55">
        <v>210.78</v>
      </c>
      <c r="I2143" s="55">
        <v>0</v>
      </c>
      <c r="J2143" s="163"/>
      <c r="K2143" s="163"/>
    </row>
    <row r="2144" spans="1:11" x14ac:dyDescent="0.25">
      <c r="A2144" s="4">
        <v>53</v>
      </c>
      <c r="B2144" s="167" t="s">
        <v>3330</v>
      </c>
      <c r="C2144" s="169">
        <v>1</v>
      </c>
      <c r="D2144" s="24" t="s">
        <v>3331</v>
      </c>
      <c r="E2144" s="167" t="s">
        <v>3325</v>
      </c>
      <c r="F2144" s="169">
        <v>10</v>
      </c>
      <c r="G2144" s="55">
        <v>84.75</v>
      </c>
      <c r="H2144" s="55">
        <v>84.75</v>
      </c>
      <c r="I2144" s="55">
        <v>0</v>
      </c>
      <c r="J2144" s="163"/>
      <c r="K2144" s="163"/>
    </row>
    <row r="2145" spans="1:11" x14ac:dyDescent="0.25">
      <c r="A2145" s="4">
        <v>54</v>
      </c>
      <c r="B2145" s="167" t="s">
        <v>3332</v>
      </c>
      <c r="C2145" s="169">
        <v>1</v>
      </c>
      <c r="D2145" s="24" t="s">
        <v>3333</v>
      </c>
      <c r="E2145" s="167" t="s">
        <v>3325</v>
      </c>
      <c r="F2145" s="169">
        <v>10</v>
      </c>
      <c r="G2145" s="55">
        <v>84.75</v>
      </c>
      <c r="H2145" s="55">
        <v>84.75</v>
      </c>
      <c r="I2145" s="55">
        <v>0</v>
      </c>
      <c r="J2145" s="163"/>
      <c r="K2145" s="163"/>
    </row>
    <row r="2146" spans="1:11" x14ac:dyDescent="0.25">
      <c r="A2146" s="4">
        <v>55</v>
      </c>
      <c r="B2146" s="167" t="s">
        <v>3334</v>
      </c>
      <c r="C2146" s="169">
        <v>1</v>
      </c>
      <c r="D2146" s="24" t="s">
        <v>3335</v>
      </c>
      <c r="E2146" s="167" t="s">
        <v>3325</v>
      </c>
      <c r="F2146" s="169">
        <v>10</v>
      </c>
      <c r="G2146" s="55">
        <v>84.75</v>
      </c>
      <c r="H2146" s="55">
        <v>84.75</v>
      </c>
      <c r="I2146" s="55">
        <v>0</v>
      </c>
      <c r="J2146" s="163"/>
      <c r="K2146" s="163"/>
    </row>
    <row r="2147" spans="1:11" x14ac:dyDescent="0.25">
      <c r="A2147" s="4">
        <v>56</v>
      </c>
      <c r="B2147" s="167" t="s">
        <v>3336</v>
      </c>
      <c r="C2147" s="169">
        <v>1</v>
      </c>
      <c r="D2147" s="24" t="s">
        <v>3337</v>
      </c>
      <c r="E2147" s="167" t="s">
        <v>3325</v>
      </c>
      <c r="F2147" s="169">
        <v>10</v>
      </c>
      <c r="G2147" s="55">
        <v>102.15</v>
      </c>
      <c r="H2147" s="55">
        <v>102.15</v>
      </c>
      <c r="I2147" s="55">
        <v>0</v>
      </c>
      <c r="J2147" s="163"/>
      <c r="K2147" s="163"/>
    </row>
    <row r="2148" spans="1:11" x14ac:dyDescent="0.25">
      <c r="A2148" s="4">
        <v>57</v>
      </c>
      <c r="B2148" s="167" t="s">
        <v>3338</v>
      </c>
      <c r="C2148" s="169">
        <v>1</v>
      </c>
      <c r="D2148" s="24" t="s">
        <v>3339</v>
      </c>
      <c r="E2148" s="167" t="s">
        <v>3325</v>
      </c>
      <c r="F2148" s="169">
        <v>10</v>
      </c>
      <c r="G2148" s="55">
        <v>84.75</v>
      </c>
      <c r="H2148" s="55">
        <v>84.75</v>
      </c>
      <c r="I2148" s="55">
        <v>0</v>
      </c>
      <c r="J2148" s="163"/>
      <c r="K2148" s="163"/>
    </row>
    <row r="2149" spans="1:11" x14ac:dyDescent="0.25">
      <c r="A2149" s="4">
        <v>58</v>
      </c>
      <c r="B2149" s="167" t="s">
        <v>3340</v>
      </c>
      <c r="C2149" s="169">
        <v>1</v>
      </c>
      <c r="D2149" s="24" t="s">
        <v>3341</v>
      </c>
      <c r="E2149" s="167" t="s">
        <v>3325</v>
      </c>
      <c r="F2149" s="169">
        <v>10</v>
      </c>
      <c r="G2149" s="55">
        <v>84.75</v>
      </c>
      <c r="H2149" s="55">
        <v>84.75</v>
      </c>
      <c r="I2149" s="55">
        <v>0</v>
      </c>
      <c r="J2149" s="163"/>
      <c r="K2149" s="163"/>
    </row>
    <row r="2150" spans="1:11" x14ac:dyDescent="0.25">
      <c r="A2150" s="4">
        <v>59</v>
      </c>
      <c r="B2150" s="167" t="s">
        <v>2827</v>
      </c>
      <c r="C2150" s="169">
        <v>1</v>
      </c>
      <c r="D2150" s="24" t="s">
        <v>3342</v>
      </c>
      <c r="E2150" s="167" t="s">
        <v>3343</v>
      </c>
      <c r="F2150" s="169">
        <v>10</v>
      </c>
      <c r="G2150" s="55">
        <v>980</v>
      </c>
      <c r="H2150" s="55">
        <v>980</v>
      </c>
      <c r="I2150" s="55">
        <v>0</v>
      </c>
      <c r="J2150" s="163"/>
      <c r="K2150" s="163"/>
    </row>
    <row r="2151" spans="1:11" x14ac:dyDescent="0.25">
      <c r="A2151" s="4">
        <v>60</v>
      </c>
      <c r="B2151" s="167" t="s">
        <v>3344</v>
      </c>
      <c r="C2151" s="169">
        <v>1</v>
      </c>
      <c r="D2151" s="24" t="s">
        <v>3345</v>
      </c>
      <c r="E2151" s="167" t="s">
        <v>3346</v>
      </c>
      <c r="F2151" s="169">
        <v>10</v>
      </c>
      <c r="G2151" s="55">
        <v>1617.58</v>
      </c>
      <c r="H2151" s="55">
        <v>1617.58</v>
      </c>
      <c r="I2151" s="55">
        <v>0</v>
      </c>
      <c r="J2151" s="163"/>
      <c r="K2151" s="163"/>
    </row>
    <row r="2152" spans="1:11" x14ac:dyDescent="0.25">
      <c r="A2152" s="4">
        <v>61</v>
      </c>
      <c r="B2152" s="167" t="s">
        <v>3347</v>
      </c>
      <c r="C2152" s="169">
        <v>1</v>
      </c>
      <c r="D2152" s="24" t="s">
        <v>3348</v>
      </c>
      <c r="E2152" s="167" t="s">
        <v>3349</v>
      </c>
      <c r="F2152" s="169">
        <v>10</v>
      </c>
      <c r="G2152" s="55">
        <v>3600</v>
      </c>
      <c r="H2152" s="55">
        <v>3600</v>
      </c>
      <c r="I2152" s="55">
        <v>0</v>
      </c>
      <c r="J2152" s="163"/>
      <c r="K2152" s="163"/>
    </row>
    <row r="2153" spans="1:11" x14ac:dyDescent="0.25">
      <c r="A2153" s="4">
        <v>62</v>
      </c>
      <c r="B2153" s="167" t="s">
        <v>3350</v>
      </c>
      <c r="C2153" s="169">
        <v>1</v>
      </c>
      <c r="D2153" s="24" t="s">
        <v>3351</v>
      </c>
      <c r="E2153" s="167" t="s">
        <v>3352</v>
      </c>
      <c r="F2153" s="169">
        <v>10</v>
      </c>
      <c r="G2153" s="55">
        <v>837</v>
      </c>
      <c r="H2153" s="55">
        <v>837</v>
      </c>
      <c r="I2153" s="55">
        <v>0</v>
      </c>
      <c r="J2153" s="163"/>
      <c r="K2153" s="163"/>
    </row>
    <row r="2154" spans="1:11" x14ac:dyDescent="0.25">
      <c r="A2154" s="4">
        <v>63</v>
      </c>
      <c r="B2154" s="167" t="s">
        <v>580</v>
      </c>
      <c r="C2154" s="169">
        <v>1</v>
      </c>
      <c r="D2154" s="24" t="s">
        <v>3353</v>
      </c>
      <c r="E2154" s="167" t="s">
        <v>3354</v>
      </c>
      <c r="F2154" s="169">
        <v>10</v>
      </c>
      <c r="G2154" s="55">
        <v>684.95</v>
      </c>
      <c r="H2154" s="55">
        <v>684.95</v>
      </c>
      <c r="I2154" s="55">
        <v>0</v>
      </c>
      <c r="J2154" s="163"/>
      <c r="K2154" s="163"/>
    </row>
    <row r="2155" spans="1:11" x14ac:dyDescent="0.25">
      <c r="A2155" s="4">
        <v>64</v>
      </c>
      <c r="B2155" s="167" t="s">
        <v>3355</v>
      </c>
      <c r="C2155" s="169">
        <v>1</v>
      </c>
      <c r="D2155" s="24" t="s">
        <v>3356</v>
      </c>
      <c r="E2155" s="167" t="s">
        <v>3357</v>
      </c>
      <c r="F2155" s="169">
        <v>10</v>
      </c>
      <c r="G2155" s="55">
        <v>662</v>
      </c>
      <c r="H2155" s="55">
        <v>662</v>
      </c>
      <c r="I2155" s="55">
        <v>0</v>
      </c>
      <c r="J2155" s="163"/>
      <c r="K2155" s="163"/>
    </row>
    <row r="2156" spans="1:11" x14ac:dyDescent="0.25">
      <c r="A2156" s="4">
        <v>65</v>
      </c>
      <c r="B2156" s="167" t="s">
        <v>3358</v>
      </c>
      <c r="C2156" s="169">
        <v>1</v>
      </c>
      <c r="D2156" s="24" t="s">
        <v>3359</v>
      </c>
      <c r="E2156" s="167" t="s">
        <v>3360</v>
      </c>
      <c r="F2156" s="169">
        <v>10</v>
      </c>
      <c r="G2156" s="55">
        <v>688.5</v>
      </c>
      <c r="H2156" s="55">
        <v>688.5</v>
      </c>
      <c r="I2156" s="55">
        <v>0</v>
      </c>
      <c r="J2156" s="163"/>
      <c r="K2156" s="163"/>
    </row>
    <row r="2157" spans="1:11" x14ac:dyDescent="0.25">
      <c r="A2157" s="4">
        <v>66</v>
      </c>
      <c r="B2157" s="167" t="s">
        <v>3361</v>
      </c>
      <c r="C2157" s="169">
        <v>6</v>
      </c>
      <c r="D2157" s="24" t="s">
        <v>3362</v>
      </c>
      <c r="E2157" s="167" t="s">
        <v>3363</v>
      </c>
      <c r="F2157" s="169">
        <v>10</v>
      </c>
      <c r="G2157" s="55">
        <v>240</v>
      </c>
      <c r="H2157" s="55">
        <v>216</v>
      </c>
      <c r="I2157" s="55">
        <v>24</v>
      </c>
      <c r="J2157" s="163"/>
      <c r="K2157" s="163"/>
    </row>
    <row r="2158" spans="1:11" x14ac:dyDescent="0.25">
      <c r="A2158" s="4">
        <v>67</v>
      </c>
      <c r="B2158" s="167" t="s">
        <v>3364</v>
      </c>
      <c r="C2158" s="169">
        <v>4</v>
      </c>
      <c r="D2158" s="24" t="s">
        <v>3365</v>
      </c>
      <c r="E2158" s="167" t="s">
        <v>3366</v>
      </c>
      <c r="F2158" s="169">
        <v>10</v>
      </c>
      <c r="G2158" s="55">
        <v>3400.32</v>
      </c>
      <c r="H2158" s="55">
        <v>3060.24</v>
      </c>
      <c r="I2158" s="55">
        <v>340.08</v>
      </c>
      <c r="J2158" s="163"/>
      <c r="K2158" s="163"/>
    </row>
    <row r="2159" spans="1:11" x14ac:dyDescent="0.25">
      <c r="A2159" s="4">
        <v>68</v>
      </c>
      <c r="B2159" s="167" t="s">
        <v>3367</v>
      </c>
      <c r="C2159" s="169">
        <v>4</v>
      </c>
      <c r="D2159" s="24" t="s">
        <v>3368</v>
      </c>
      <c r="E2159" s="167" t="s">
        <v>3369</v>
      </c>
      <c r="F2159" s="169">
        <v>10</v>
      </c>
      <c r="G2159" s="55">
        <v>1600.07</v>
      </c>
      <c r="H2159" s="55">
        <v>1440</v>
      </c>
      <c r="I2159" s="55">
        <v>160.07</v>
      </c>
      <c r="J2159" s="163"/>
      <c r="K2159" s="163"/>
    </row>
    <row r="2160" spans="1:11" x14ac:dyDescent="0.25">
      <c r="A2160" s="4">
        <v>69</v>
      </c>
      <c r="B2160" s="167" t="s">
        <v>3370</v>
      </c>
      <c r="C2160" s="169">
        <v>1</v>
      </c>
      <c r="D2160" s="24" t="s">
        <v>3371</v>
      </c>
      <c r="E2160" s="167" t="s">
        <v>3369</v>
      </c>
      <c r="F2160" s="169">
        <v>10</v>
      </c>
      <c r="G2160" s="55">
        <v>484.2</v>
      </c>
      <c r="H2160" s="55">
        <v>435.78</v>
      </c>
      <c r="I2160" s="55">
        <v>48.42</v>
      </c>
      <c r="J2160" s="163"/>
      <c r="K2160" s="163"/>
    </row>
    <row r="2161" spans="1:11" x14ac:dyDescent="0.25">
      <c r="A2161" s="4">
        <v>70</v>
      </c>
      <c r="B2161" s="167" t="s">
        <v>3372</v>
      </c>
      <c r="C2161" s="169">
        <v>1</v>
      </c>
      <c r="D2161" s="24" t="s">
        <v>3373</v>
      </c>
      <c r="E2161" s="167" t="s">
        <v>3369</v>
      </c>
      <c r="F2161" s="169">
        <v>10</v>
      </c>
      <c r="G2161" s="55">
        <v>261</v>
      </c>
      <c r="H2161" s="55">
        <v>234.9</v>
      </c>
      <c r="I2161" s="55">
        <v>26.1</v>
      </c>
      <c r="J2161" s="163"/>
      <c r="K2161" s="163"/>
    </row>
    <row r="2162" spans="1:11" x14ac:dyDescent="0.25">
      <c r="A2162" s="4">
        <v>71</v>
      </c>
      <c r="B2162" s="167" t="s">
        <v>3374</v>
      </c>
      <c r="C2162" s="169">
        <v>1</v>
      </c>
      <c r="D2162" s="24" t="s">
        <v>3375</v>
      </c>
      <c r="E2162" s="167" t="s">
        <v>3369</v>
      </c>
      <c r="F2162" s="169">
        <v>10</v>
      </c>
      <c r="G2162" s="55">
        <v>2444</v>
      </c>
      <c r="H2162" s="55">
        <v>1570.8</v>
      </c>
      <c r="I2162" s="55">
        <v>873.2</v>
      </c>
      <c r="J2162" s="163"/>
      <c r="K2162" s="163"/>
    </row>
    <row r="2163" spans="1:11" x14ac:dyDescent="0.25">
      <c r="A2163" s="4">
        <v>72</v>
      </c>
      <c r="B2163" s="167" t="s">
        <v>3376</v>
      </c>
      <c r="C2163" s="169">
        <v>2</v>
      </c>
      <c r="D2163" s="24" t="s">
        <v>3377</v>
      </c>
      <c r="E2163" s="167" t="s">
        <v>3369</v>
      </c>
      <c r="F2163" s="169">
        <v>10</v>
      </c>
      <c r="G2163" s="55">
        <v>243</v>
      </c>
      <c r="H2163" s="55">
        <v>170.1</v>
      </c>
      <c r="I2163" s="55">
        <v>72.900000000000006</v>
      </c>
      <c r="J2163" s="163"/>
      <c r="K2163" s="163"/>
    </row>
    <row r="2164" spans="1:11" x14ac:dyDescent="0.25">
      <c r="A2164" s="4">
        <v>73</v>
      </c>
      <c r="B2164" s="167" t="s">
        <v>3378</v>
      </c>
      <c r="C2164" s="169">
        <v>1</v>
      </c>
      <c r="D2164" s="24" t="s">
        <v>3379</v>
      </c>
      <c r="E2164" s="167" t="s">
        <v>3369</v>
      </c>
      <c r="F2164" s="169">
        <v>10</v>
      </c>
      <c r="G2164" s="55">
        <v>256.5</v>
      </c>
      <c r="H2164" s="55">
        <v>179.56</v>
      </c>
      <c r="I2164" s="55">
        <v>76.94</v>
      </c>
      <c r="J2164" s="163"/>
      <c r="K2164" s="163"/>
    </row>
    <row r="2165" spans="1:11" x14ac:dyDescent="0.25">
      <c r="A2165" s="4">
        <v>74</v>
      </c>
      <c r="B2165" s="167" t="s">
        <v>3380</v>
      </c>
      <c r="C2165" s="169">
        <v>1</v>
      </c>
      <c r="D2165" s="24" t="s">
        <v>3381</v>
      </c>
      <c r="E2165" s="167" t="s">
        <v>3369</v>
      </c>
      <c r="F2165" s="169">
        <v>10</v>
      </c>
      <c r="G2165" s="55">
        <v>146.69999999999999</v>
      </c>
      <c r="H2165" s="55">
        <v>102.7</v>
      </c>
      <c r="I2165" s="55">
        <v>44</v>
      </c>
      <c r="J2165" s="163"/>
      <c r="K2165" s="163"/>
    </row>
    <row r="2166" spans="1:11" x14ac:dyDescent="0.25">
      <c r="A2166" s="4">
        <v>75</v>
      </c>
      <c r="B2166" s="167" t="s">
        <v>3382</v>
      </c>
      <c r="C2166" s="169">
        <v>1</v>
      </c>
      <c r="D2166" s="24" t="s">
        <v>3383</v>
      </c>
      <c r="E2166" s="167" t="s">
        <v>3369</v>
      </c>
      <c r="F2166" s="169">
        <v>10</v>
      </c>
      <c r="G2166" s="55">
        <v>855</v>
      </c>
      <c r="H2166" s="55">
        <v>598.5</v>
      </c>
      <c r="I2166" s="55">
        <v>256.5</v>
      </c>
      <c r="J2166" s="163"/>
      <c r="K2166" s="163"/>
    </row>
    <row r="2167" spans="1:11" ht="84" x14ac:dyDescent="0.25">
      <c r="A2167" s="33" t="s">
        <v>5</v>
      </c>
      <c r="B2167" s="29" t="s">
        <v>6</v>
      </c>
      <c r="C2167" s="29" t="s">
        <v>7</v>
      </c>
      <c r="D2167" s="29" t="s">
        <v>8</v>
      </c>
      <c r="E2167" s="29" t="s">
        <v>15</v>
      </c>
      <c r="F2167" s="29" t="s">
        <v>9</v>
      </c>
      <c r="G2167" s="29" t="s">
        <v>10</v>
      </c>
      <c r="H2167" s="29" t="s">
        <v>11</v>
      </c>
      <c r="I2167" s="29" t="s">
        <v>518</v>
      </c>
      <c r="J2167" s="29" t="s">
        <v>12</v>
      </c>
      <c r="K2167" s="30" t="s">
        <v>13</v>
      </c>
    </row>
    <row r="2168" spans="1:11" x14ac:dyDescent="0.25">
      <c r="A2168" s="4">
        <v>76</v>
      </c>
      <c r="B2168" s="167" t="s">
        <v>3384</v>
      </c>
      <c r="C2168" s="169">
        <v>2</v>
      </c>
      <c r="D2168" s="24" t="s">
        <v>3385</v>
      </c>
      <c r="E2168" s="167" t="s">
        <v>3369</v>
      </c>
      <c r="F2168" s="169">
        <v>10</v>
      </c>
      <c r="G2168" s="55">
        <v>630</v>
      </c>
      <c r="H2168" s="55">
        <v>441</v>
      </c>
      <c r="I2168" s="55">
        <v>189</v>
      </c>
      <c r="J2168" s="163"/>
      <c r="K2168" s="163"/>
    </row>
    <row r="2169" spans="1:11" x14ac:dyDescent="0.25">
      <c r="A2169" s="4">
        <v>77</v>
      </c>
      <c r="B2169" s="167" t="s">
        <v>3386</v>
      </c>
      <c r="C2169" s="169">
        <v>2</v>
      </c>
      <c r="D2169" s="24" t="s">
        <v>3387</v>
      </c>
      <c r="E2169" s="167" t="s">
        <v>3369</v>
      </c>
      <c r="F2169" s="169">
        <v>10</v>
      </c>
      <c r="G2169" s="55">
        <v>621</v>
      </c>
      <c r="H2169" s="55">
        <v>434.7</v>
      </c>
      <c r="I2169" s="55">
        <v>186.3</v>
      </c>
      <c r="J2169" s="163"/>
      <c r="K2169" s="163"/>
    </row>
    <row r="2170" spans="1:11" x14ac:dyDescent="0.25">
      <c r="A2170" s="4">
        <v>78</v>
      </c>
      <c r="B2170" s="167" t="s">
        <v>3388</v>
      </c>
      <c r="C2170" s="169">
        <v>4</v>
      </c>
      <c r="D2170" s="24" t="s">
        <v>3389</v>
      </c>
      <c r="E2170" s="167" t="s">
        <v>3369</v>
      </c>
      <c r="F2170" s="169">
        <v>10</v>
      </c>
      <c r="G2170" s="55">
        <v>684</v>
      </c>
      <c r="H2170" s="55">
        <v>478.8</v>
      </c>
      <c r="I2170" s="55">
        <v>205.2</v>
      </c>
      <c r="J2170" s="163"/>
      <c r="K2170" s="163"/>
    </row>
    <row r="2171" spans="1:11" x14ac:dyDescent="0.25">
      <c r="A2171" s="4">
        <v>79</v>
      </c>
      <c r="B2171" s="167" t="s">
        <v>3390</v>
      </c>
      <c r="C2171" s="169">
        <v>2</v>
      </c>
      <c r="D2171" s="24" t="s">
        <v>3391</v>
      </c>
      <c r="E2171" s="167" t="s">
        <v>3369</v>
      </c>
      <c r="F2171" s="169">
        <v>10</v>
      </c>
      <c r="G2171" s="55">
        <v>234</v>
      </c>
      <c r="H2171" s="55">
        <v>163.80000000000001</v>
      </c>
      <c r="I2171" s="55">
        <v>70.2</v>
      </c>
      <c r="J2171" s="163"/>
      <c r="K2171" s="163"/>
    </row>
    <row r="2172" spans="1:11" x14ac:dyDescent="0.25">
      <c r="A2172" s="4">
        <v>80</v>
      </c>
      <c r="B2172" s="167" t="s">
        <v>3392</v>
      </c>
      <c r="C2172" s="169">
        <v>2</v>
      </c>
      <c r="D2172" s="24" t="s">
        <v>3393</v>
      </c>
      <c r="E2172" s="167" t="s">
        <v>3369</v>
      </c>
      <c r="F2172" s="169">
        <v>10</v>
      </c>
      <c r="G2172" s="55">
        <v>576</v>
      </c>
      <c r="H2172" s="55">
        <v>403.2</v>
      </c>
      <c r="I2172" s="55">
        <v>172.8</v>
      </c>
      <c r="J2172" s="163"/>
      <c r="K2172" s="163"/>
    </row>
    <row r="2173" spans="1:11" x14ac:dyDescent="0.25">
      <c r="A2173" s="4">
        <v>81</v>
      </c>
      <c r="B2173" s="167" t="s">
        <v>3394</v>
      </c>
      <c r="C2173" s="169">
        <v>10</v>
      </c>
      <c r="D2173" s="24" t="s">
        <v>3395</v>
      </c>
      <c r="E2173" s="167" t="s">
        <v>3369</v>
      </c>
      <c r="F2173" s="169">
        <v>10</v>
      </c>
      <c r="G2173" s="172">
        <v>342</v>
      </c>
      <c r="H2173" s="55">
        <v>239.4</v>
      </c>
      <c r="I2173" s="55">
        <v>102.6</v>
      </c>
      <c r="J2173" s="163"/>
      <c r="K2173" s="163"/>
    </row>
    <row r="2174" spans="1:11" x14ac:dyDescent="0.25">
      <c r="A2174" s="4">
        <v>82</v>
      </c>
      <c r="B2174" s="167" t="s">
        <v>3396</v>
      </c>
      <c r="C2174" s="169">
        <v>3</v>
      </c>
      <c r="D2174" s="24" t="s">
        <v>3397</v>
      </c>
      <c r="E2174" s="167" t="s">
        <v>3369</v>
      </c>
      <c r="F2174" s="169">
        <v>10</v>
      </c>
      <c r="G2174" s="172">
        <v>162</v>
      </c>
      <c r="H2174" s="55">
        <v>113.4</v>
      </c>
      <c r="I2174" s="55">
        <v>48.6</v>
      </c>
      <c r="J2174" s="163"/>
      <c r="K2174" s="163"/>
    </row>
    <row r="2175" spans="1:11" x14ac:dyDescent="0.25">
      <c r="A2175" s="4">
        <v>83</v>
      </c>
      <c r="B2175" s="167" t="s">
        <v>3398</v>
      </c>
      <c r="C2175" s="169">
        <v>2</v>
      </c>
      <c r="D2175" s="24" t="s">
        <v>3399</v>
      </c>
      <c r="E2175" s="167" t="s">
        <v>3369</v>
      </c>
      <c r="F2175" s="169">
        <v>10</v>
      </c>
      <c r="G2175" s="172">
        <v>69.84</v>
      </c>
      <c r="H2175" s="55">
        <v>48.9</v>
      </c>
      <c r="I2175" s="55">
        <v>20.94</v>
      </c>
      <c r="J2175" s="163"/>
      <c r="K2175" s="163"/>
    </row>
    <row r="2176" spans="1:11" x14ac:dyDescent="0.25">
      <c r="A2176" s="4">
        <v>84</v>
      </c>
      <c r="B2176" s="167" t="s">
        <v>3400</v>
      </c>
      <c r="C2176" s="169">
        <v>10</v>
      </c>
      <c r="D2176" s="24" t="s">
        <v>3401</v>
      </c>
      <c r="E2176" s="167" t="s">
        <v>3402</v>
      </c>
      <c r="F2176" s="169">
        <v>10</v>
      </c>
      <c r="G2176" s="172">
        <v>360</v>
      </c>
      <c r="H2176" s="55">
        <v>252</v>
      </c>
      <c r="I2176" s="55">
        <v>108</v>
      </c>
      <c r="J2176" s="163"/>
      <c r="K2176" s="163"/>
    </row>
    <row r="2177" spans="1:11" x14ac:dyDescent="0.25">
      <c r="A2177" s="4">
        <v>85</v>
      </c>
      <c r="B2177" s="167" t="s">
        <v>3403</v>
      </c>
      <c r="C2177" s="169">
        <v>2</v>
      </c>
      <c r="D2177" s="24" t="s">
        <v>3404</v>
      </c>
      <c r="E2177" s="167" t="s">
        <v>3405</v>
      </c>
      <c r="F2177" s="169">
        <v>10</v>
      </c>
      <c r="G2177" s="172">
        <v>1638</v>
      </c>
      <c r="H2177" s="55">
        <v>1037.4000000000001</v>
      </c>
      <c r="I2177" s="55">
        <v>600.6</v>
      </c>
      <c r="J2177" s="163"/>
      <c r="K2177" s="163"/>
    </row>
    <row r="2178" spans="1:11" x14ac:dyDescent="0.25">
      <c r="A2178" s="4">
        <v>86</v>
      </c>
      <c r="B2178" s="167" t="s">
        <v>3406</v>
      </c>
      <c r="C2178" s="169">
        <v>72</v>
      </c>
      <c r="D2178" s="24" t="s">
        <v>3407</v>
      </c>
      <c r="E2178" s="167" t="s">
        <v>3363</v>
      </c>
      <c r="F2178" s="169">
        <v>10</v>
      </c>
      <c r="G2178" s="172">
        <v>169.51</v>
      </c>
      <c r="H2178" s="55">
        <v>118.67</v>
      </c>
      <c r="I2178" s="55">
        <v>50.84</v>
      </c>
      <c r="J2178" s="163"/>
      <c r="K2178" s="163"/>
    </row>
    <row r="2179" spans="1:11" x14ac:dyDescent="0.25">
      <c r="A2179" s="4">
        <v>87</v>
      </c>
      <c r="B2179" s="167" t="s">
        <v>3408</v>
      </c>
      <c r="C2179" s="169">
        <v>1</v>
      </c>
      <c r="D2179" s="24" t="s">
        <v>3409</v>
      </c>
      <c r="E2179" s="167" t="s">
        <v>3363</v>
      </c>
      <c r="F2179" s="169">
        <v>10</v>
      </c>
      <c r="G2179" s="172">
        <v>56.7</v>
      </c>
      <c r="H2179" s="55">
        <v>39.700000000000003</v>
      </c>
      <c r="I2179" s="55">
        <v>17</v>
      </c>
      <c r="J2179" s="163"/>
      <c r="K2179" s="163"/>
    </row>
    <row r="2180" spans="1:11" x14ac:dyDescent="0.25">
      <c r="A2180" s="4">
        <v>88</v>
      </c>
      <c r="B2180" s="167" t="s">
        <v>3410</v>
      </c>
      <c r="C2180" s="169">
        <v>10</v>
      </c>
      <c r="D2180" s="24" t="s">
        <v>3411</v>
      </c>
      <c r="E2180" s="167" t="s">
        <v>3363</v>
      </c>
      <c r="F2180" s="169">
        <v>10</v>
      </c>
      <c r="G2180" s="172">
        <v>270</v>
      </c>
      <c r="H2180" s="55">
        <v>189</v>
      </c>
      <c r="I2180" s="55">
        <v>81</v>
      </c>
      <c r="J2180" s="163"/>
      <c r="K2180" s="163"/>
    </row>
    <row r="2181" spans="1:11" x14ac:dyDescent="0.25">
      <c r="A2181" s="4">
        <v>89</v>
      </c>
      <c r="B2181" s="167" t="s">
        <v>3412</v>
      </c>
      <c r="C2181" s="169">
        <v>10</v>
      </c>
      <c r="D2181" s="24" t="s">
        <v>3413</v>
      </c>
      <c r="E2181" s="167" t="s">
        <v>3363</v>
      </c>
      <c r="F2181" s="169">
        <v>10</v>
      </c>
      <c r="G2181" s="172">
        <v>173.7</v>
      </c>
      <c r="H2181" s="55">
        <v>121.6</v>
      </c>
      <c r="I2181" s="55">
        <v>52.1</v>
      </c>
      <c r="J2181" s="163"/>
      <c r="K2181" s="163"/>
    </row>
    <row r="2182" spans="1:11" x14ac:dyDescent="0.25">
      <c r="A2182" s="4">
        <v>90</v>
      </c>
      <c r="B2182" s="167" t="s">
        <v>3414</v>
      </c>
      <c r="C2182" s="169">
        <v>10</v>
      </c>
      <c r="D2182" s="24" t="s">
        <v>3415</v>
      </c>
      <c r="E2182" s="167" t="s">
        <v>3363</v>
      </c>
      <c r="F2182" s="169">
        <v>10</v>
      </c>
      <c r="G2182" s="172">
        <v>135</v>
      </c>
      <c r="H2182" s="55">
        <v>94.5</v>
      </c>
      <c r="I2182" s="55">
        <v>40.5</v>
      </c>
      <c r="J2182" s="163"/>
      <c r="K2182" s="163"/>
    </row>
    <row r="2183" spans="1:11" x14ac:dyDescent="0.25">
      <c r="A2183" s="4">
        <v>91</v>
      </c>
      <c r="B2183" s="167" t="s">
        <v>3416</v>
      </c>
      <c r="C2183" s="169">
        <v>1</v>
      </c>
      <c r="D2183" s="24" t="s">
        <v>3417</v>
      </c>
      <c r="E2183" s="167" t="s">
        <v>3363</v>
      </c>
      <c r="F2183" s="169">
        <v>10</v>
      </c>
      <c r="G2183" s="172">
        <v>72</v>
      </c>
      <c r="H2183" s="55">
        <v>50.4</v>
      </c>
      <c r="I2183" s="55">
        <v>21.6</v>
      </c>
      <c r="J2183" s="163"/>
      <c r="K2183" s="163"/>
    </row>
    <row r="2184" spans="1:11" x14ac:dyDescent="0.25">
      <c r="A2184" s="4">
        <v>92</v>
      </c>
      <c r="B2184" s="167" t="s">
        <v>3361</v>
      </c>
      <c r="C2184" s="169">
        <v>4</v>
      </c>
      <c r="D2184" s="24" t="s">
        <v>3418</v>
      </c>
      <c r="E2184" s="167" t="s">
        <v>3363</v>
      </c>
      <c r="F2184" s="169">
        <v>10</v>
      </c>
      <c r="G2184" s="172">
        <v>80</v>
      </c>
      <c r="H2184" s="55">
        <v>56</v>
      </c>
      <c r="I2184" s="55">
        <v>24</v>
      </c>
      <c r="J2184" s="163"/>
      <c r="K2184" s="163"/>
    </row>
    <row r="2185" spans="1:11" x14ac:dyDescent="0.25">
      <c r="A2185" s="4">
        <v>93</v>
      </c>
      <c r="B2185" s="167" t="s">
        <v>3419</v>
      </c>
      <c r="C2185" s="169">
        <v>1</v>
      </c>
      <c r="D2185" s="24" t="s">
        <v>3420</v>
      </c>
      <c r="E2185" s="167" t="s">
        <v>3363</v>
      </c>
      <c r="F2185" s="169">
        <v>10</v>
      </c>
      <c r="G2185" s="172">
        <v>35</v>
      </c>
      <c r="H2185" s="55">
        <v>24.5</v>
      </c>
      <c r="I2185" s="55">
        <v>10.5</v>
      </c>
      <c r="J2185" s="163"/>
      <c r="K2185" s="163"/>
    </row>
    <row r="2186" spans="1:11" x14ac:dyDescent="0.25">
      <c r="A2186" s="4">
        <v>94</v>
      </c>
      <c r="B2186" s="167" t="s">
        <v>3421</v>
      </c>
      <c r="C2186" s="169">
        <v>1</v>
      </c>
      <c r="D2186" s="24" t="s">
        <v>3422</v>
      </c>
      <c r="E2186" s="167" t="s">
        <v>3423</v>
      </c>
      <c r="F2186" s="169">
        <v>10</v>
      </c>
      <c r="G2186" s="172">
        <v>6750</v>
      </c>
      <c r="H2186" s="55">
        <v>4809.38</v>
      </c>
      <c r="I2186" s="55">
        <v>1940.62</v>
      </c>
      <c r="J2186" s="163"/>
      <c r="K2186" s="163"/>
    </row>
    <row r="2187" spans="1:11" ht="112.5" x14ac:dyDescent="0.25">
      <c r="A2187" s="4">
        <v>95</v>
      </c>
      <c r="B2187" s="167" t="s">
        <v>3424</v>
      </c>
      <c r="C2187" s="169">
        <v>12</v>
      </c>
      <c r="D2187" s="170" t="s">
        <v>3425</v>
      </c>
      <c r="E2187" s="167"/>
      <c r="F2187" s="169">
        <v>10</v>
      </c>
      <c r="G2187" s="172">
        <v>5740</v>
      </c>
      <c r="H2187" s="55">
        <v>4305.68</v>
      </c>
      <c r="I2187" s="55">
        <v>1434.32</v>
      </c>
      <c r="J2187" s="163"/>
      <c r="K2187" s="163"/>
    </row>
    <row r="2188" spans="1:11" ht="67.5" x14ac:dyDescent="0.25">
      <c r="A2188" s="4">
        <v>96</v>
      </c>
      <c r="B2188" s="167" t="s">
        <v>3426</v>
      </c>
      <c r="C2188" s="169">
        <v>7</v>
      </c>
      <c r="D2188" s="170" t="s">
        <v>3427</v>
      </c>
      <c r="E2188" s="167"/>
      <c r="F2188" s="169">
        <v>10</v>
      </c>
      <c r="G2188" s="172">
        <v>2293.1999999999998</v>
      </c>
      <c r="H2188" s="55">
        <v>1719.9</v>
      </c>
      <c r="I2188" s="55">
        <v>573.29999999999995</v>
      </c>
      <c r="J2188" s="163"/>
      <c r="K2188" s="163"/>
    </row>
    <row r="2189" spans="1:11" ht="84" x14ac:dyDescent="0.25">
      <c r="A2189" s="33" t="s">
        <v>5</v>
      </c>
      <c r="B2189" s="29" t="s">
        <v>6</v>
      </c>
      <c r="C2189" s="29" t="s">
        <v>7</v>
      </c>
      <c r="D2189" s="29" t="s">
        <v>8</v>
      </c>
      <c r="E2189" s="29" t="s">
        <v>15</v>
      </c>
      <c r="F2189" s="29" t="s">
        <v>9</v>
      </c>
      <c r="G2189" s="29" t="s">
        <v>10</v>
      </c>
      <c r="H2189" s="29" t="s">
        <v>11</v>
      </c>
      <c r="I2189" s="29" t="s">
        <v>518</v>
      </c>
      <c r="J2189" s="29" t="s">
        <v>12</v>
      </c>
      <c r="K2189" s="30" t="s">
        <v>13</v>
      </c>
    </row>
    <row r="2190" spans="1:11" ht="45" x14ac:dyDescent="0.25">
      <c r="A2190" s="4">
        <v>97</v>
      </c>
      <c r="B2190" s="167" t="s">
        <v>3428</v>
      </c>
      <c r="C2190" s="169">
        <v>6</v>
      </c>
      <c r="D2190" s="170" t="s">
        <v>6405</v>
      </c>
      <c r="E2190" s="167"/>
      <c r="F2190" s="169">
        <v>10</v>
      </c>
      <c r="G2190" s="172">
        <v>1809.6</v>
      </c>
      <c r="H2190" s="55">
        <v>1348.2</v>
      </c>
      <c r="I2190" s="55">
        <v>461.4</v>
      </c>
      <c r="J2190" s="163"/>
      <c r="K2190" s="163"/>
    </row>
    <row r="2191" spans="1:11" ht="45" x14ac:dyDescent="0.25">
      <c r="A2191" s="4">
        <v>98</v>
      </c>
      <c r="B2191" s="167" t="s">
        <v>3429</v>
      </c>
      <c r="C2191" s="169">
        <v>6</v>
      </c>
      <c r="D2191" s="170" t="s">
        <v>6406</v>
      </c>
      <c r="E2191" s="167" t="s">
        <v>3430</v>
      </c>
      <c r="F2191" s="169">
        <v>10</v>
      </c>
      <c r="G2191" s="172">
        <v>576</v>
      </c>
      <c r="H2191" s="55">
        <v>432</v>
      </c>
      <c r="I2191" s="55">
        <v>144</v>
      </c>
      <c r="J2191" s="163"/>
      <c r="K2191" s="163"/>
    </row>
    <row r="2192" spans="1:11" x14ac:dyDescent="0.25">
      <c r="A2192" s="4">
        <v>99</v>
      </c>
      <c r="B2192" s="167" t="s">
        <v>3431</v>
      </c>
      <c r="C2192" s="169">
        <v>1</v>
      </c>
      <c r="D2192" s="24" t="s">
        <v>3432</v>
      </c>
      <c r="E2192" s="167" t="s">
        <v>3433</v>
      </c>
      <c r="F2192" s="169">
        <v>10</v>
      </c>
      <c r="G2192" s="172">
        <v>341</v>
      </c>
      <c r="H2192" s="55">
        <v>267.18</v>
      </c>
      <c r="I2192" s="55">
        <v>73.819999999999993</v>
      </c>
      <c r="J2192" s="163"/>
      <c r="K2192" s="163"/>
    </row>
    <row r="2193" spans="1:11" x14ac:dyDescent="0.25">
      <c r="A2193" s="4">
        <v>100</v>
      </c>
      <c r="B2193" s="167" t="s">
        <v>3434</v>
      </c>
      <c r="C2193" s="169">
        <v>1</v>
      </c>
      <c r="D2193" s="24" t="s">
        <v>3435</v>
      </c>
      <c r="E2193" s="167" t="s">
        <v>3436</v>
      </c>
      <c r="F2193" s="169">
        <v>10</v>
      </c>
      <c r="G2193" s="172">
        <v>312.8</v>
      </c>
      <c r="H2193" s="55">
        <v>202.96</v>
      </c>
      <c r="I2193" s="55">
        <v>109.84</v>
      </c>
      <c r="J2193" s="163"/>
      <c r="K2193" s="163"/>
    </row>
    <row r="2194" spans="1:11" x14ac:dyDescent="0.25">
      <c r="A2194" s="4">
        <v>101</v>
      </c>
      <c r="B2194" s="167" t="s">
        <v>3437</v>
      </c>
      <c r="C2194" s="169">
        <v>1</v>
      </c>
      <c r="D2194" s="24" t="s">
        <v>3438</v>
      </c>
      <c r="E2194" s="167" t="s">
        <v>3439</v>
      </c>
      <c r="F2194" s="169">
        <v>10</v>
      </c>
      <c r="G2194" s="172">
        <v>478.8</v>
      </c>
      <c r="H2194" s="55">
        <v>303.24</v>
      </c>
      <c r="I2194" s="55">
        <v>175.56</v>
      </c>
      <c r="J2194" s="163"/>
      <c r="K2194" s="163"/>
    </row>
    <row r="2195" spans="1:11" x14ac:dyDescent="0.25">
      <c r="A2195" s="4">
        <v>102</v>
      </c>
      <c r="B2195" s="167" t="s">
        <v>3440</v>
      </c>
      <c r="C2195" s="169">
        <v>1</v>
      </c>
      <c r="D2195" s="24" t="s">
        <v>3441</v>
      </c>
      <c r="E2195" s="167" t="s">
        <v>3442</v>
      </c>
      <c r="F2195" s="169">
        <v>10</v>
      </c>
      <c r="G2195" s="172">
        <v>236.3</v>
      </c>
      <c r="H2195" s="55">
        <v>169.38</v>
      </c>
      <c r="I2195" s="55">
        <v>66.92</v>
      </c>
      <c r="J2195" s="163"/>
      <c r="K2195" s="163"/>
    </row>
    <row r="2196" spans="1:11" x14ac:dyDescent="0.25">
      <c r="A2196" s="4">
        <v>103</v>
      </c>
      <c r="B2196" s="167" t="s">
        <v>3443</v>
      </c>
      <c r="C2196" s="169">
        <v>1</v>
      </c>
      <c r="D2196" s="24" t="s">
        <v>3444</v>
      </c>
      <c r="E2196" s="167" t="s">
        <v>3445</v>
      </c>
      <c r="F2196" s="169">
        <v>10</v>
      </c>
      <c r="G2196" s="172">
        <v>2485</v>
      </c>
      <c r="H2196" s="55">
        <v>1863.75</v>
      </c>
      <c r="I2196" s="55">
        <v>621.25</v>
      </c>
      <c r="J2196" s="163"/>
      <c r="K2196" s="163"/>
    </row>
    <row r="2197" spans="1:11" x14ac:dyDescent="0.25">
      <c r="A2197" s="4">
        <v>104</v>
      </c>
      <c r="B2197" s="167" t="s">
        <v>3446</v>
      </c>
      <c r="C2197" s="169">
        <v>1</v>
      </c>
      <c r="D2197" s="24" t="s">
        <v>3447</v>
      </c>
      <c r="E2197" s="167" t="s">
        <v>3448</v>
      </c>
      <c r="F2197" s="169">
        <v>10</v>
      </c>
      <c r="G2197" s="172">
        <v>1149</v>
      </c>
      <c r="H2197" s="55">
        <v>847.39</v>
      </c>
      <c r="I2197" s="55">
        <v>301.61</v>
      </c>
      <c r="J2197" s="163"/>
      <c r="K2197" s="163"/>
    </row>
    <row r="2198" spans="1:11" x14ac:dyDescent="0.25">
      <c r="A2198" s="4">
        <v>105</v>
      </c>
      <c r="B2198" s="167" t="s">
        <v>3449</v>
      </c>
      <c r="C2198" s="169">
        <v>1</v>
      </c>
      <c r="D2198" s="24" t="s">
        <v>3450</v>
      </c>
      <c r="E2198" s="167" t="s">
        <v>3448</v>
      </c>
      <c r="F2198" s="169">
        <v>10</v>
      </c>
      <c r="G2198" s="172">
        <v>1528</v>
      </c>
      <c r="H2198" s="55">
        <v>1126.9000000000001</v>
      </c>
      <c r="I2198" s="55">
        <v>401.1</v>
      </c>
      <c r="J2198" s="163"/>
      <c r="K2198" s="163"/>
    </row>
    <row r="2199" spans="1:11" x14ac:dyDescent="0.25">
      <c r="A2199" s="4">
        <v>106</v>
      </c>
      <c r="B2199" s="167" t="s">
        <v>3451</v>
      </c>
      <c r="C2199" s="169">
        <v>1</v>
      </c>
      <c r="D2199" s="24" t="s">
        <v>3452</v>
      </c>
      <c r="E2199" s="167" t="s">
        <v>3453</v>
      </c>
      <c r="F2199" s="169">
        <v>10</v>
      </c>
      <c r="G2199" s="172">
        <v>1423</v>
      </c>
      <c r="H2199" s="55">
        <v>1049.47</v>
      </c>
      <c r="I2199" s="193">
        <v>373.53</v>
      </c>
      <c r="J2199" s="163"/>
      <c r="K2199" s="163"/>
    </row>
    <row r="2200" spans="1:11" x14ac:dyDescent="0.25">
      <c r="A2200" s="4">
        <v>107</v>
      </c>
      <c r="B2200" s="167" t="s">
        <v>3454</v>
      </c>
      <c r="C2200" s="169">
        <v>1</v>
      </c>
      <c r="D2200" s="24" t="s">
        <v>3455</v>
      </c>
      <c r="E2200" s="167" t="s">
        <v>3456</v>
      </c>
      <c r="F2200" s="169">
        <v>10</v>
      </c>
      <c r="G2200" s="172">
        <v>528.74</v>
      </c>
      <c r="H2200" s="55">
        <v>528.74</v>
      </c>
      <c r="I2200" s="55">
        <v>0</v>
      </c>
      <c r="J2200" s="163"/>
      <c r="K2200" s="163"/>
    </row>
    <row r="2201" spans="1:11" ht="81.75" customHeight="1" x14ac:dyDescent="0.25">
      <c r="A2201" s="4">
        <v>108</v>
      </c>
      <c r="B2201" s="167" t="s">
        <v>3457</v>
      </c>
      <c r="C2201" s="169">
        <v>1</v>
      </c>
      <c r="D2201" s="170" t="s">
        <v>3458</v>
      </c>
      <c r="E2201" s="167"/>
      <c r="F2201" s="169">
        <v>10</v>
      </c>
      <c r="G2201" s="172">
        <v>19610.96</v>
      </c>
      <c r="H2201" s="55">
        <v>13073.77</v>
      </c>
      <c r="I2201" s="55">
        <v>6537.19</v>
      </c>
      <c r="J2201" s="163"/>
      <c r="K2201" s="163"/>
    </row>
    <row r="2202" spans="1:11" x14ac:dyDescent="0.25">
      <c r="A2202" s="4">
        <v>109</v>
      </c>
      <c r="B2202" s="167" t="s">
        <v>3459</v>
      </c>
      <c r="C2202" s="169">
        <v>1</v>
      </c>
      <c r="D2202" s="24" t="s">
        <v>3460</v>
      </c>
      <c r="E2202" s="167" t="s">
        <v>3461</v>
      </c>
      <c r="F2202" s="169">
        <v>10</v>
      </c>
      <c r="G2202" s="172">
        <v>1200</v>
      </c>
      <c r="H2202" s="55">
        <v>915</v>
      </c>
      <c r="I2202" s="55">
        <v>285</v>
      </c>
      <c r="J2202" s="163"/>
      <c r="K2202" s="163"/>
    </row>
    <row r="2203" spans="1:11" x14ac:dyDescent="0.25">
      <c r="A2203" s="4">
        <v>110</v>
      </c>
      <c r="B2203" s="167" t="s">
        <v>580</v>
      </c>
      <c r="C2203" s="169">
        <v>1</v>
      </c>
      <c r="D2203" s="24" t="s">
        <v>3462</v>
      </c>
      <c r="E2203" s="167" t="s">
        <v>3463</v>
      </c>
      <c r="F2203" s="169">
        <v>10</v>
      </c>
      <c r="G2203" s="172">
        <v>2574</v>
      </c>
      <c r="H2203" s="55">
        <v>1673.1</v>
      </c>
      <c r="I2203" s="55">
        <v>900.9</v>
      </c>
      <c r="J2203" s="163"/>
      <c r="K2203" s="163"/>
    </row>
    <row r="2204" spans="1:11" x14ac:dyDescent="0.25">
      <c r="A2204" s="4">
        <v>111</v>
      </c>
      <c r="B2204" s="167" t="s">
        <v>3464</v>
      </c>
      <c r="C2204" s="169">
        <v>1</v>
      </c>
      <c r="D2204" s="24" t="s">
        <v>3465</v>
      </c>
      <c r="E2204" s="167" t="s">
        <v>3466</v>
      </c>
      <c r="F2204" s="169">
        <v>10</v>
      </c>
      <c r="G2204" s="172">
        <v>753.75</v>
      </c>
      <c r="H2204" s="55">
        <v>564.95000000000005</v>
      </c>
      <c r="I2204" s="55">
        <v>188.8</v>
      </c>
      <c r="J2204" s="163"/>
      <c r="K2204" s="163"/>
    </row>
    <row r="2205" spans="1:11" ht="85.5" customHeight="1" x14ac:dyDescent="0.25">
      <c r="A2205" s="4">
        <v>112</v>
      </c>
      <c r="B2205" s="167" t="s">
        <v>3467</v>
      </c>
      <c r="C2205" s="169">
        <v>11</v>
      </c>
      <c r="D2205" s="170" t="s">
        <v>6407</v>
      </c>
      <c r="E2205" s="167"/>
      <c r="F2205" s="169">
        <v>10</v>
      </c>
      <c r="G2205" s="172">
        <v>2516.8000000000002</v>
      </c>
      <c r="H2205" s="55">
        <v>1887.6</v>
      </c>
      <c r="I2205" s="55">
        <v>629.20000000000005</v>
      </c>
      <c r="J2205" s="163"/>
      <c r="K2205" s="163"/>
    </row>
    <row r="2206" spans="1:11" x14ac:dyDescent="0.25">
      <c r="A2206" s="4">
        <v>113</v>
      </c>
      <c r="B2206" s="167" t="s">
        <v>3468</v>
      </c>
      <c r="C2206" s="169">
        <v>1</v>
      </c>
      <c r="D2206" s="24" t="s">
        <v>3469</v>
      </c>
      <c r="E2206" s="167" t="s">
        <v>3470</v>
      </c>
      <c r="F2206" s="169">
        <v>10</v>
      </c>
      <c r="G2206" s="172">
        <v>65</v>
      </c>
      <c r="H2206" s="55">
        <v>65</v>
      </c>
      <c r="I2206" s="55">
        <v>0</v>
      </c>
      <c r="J2206" s="163"/>
      <c r="K2206" s="163"/>
    </row>
    <row r="2207" spans="1:11" x14ac:dyDescent="0.25">
      <c r="A2207" s="4">
        <v>114</v>
      </c>
      <c r="B2207" s="167" t="s">
        <v>3471</v>
      </c>
      <c r="C2207" s="169">
        <v>1</v>
      </c>
      <c r="D2207" s="24" t="s">
        <v>3472</v>
      </c>
      <c r="E2207" s="167" t="s">
        <v>3473</v>
      </c>
      <c r="F2207" s="169">
        <v>10</v>
      </c>
      <c r="G2207" s="172">
        <v>509</v>
      </c>
      <c r="H2207" s="55">
        <v>509</v>
      </c>
      <c r="I2207" s="55">
        <v>0</v>
      </c>
      <c r="J2207" s="163"/>
      <c r="K2207" s="163"/>
    </row>
    <row r="2208" spans="1:11" ht="84" x14ac:dyDescent="0.25">
      <c r="A2208" s="33" t="s">
        <v>5</v>
      </c>
      <c r="B2208" s="29" t="s">
        <v>6</v>
      </c>
      <c r="C2208" s="29" t="s">
        <v>7</v>
      </c>
      <c r="D2208" s="29" t="s">
        <v>8</v>
      </c>
      <c r="E2208" s="29" t="s">
        <v>15</v>
      </c>
      <c r="F2208" s="29" t="s">
        <v>9</v>
      </c>
      <c r="G2208" s="29" t="s">
        <v>10</v>
      </c>
      <c r="H2208" s="29" t="s">
        <v>11</v>
      </c>
      <c r="I2208" s="29" t="s">
        <v>518</v>
      </c>
      <c r="J2208" s="29" t="s">
        <v>12</v>
      </c>
      <c r="K2208" s="30" t="s">
        <v>13</v>
      </c>
    </row>
    <row r="2209" spans="1:11" x14ac:dyDescent="0.25">
      <c r="A2209" s="4">
        <v>115</v>
      </c>
      <c r="B2209" s="167" t="s">
        <v>3474</v>
      </c>
      <c r="C2209" s="169">
        <v>1</v>
      </c>
      <c r="D2209" s="24" t="s">
        <v>3475</v>
      </c>
      <c r="E2209" s="167" t="s">
        <v>3476</v>
      </c>
      <c r="F2209" s="169">
        <v>10</v>
      </c>
      <c r="G2209" s="172">
        <v>150</v>
      </c>
      <c r="H2209" s="55">
        <v>150</v>
      </c>
      <c r="I2209" s="55">
        <v>0</v>
      </c>
      <c r="J2209" s="163"/>
      <c r="K2209" s="163"/>
    </row>
    <row r="2210" spans="1:11" x14ac:dyDescent="0.2">
      <c r="A2210" s="4">
        <v>116</v>
      </c>
      <c r="B2210" s="167" t="s">
        <v>3477</v>
      </c>
      <c r="C2210" s="169">
        <v>1</v>
      </c>
      <c r="D2210" s="24" t="s">
        <v>3478</v>
      </c>
      <c r="E2210" s="167"/>
      <c r="F2210" s="169">
        <v>10</v>
      </c>
      <c r="G2210" s="172">
        <v>325</v>
      </c>
      <c r="H2210" s="55">
        <v>325</v>
      </c>
      <c r="I2210" s="55">
        <v>0</v>
      </c>
      <c r="J2210" s="163"/>
      <c r="K2210" s="19"/>
    </row>
    <row r="2211" spans="1:11" x14ac:dyDescent="0.2">
      <c r="A2211" s="4">
        <v>117</v>
      </c>
      <c r="B2211" s="167" t="s">
        <v>3479</v>
      </c>
      <c r="C2211" s="169">
        <v>2</v>
      </c>
      <c r="D2211" s="171" t="s">
        <v>3480</v>
      </c>
      <c r="E2211" s="167" t="s">
        <v>3481</v>
      </c>
      <c r="F2211" s="169">
        <v>10</v>
      </c>
      <c r="G2211" s="172">
        <v>651</v>
      </c>
      <c r="H2211" s="55">
        <v>486.66</v>
      </c>
      <c r="I2211" s="55">
        <v>164.34</v>
      </c>
      <c r="J2211" s="163"/>
      <c r="K2211" s="162"/>
    </row>
    <row r="2212" spans="1:11" ht="33.75" x14ac:dyDescent="0.25">
      <c r="A2212" s="4">
        <v>118</v>
      </c>
      <c r="B2212" s="167" t="s">
        <v>22</v>
      </c>
      <c r="C2212" s="169">
        <v>3</v>
      </c>
      <c r="D2212" s="170" t="s">
        <v>3482</v>
      </c>
      <c r="E2212" s="167" t="s">
        <v>3483</v>
      </c>
      <c r="F2212" s="169">
        <v>10</v>
      </c>
      <c r="G2212" s="172">
        <v>1011</v>
      </c>
      <c r="H2212" s="55">
        <v>677.25</v>
      </c>
      <c r="I2212" s="55">
        <v>333.75</v>
      </c>
      <c r="J2212" s="163"/>
      <c r="K2212" s="163"/>
    </row>
    <row r="2213" spans="1:11" x14ac:dyDescent="0.2">
      <c r="A2213" s="4">
        <v>119</v>
      </c>
      <c r="B2213" s="167" t="s">
        <v>3484</v>
      </c>
      <c r="C2213" s="169">
        <v>1</v>
      </c>
      <c r="D2213" s="24" t="s">
        <v>3485</v>
      </c>
      <c r="E2213" s="167" t="s">
        <v>3486</v>
      </c>
      <c r="F2213" s="169">
        <v>10</v>
      </c>
      <c r="G2213" s="172">
        <v>543.48</v>
      </c>
      <c r="H2213" s="55">
        <v>163.05000000000001</v>
      </c>
      <c r="I2213" s="55">
        <v>380.43</v>
      </c>
      <c r="J2213" s="163"/>
      <c r="K2213" s="162"/>
    </row>
    <row r="2214" spans="1:11" x14ac:dyDescent="0.25">
      <c r="A2214" s="4">
        <v>120</v>
      </c>
      <c r="B2214" s="167" t="s">
        <v>3487</v>
      </c>
      <c r="C2214" s="169">
        <v>1</v>
      </c>
      <c r="D2214" s="24" t="s">
        <v>3488</v>
      </c>
      <c r="E2214" s="167" t="s">
        <v>3489</v>
      </c>
      <c r="F2214" s="169">
        <v>10</v>
      </c>
      <c r="G2214" s="172">
        <v>3216.78</v>
      </c>
      <c r="H2214" s="55">
        <v>965.04</v>
      </c>
      <c r="I2214" s="55">
        <v>2251.7399999999998</v>
      </c>
      <c r="J2214" s="163"/>
      <c r="K2214" s="163"/>
    </row>
    <row r="2215" spans="1:11" x14ac:dyDescent="0.2">
      <c r="A2215" s="4">
        <v>121</v>
      </c>
      <c r="B2215" s="167" t="s">
        <v>3490</v>
      </c>
      <c r="C2215" s="169">
        <v>1</v>
      </c>
      <c r="D2215" s="24" t="s">
        <v>3491</v>
      </c>
      <c r="E2215" s="167" t="s">
        <v>3492</v>
      </c>
      <c r="F2215" s="169">
        <v>10</v>
      </c>
      <c r="G2215" s="55">
        <v>79.3</v>
      </c>
      <c r="H2215" s="55">
        <v>23.79</v>
      </c>
      <c r="I2215" s="55">
        <v>55.51</v>
      </c>
      <c r="J2215" s="163"/>
      <c r="K2215" s="162"/>
    </row>
    <row r="2216" spans="1:11" x14ac:dyDescent="0.2">
      <c r="A2216" s="4">
        <v>122</v>
      </c>
      <c r="B2216" s="167" t="s">
        <v>3493</v>
      </c>
      <c r="C2216" s="169">
        <v>1</v>
      </c>
      <c r="D2216" s="24" t="s">
        <v>3494</v>
      </c>
      <c r="E2216" s="167" t="s">
        <v>3495</v>
      </c>
      <c r="F2216" s="169">
        <v>10</v>
      </c>
      <c r="G2216" s="172">
        <v>275</v>
      </c>
      <c r="H2216" s="55">
        <v>82.5</v>
      </c>
      <c r="I2216" s="55">
        <v>192.5</v>
      </c>
      <c r="J2216" s="163"/>
      <c r="K2216" s="162"/>
    </row>
    <row r="2217" spans="1:11" x14ac:dyDescent="0.2">
      <c r="A2217" s="4">
        <v>123</v>
      </c>
      <c r="B2217" s="167" t="s">
        <v>3496</v>
      </c>
      <c r="C2217" s="169">
        <v>1</v>
      </c>
      <c r="D2217" s="24" t="s">
        <v>3497</v>
      </c>
      <c r="E2217" s="167"/>
      <c r="F2217" s="169">
        <v>10</v>
      </c>
      <c r="G2217" s="55">
        <v>575.74</v>
      </c>
      <c r="H2217" s="55">
        <v>115.75</v>
      </c>
      <c r="I2217" s="55">
        <v>459.99</v>
      </c>
      <c r="J2217" s="163"/>
      <c r="K2217" s="162"/>
    </row>
    <row r="2218" spans="1:11" x14ac:dyDescent="0.2">
      <c r="A2218" s="4">
        <v>124</v>
      </c>
      <c r="B2218" s="167" t="s">
        <v>3498</v>
      </c>
      <c r="C2218" s="169">
        <v>1</v>
      </c>
      <c r="D2218" s="24" t="s">
        <v>3499</v>
      </c>
      <c r="E2218" s="167"/>
      <c r="F2218" s="169">
        <v>10</v>
      </c>
      <c r="G2218" s="55">
        <v>731.43</v>
      </c>
      <c r="H2218" s="55">
        <v>146.30000000000001</v>
      </c>
      <c r="I2218" s="55">
        <v>585.13</v>
      </c>
      <c r="J2218" s="163"/>
      <c r="K2218" s="162"/>
    </row>
    <row r="2219" spans="1:11" x14ac:dyDescent="0.2">
      <c r="A2219" s="4">
        <v>125</v>
      </c>
      <c r="B2219" s="167" t="s">
        <v>3500</v>
      </c>
      <c r="C2219" s="169">
        <v>1</v>
      </c>
      <c r="D2219" s="24" t="s">
        <v>3501</v>
      </c>
      <c r="E2219" s="167"/>
      <c r="F2219" s="169">
        <v>10</v>
      </c>
      <c r="G2219" s="173">
        <v>1170</v>
      </c>
      <c r="H2219" s="55">
        <v>234</v>
      </c>
      <c r="I2219" s="55">
        <v>936</v>
      </c>
      <c r="J2219" s="163"/>
      <c r="K2219" s="162"/>
    </row>
    <row r="2220" spans="1:11" x14ac:dyDescent="0.2">
      <c r="A2220" s="4">
        <v>126</v>
      </c>
      <c r="B2220" s="167" t="s">
        <v>3502</v>
      </c>
      <c r="C2220" s="169">
        <v>1</v>
      </c>
      <c r="D2220" s="24" t="s">
        <v>3503</v>
      </c>
      <c r="E2220" s="167"/>
      <c r="F2220" s="169">
        <v>10</v>
      </c>
      <c r="G2220" s="174">
        <v>312.8</v>
      </c>
      <c r="H2220" s="55">
        <v>62.56</v>
      </c>
      <c r="I2220" s="55">
        <v>250.24</v>
      </c>
      <c r="J2220" s="163"/>
      <c r="K2220" s="162"/>
    </row>
    <row r="2221" spans="1:11" x14ac:dyDescent="0.2">
      <c r="A2221" s="4">
        <v>127</v>
      </c>
      <c r="B2221" s="167" t="s">
        <v>3504</v>
      </c>
      <c r="C2221" s="169">
        <v>1</v>
      </c>
      <c r="D2221" s="24" t="s">
        <v>3505</v>
      </c>
      <c r="E2221" s="167"/>
      <c r="F2221" s="169">
        <v>10</v>
      </c>
      <c r="G2221" s="172">
        <v>315.8</v>
      </c>
      <c r="H2221" s="55">
        <v>63.16</v>
      </c>
      <c r="I2221" s="55">
        <v>252.64</v>
      </c>
      <c r="J2221" s="163"/>
      <c r="K2221" s="162"/>
    </row>
    <row r="2222" spans="1:11" x14ac:dyDescent="0.2">
      <c r="A2222" s="4">
        <v>128</v>
      </c>
      <c r="B2222" s="167" t="s">
        <v>3506</v>
      </c>
      <c r="C2222" s="169">
        <v>1</v>
      </c>
      <c r="D2222" s="24" t="s">
        <v>3507</v>
      </c>
      <c r="E2222" s="167"/>
      <c r="F2222" s="169">
        <v>10</v>
      </c>
      <c r="G2222" s="173">
        <v>453</v>
      </c>
      <c r="H2222" s="55">
        <v>90.6</v>
      </c>
      <c r="I2222" s="55">
        <v>362.4</v>
      </c>
      <c r="J2222" s="163"/>
      <c r="K2222" s="162"/>
    </row>
    <row r="2223" spans="1:11" x14ac:dyDescent="0.2">
      <c r="A2223" s="4">
        <v>129</v>
      </c>
      <c r="B2223" s="167" t="s">
        <v>3508</v>
      </c>
      <c r="C2223" s="169">
        <v>1</v>
      </c>
      <c r="D2223" s="24" t="s">
        <v>3509</v>
      </c>
      <c r="E2223" s="167"/>
      <c r="F2223" s="169">
        <v>10</v>
      </c>
      <c r="G2223" s="172">
        <v>726</v>
      </c>
      <c r="H2223" s="55">
        <v>72.599999999999994</v>
      </c>
      <c r="I2223" s="55">
        <v>653.4</v>
      </c>
      <c r="J2223" s="163"/>
      <c r="K2223" s="19"/>
    </row>
    <row r="2224" spans="1:11" x14ac:dyDescent="0.2">
      <c r="A2224" s="4">
        <v>130</v>
      </c>
      <c r="B2224" s="167" t="s">
        <v>3510</v>
      </c>
      <c r="C2224" s="169">
        <v>1</v>
      </c>
      <c r="D2224" s="24" t="s">
        <v>3511</v>
      </c>
      <c r="E2224" s="167"/>
      <c r="F2224" s="169">
        <v>10</v>
      </c>
      <c r="G2224" s="172">
        <v>440</v>
      </c>
      <c r="H2224" s="55">
        <v>44</v>
      </c>
      <c r="I2224" s="55">
        <v>396</v>
      </c>
      <c r="J2224" s="163"/>
      <c r="K2224" s="19"/>
    </row>
    <row r="2225" spans="1:11" x14ac:dyDescent="0.2">
      <c r="A2225" s="4">
        <v>131</v>
      </c>
      <c r="B2225" s="167" t="s">
        <v>3512</v>
      </c>
      <c r="C2225" s="169">
        <v>1</v>
      </c>
      <c r="D2225" s="24" t="s">
        <v>3513</v>
      </c>
      <c r="E2225" s="167"/>
      <c r="F2225" s="169">
        <v>10</v>
      </c>
      <c r="G2225" s="172">
        <v>242</v>
      </c>
      <c r="H2225" s="55">
        <v>24.2</v>
      </c>
      <c r="I2225" s="55">
        <v>217.8</v>
      </c>
      <c r="J2225" s="163"/>
      <c r="K2225" s="19"/>
    </row>
    <row r="2226" spans="1:11" x14ac:dyDescent="0.2">
      <c r="A2226" s="4">
        <v>132</v>
      </c>
      <c r="B2226" s="167" t="s">
        <v>3514</v>
      </c>
      <c r="C2226" s="169">
        <v>1</v>
      </c>
      <c r="D2226" s="24" t="s">
        <v>3515</v>
      </c>
      <c r="E2226" s="167"/>
      <c r="F2226" s="169">
        <v>10</v>
      </c>
      <c r="G2226" s="172">
        <v>0</v>
      </c>
      <c r="H2226" s="55">
        <v>0</v>
      </c>
      <c r="I2226" s="55">
        <v>0</v>
      </c>
      <c r="J2226" s="163"/>
      <c r="K2226" s="19"/>
    </row>
    <row r="2227" spans="1:11" x14ac:dyDescent="0.2">
      <c r="A2227" s="4">
        <v>133</v>
      </c>
      <c r="B2227" s="167" t="s">
        <v>3516</v>
      </c>
      <c r="C2227" s="169">
        <v>1</v>
      </c>
      <c r="D2227" s="24" t="s">
        <v>3517</v>
      </c>
      <c r="E2227" s="167"/>
      <c r="F2227" s="169">
        <v>10</v>
      </c>
      <c r="G2227" s="172">
        <v>73</v>
      </c>
      <c r="H2227" s="55">
        <v>0</v>
      </c>
      <c r="I2227" s="55">
        <v>73</v>
      </c>
      <c r="J2227" s="163"/>
      <c r="K2227" s="19"/>
    </row>
    <row r="2228" spans="1:11" ht="22.5" x14ac:dyDescent="0.2">
      <c r="A2228" s="4">
        <v>134</v>
      </c>
      <c r="B2228" s="167" t="s">
        <v>3518</v>
      </c>
      <c r="C2228" s="169">
        <v>23</v>
      </c>
      <c r="D2228" s="170" t="s">
        <v>3519</v>
      </c>
      <c r="E2228" s="167"/>
      <c r="F2228" s="169">
        <v>10</v>
      </c>
      <c r="G2228" s="172">
        <v>919.77</v>
      </c>
      <c r="H2228" s="55">
        <v>0</v>
      </c>
      <c r="I2228" s="55">
        <v>919.77</v>
      </c>
      <c r="J2228" s="163"/>
      <c r="K2228" s="19"/>
    </row>
    <row r="2229" spans="1:11" x14ac:dyDescent="0.2">
      <c r="A2229" s="4">
        <v>135</v>
      </c>
      <c r="B2229" s="167" t="s">
        <v>3520</v>
      </c>
      <c r="C2229" s="169">
        <v>2</v>
      </c>
      <c r="D2229" s="171" t="s">
        <v>6408</v>
      </c>
      <c r="E2229" s="167"/>
      <c r="F2229" s="169">
        <v>10</v>
      </c>
      <c r="G2229" s="172">
        <v>6019.02</v>
      </c>
      <c r="H2229" s="55">
        <v>0</v>
      </c>
      <c r="I2229" s="55">
        <v>6019.02</v>
      </c>
      <c r="J2229" s="163"/>
      <c r="K2229" s="19"/>
    </row>
    <row r="2230" spans="1:11" x14ac:dyDescent="0.2">
      <c r="A2230" s="4">
        <v>136</v>
      </c>
      <c r="B2230" s="167" t="s">
        <v>3521</v>
      </c>
      <c r="C2230" s="169">
        <v>2</v>
      </c>
      <c r="D2230" s="171" t="s">
        <v>6409</v>
      </c>
      <c r="E2230" s="167"/>
      <c r="F2230" s="169">
        <v>10</v>
      </c>
      <c r="G2230" s="172">
        <v>314.60000000000002</v>
      </c>
      <c r="H2230" s="55">
        <v>0</v>
      </c>
      <c r="I2230" s="55">
        <v>314.60000000000002</v>
      </c>
      <c r="J2230" s="163"/>
      <c r="K2230" s="19"/>
    </row>
    <row r="2231" spans="1:11" x14ac:dyDescent="0.2">
      <c r="A2231" s="4">
        <v>137</v>
      </c>
      <c r="B2231" s="167" t="s">
        <v>3522</v>
      </c>
      <c r="C2231" s="169">
        <v>1</v>
      </c>
      <c r="D2231" s="24" t="s">
        <v>3523</v>
      </c>
      <c r="E2231" s="167"/>
      <c r="F2231" s="169">
        <v>10</v>
      </c>
      <c r="G2231" s="172">
        <v>109.01</v>
      </c>
      <c r="H2231" s="55">
        <v>0</v>
      </c>
      <c r="I2231" s="55">
        <v>109.01</v>
      </c>
      <c r="J2231" s="163"/>
      <c r="K2231" s="19"/>
    </row>
    <row r="2232" spans="1:11" ht="45" x14ac:dyDescent="0.2">
      <c r="A2232" s="4">
        <v>138</v>
      </c>
      <c r="B2232" s="167" t="s">
        <v>3524</v>
      </c>
      <c r="C2232" s="169">
        <v>5</v>
      </c>
      <c r="D2232" s="170" t="s">
        <v>3525</v>
      </c>
      <c r="E2232" s="167"/>
      <c r="F2232" s="169">
        <v>10</v>
      </c>
      <c r="G2232" s="172">
        <v>0</v>
      </c>
      <c r="H2232" s="55">
        <v>0</v>
      </c>
      <c r="I2232" s="55">
        <v>0</v>
      </c>
      <c r="J2232" s="163"/>
      <c r="K2232" s="19"/>
    </row>
    <row r="2233" spans="1:11" x14ac:dyDescent="0.25">
      <c r="A2233" s="4"/>
      <c r="B2233" s="53" t="s">
        <v>23</v>
      </c>
      <c r="C2233" s="39"/>
      <c r="D2233" s="40"/>
      <c r="E2233" s="41"/>
      <c r="F2233" s="40"/>
      <c r="G2233" s="128">
        <v>152052.53</v>
      </c>
      <c r="H2233" s="128">
        <v>117982.91</v>
      </c>
      <c r="I2233" s="128">
        <v>34069.620000000003</v>
      </c>
      <c r="J2233" s="39"/>
      <c r="K2233" s="38"/>
    </row>
    <row r="2237" spans="1:11" ht="15.75" x14ac:dyDescent="0.25">
      <c r="J2237" s="276" t="s">
        <v>0</v>
      </c>
      <c r="K2237" s="276"/>
    </row>
    <row r="2238" spans="1:11" ht="15.75" x14ac:dyDescent="0.25">
      <c r="J2238" s="5"/>
      <c r="K2238" s="5"/>
    </row>
    <row r="2239" spans="1:11" x14ac:dyDescent="0.25">
      <c r="A2239" s="277" t="s">
        <v>1</v>
      </c>
      <c r="B2239" s="277"/>
      <c r="C2239" s="277"/>
      <c r="D2239" s="277"/>
      <c r="E2239" s="277"/>
      <c r="F2239" s="277"/>
      <c r="G2239" s="277"/>
      <c r="H2239" s="277"/>
      <c r="I2239" s="277"/>
      <c r="J2239" s="277"/>
      <c r="K2239" s="277"/>
    </row>
    <row r="2240" spans="1:11" x14ac:dyDescent="0.25">
      <c r="A2240" s="277" t="s">
        <v>2</v>
      </c>
      <c r="B2240" s="277"/>
      <c r="C2240" s="277"/>
      <c r="D2240" s="277"/>
      <c r="E2240" s="277"/>
      <c r="F2240" s="277"/>
      <c r="G2240" s="277"/>
      <c r="H2240" s="277"/>
      <c r="I2240" s="277"/>
      <c r="J2240" s="277"/>
      <c r="K2240" s="277"/>
    </row>
    <row r="2242" spans="1:12" x14ac:dyDescent="0.25">
      <c r="A2242" s="32">
        <v>1</v>
      </c>
      <c r="B2242" s="272" t="s">
        <v>6402</v>
      </c>
      <c r="C2242" s="273"/>
      <c r="D2242" s="273"/>
      <c r="E2242" s="273"/>
      <c r="F2242" s="273"/>
      <c r="G2242" s="273"/>
      <c r="H2242" s="273"/>
      <c r="I2242" s="273"/>
      <c r="J2242" s="273"/>
      <c r="K2242" s="274"/>
    </row>
    <row r="2243" spans="1:12" x14ac:dyDescent="0.25">
      <c r="A2243" s="32">
        <v>2</v>
      </c>
      <c r="B2243" s="272" t="s">
        <v>3</v>
      </c>
      <c r="C2243" s="273"/>
      <c r="D2243" s="273"/>
      <c r="E2243" s="273"/>
      <c r="F2243" s="273"/>
      <c r="G2243" s="273"/>
      <c r="H2243" s="273"/>
      <c r="I2243" s="273"/>
      <c r="J2243" s="273"/>
      <c r="K2243" s="274"/>
    </row>
    <row r="2244" spans="1:12" x14ac:dyDescent="0.25">
      <c r="A2244" s="32">
        <v>3</v>
      </c>
      <c r="B2244" s="272" t="s">
        <v>3526</v>
      </c>
      <c r="C2244" s="273"/>
      <c r="D2244" s="273"/>
      <c r="E2244" s="273"/>
      <c r="F2244" s="273"/>
      <c r="G2244" s="273"/>
      <c r="H2244" s="273"/>
      <c r="I2244" s="273"/>
      <c r="J2244" s="273"/>
      <c r="K2244" s="274"/>
    </row>
    <row r="2245" spans="1:12" x14ac:dyDescent="0.25">
      <c r="A2245" s="32">
        <v>4</v>
      </c>
      <c r="B2245" s="272" t="s">
        <v>3527</v>
      </c>
      <c r="C2245" s="273"/>
      <c r="D2245" s="273"/>
      <c r="E2245" s="273"/>
      <c r="F2245" s="273"/>
      <c r="G2245" s="273"/>
      <c r="H2245" s="273"/>
      <c r="I2245" s="273"/>
      <c r="J2245" s="273"/>
      <c r="K2245" s="274"/>
    </row>
    <row r="2247" spans="1:12" ht="15.75" x14ac:dyDescent="0.25">
      <c r="A2247" s="275" t="s">
        <v>4</v>
      </c>
      <c r="B2247" s="275"/>
      <c r="C2247" s="275"/>
      <c r="D2247" s="275"/>
      <c r="E2247" s="275"/>
      <c r="F2247" s="275"/>
      <c r="G2247" s="275"/>
      <c r="H2247" s="275"/>
      <c r="I2247" s="275"/>
      <c r="J2247" s="275"/>
      <c r="K2247" s="275"/>
    </row>
    <row r="2249" spans="1:12" ht="84" x14ac:dyDescent="0.25">
      <c r="A2249" s="33" t="s">
        <v>5</v>
      </c>
      <c r="B2249" s="29" t="s">
        <v>6</v>
      </c>
      <c r="C2249" s="29" t="s">
        <v>7</v>
      </c>
      <c r="D2249" s="29" t="s">
        <v>8</v>
      </c>
      <c r="E2249" s="29" t="s">
        <v>15</v>
      </c>
      <c r="F2249" s="29" t="s">
        <v>9</v>
      </c>
      <c r="G2249" s="29" t="s">
        <v>10</v>
      </c>
      <c r="H2249" s="29" t="s">
        <v>11</v>
      </c>
      <c r="I2249" s="29" t="s">
        <v>518</v>
      </c>
      <c r="J2249" s="29" t="s">
        <v>12</v>
      </c>
      <c r="K2249" s="30" t="s">
        <v>13</v>
      </c>
    </row>
    <row r="2250" spans="1:12" customFormat="1" ht="39" x14ac:dyDescent="0.25">
      <c r="A2250" s="12">
        <v>1</v>
      </c>
      <c r="B2250" s="25" t="s">
        <v>3528</v>
      </c>
      <c r="C2250" s="4">
        <v>1</v>
      </c>
      <c r="D2250" s="12" t="s">
        <v>3529</v>
      </c>
      <c r="E2250" s="8" t="s">
        <v>3530</v>
      </c>
      <c r="F2250" s="4" t="s">
        <v>3531</v>
      </c>
      <c r="G2250" s="42">
        <v>6200</v>
      </c>
      <c r="H2250" s="186">
        <v>6200</v>
      </c>
      <c r="I2250" s="186">
        <f>SUM(G2250,-H2250)</f>
        <v>0</v>
      </c>
      <c r="J2250" s="64" t="s">
        <v>3532</v>
      </c>
      <c r="K2250" s="180" t="s">
        <v>3533</v>
      </c>
      <c r="L2250" s="176"/>
    </row>
    <row r="2251" spans="1:12" customFormat="1" ht="34.5" x14ac:dyDescent="0.25">
      <c r="A2251" s="12">
        <v>2</v>
      </c>
      <c r="B2251" s="25" t="s">
        <v>3534</v>
      </c>
      <c r="C2251" s="4">
        <v>1</v>
      </c>
      <c r="D2251" s="12" t="s">
        <v>3535</v>
      </c>
      <c r="E2251" s="8" t="s">
        <v>3536</v>
      </c>
      <c r="F2251" s="4" t="s">
        <v>3531</v>
      </c>
      <c r="G2251" s="42">
        <v>17628.87</v>
      </c>
      <c r="H2251" s="186">
        <v>17628.87</v>
      </c>
      <c r="I2251" s="186">
        <f>SUM(G2251,-H2251)</f>
        <v>0</v>
      </c>
      <c r="J2251" s="64" t="s">
        <v>3532</v>
      </c>
      <c r="K2251" s="64" t="s">
        <v>3537</v>
      </c>
      <c r="L2251" s="176"/>
    </row>
    <row r="2252" spans="1:12" customFormat="1" ht="26.25" x14ac:dyDescent="0.25">
      <c r="A2252" s="12">
        <v>3</v>
      </c>
      <c r="B2252" s="25" t="s">
        <v>3538</v>
      </c>
      <c r="C2252" s="4">
        <v>1</v>
      </c>
      <c r="D2252" s="12" t="s">
        <v>3539</v>
      </c>
      <c r="E2252" s="8" t="s">
        <v>3540</v>
      </c>
      <c r="F2252" s="4" t="s">
        <v>3531</v>
      </c>
      <c r="G2252" s="42">
        <v>2000</v>
      </c>
      <c r="H2252" s="186">
        <v>2000</v>
      </c>
      <c r="I2252" s="186">
        <f t="shared" ref="I2252:I2317" si="36">SUM(G2252,-H2252)</f>
        <v>0</v>
      </c>
      <c r="J2252" s="177"/>
      <c r="K2252" s="110" t="s">
        <v>3541</v>
      </c>
    </row>
    <row r="2253" spans="1:12" customFormat="1" ht="26.25" x14ac:dyDescent="0.25">
      <c r="A2253" s="12">
        <v>4</v>
      </c>
      <c r="B2253" s="25" t="s">
        <v>3542</v>
      </c>
      <c r="C2253" s="4">
        <v>1</v>
      </c>
      <c r="D2253" s="12" t="s">
        <v>3543</v>
      </c>
      <c r="E2253" s="8" t="s">
        <v>3544</v>
      </c>
      <c r="F2253" s="4" t="s">
        <v>3531</v>
      </c>
      <c r="G2253" s="42">
        <v>4049.59</v>
      </c>
      <c r="H2253" s="186">
        <v>2767.23</v>
      </c>
      <c r="I2253" s="186">
        <f t="shared" si="36"/>
        <v>1282.3600000000001</v>
      </c>
      <c r="J2253" s="177"/>
      <c r="K2253" s="110" t="s">
        <v>3545</v>
      </c>
    </row>
    <row r="2254" spans="1:12" customFormat="1" ht="26.25" x14ac:dyDescent="0.25">
      <c r="A2254" s="12">
        <v>5</v>
      </c>
      <c r="B2254" s="25" t="s">
        <v>3546</v>
      </c>
      <c r="C2254" s="4">
        <v>1</v>
      </c>
      <c r="D2254" s="12" t="s">
        <v>3547</v>
      </c>
      <c r="E2254" s="8" t="s">
        <v>3548</v>
      </c>
      <c r="F2254" s="4" t="s">
        <v>3531</v>
      </c>
      <c r="G2254" s="42">
        <v>6500</v>
      </c>
      <c r="H2254" s="186">
        <v>2925</v>
      </c>
      <c r="I2254" s="186">
        <f t="shared" si="36"/>
        <v>3575</v>
      </c>
      <c r="J2254" s="177"/>
      <c r="K2254" s="110" t="s">
        <v>3549</v>
      </c>
    </row>
    <row r="2255" spans="1:12" customFormat="1" ht="26.25" x14ac:dyDescent="0.25">
      <c r="A2255" s="12">
        <v>6</v>
      </c>
      <c r="B2255" s="25" t="s">
        <v>3550</v>
      </c>
      <c r="C2255" s="4">
        <v>1</v>
      </c>
      <c r="D2255" s="12" t="s">
        <v>3551</v>
      </c>
      <c r="E2255" s="8" t="s">
        <v>3552</v>
      </c>
      <c r="F2255" s="4" t="s">
        <v>3531</v>
      </c>
      <c r="G2255" s="42">
        <v>23123.97</v>
      </c>
      <c r="H2255" s="186">
        <v>8601.26</v>
      </c>
      <c r="I2255" s="186">
        <f t="shared" si="36"/>
        <v>14522.710000000001</v>
      </c>
      <c r="J2255" s="177"/>
      <c r="K2255" s="110" t="s">
        <v>3553</v>
      </c>
    </row>
    <row r="2256" spans="1:12" customFormat="1" x14ac:dyDescent="0.25">
      <c r="A2256" s="12">
        <v>7</v>
      </c>
      <c r="B2256" s="22" t="s">
        <v>3554</v>
      </c>
      <c r="C2256" s="12">
        <v>3</v>
      </c>
      <c r="D2256" s="12" t="s">
        <v>27</v>
      </c>
      <c r="E2256" s="6" t="s">
        <v>3555</v>
      </c>
      <c r="F2256" s="12" t="s">
        <v>3531</v>
      </c>
      <c r="G2256" s="186">
        <v>4230</v>
      </c>
      <c r="H2256" s="186">
        <v>916.5</v>
      </c>
      <c r="I2256" s="186">
        <f t="shared" si="36"/>
        <v>3313.5</v>
      </c>
      <c r="J2256" s="177"/>
      <c r="K2256" s="19"/>
    </row>
    <row r="2257" spans="1:14" customFormat="1" x14ac:dyDescent="0.25">
      <c r="A2257" s="12">
        <v>8</v>
      </c>
      <c r="B2257" s="22" t="s">
        <v>3556</v>
      </c>
      <c r="C2257" s="12">
        <v>1</v>
      </c>
      <c r="D2257" s="12" t="s">
        <v>3557</v>
      </c>
      <c r="E2257" s="6" t="s">
        <v>3558</v>
      </c>
      <c r="F2257" s="12" t="s">
        <v>3531</v>
      </c>
      <c r="G2257" s="186">
        <v>30600</v>
      </c>
      <c r="H2257" s="186">
        <v>6630</v>
      </c>
      <c r="I2257" s="186">
        <f t="shared" si="36"/>
        <v>23970</v>
      </c>
      <c r="J2257" s="177"/>
      <c r="K2257" s="19"/>
    </row>
    <row r="2258" spans="1:14" customFormat="1" x14ac:dyDescent="0.25">
      <c r="A2258" s="12">
        <v>9</v>
      </c>
      <c r="B2258" s="22" t="s">
        <v>3559</v>
      </c>
      <c r="C2258" s="12">
        <v>1</v>
      </c>
      <c r="D2258" s="12" t="s">
        <v>3560</v>
      </c>
      <c r="E2258" s="6" t="s">
        <v>3561</v>
      </c>
      <c r="F2258" s="12" t="s">
        <v>3531</v>
      </c>
      <c r="G2258" s="186">
        <v>71800</v>
      </c>
      <c r="H2258" s="186">
        <v>15556.67</v>
      </c>
      <c r="I2258" s="186">
        <f t="shared" si="36"/>
        <v>56243.33</v>
      </c>
      <c r="J2258" s="177"/>
      <c r="K2258" s="19"/>
    </row>
    <row r="2259" spans="1:14" customFormat="1" x14ac:dyDescent="0.25">
      <c r="A2259" s="12">
        <v>10</v>
      </c>
      <c r="B2259" s="22" t="s">
        <v>3562</v>
      </c>
      <c r="C2259" s="12">
        <v>1</v>
      </c>
      <c r="D2259" s="12" t="s">
        <v>3563</v>
      </c>
      <c r="E2259" s="6" t="s">
        <v>3564</v>
      </c>
      <c r="F2259" s="12" t="s">
        <v>3565</v>
      </c>
      <c r="G2259" s="186">
        <v>1997</v>
      </c>
      <c r="H2259" s="186">
        <v>1997</v>
      </c>
      <c r="I2259" s="186">
        <f t="shared" si="36"/>
        <v>0</v>
      </c>
      <c r="J2259" s="177"/>
      <c r="K2259" s="19"/>
    </row>
    <row r="2260" spans="1:14" customFormat="1" x14ac:dyDescent="0.25">
      <c r="A2260" s="12">
        <v>11</v>
      </c>
      <c r="B2260" s="22" t="s">
        <v>3566</v>
      </c>
      <c r="C2260" s="12">
        <v>1</v>
      </c>
      <c r="D2260" s="12" t="s">
        <v>3567</v>
      </c>
      <c r="E2260" s="6" t="s">
        <v>3568</v>
      </c>
      <c r="F2260" s="12" t="s">
        <v>3565</v>
      </c>
      <c r="G2260" s="186">
        <v>1998.6</v>
      </c>
      <c r="H2260" s="186">
        <v>1998.6</v>
      </c>
      <c r="I2260" s="186">
        <f t="shared" si="36"/>
        <v>0</v>
      </c>
      <c r="J2260" s="177"/>
      <c r="K2260" s="19"/>
    </row>
    <row r="2261" spans="1:14" ht="84" x14ac:dyDescent="0.25">
      <c r="A2261" s="33" t="s">
        <v>5</v>
      </c>
      <c r="B2261" s="29" t="s">
        <v>6</v>
      </c>
      <c r="C2261" s="29" t="s">
        <v>7</v>
      </c>
      <c r="D2261" s="29" t="s">
        <v>8</v>
      </c>
      <c r="E2261" s="29" t="s">
        <v>15</v>
      </c>
      <c r="F2261" s="29" t="s">
        <v>9</v>
      </c>
      <c r="G2261" s="29" t="s">
        <v>10</v>
      </c>
      <c r="H2261" s="29" t="s">
        <v>11</v>
      </c>
      <c r="I2261" s="29" t="s">
        <v>518</v>
      </c>
      <c r="J2261" s="29" t="s">
        <v>12</v>
      </c>
      <c r="K2261" s="30" t="s">
        <v>13</v>
      </c>
    </row>
    <row r="2262" spans="1:14" customFormat="1" ht="25.5" x14ac:dyDescent="0.25">
      <c r="A2262" s="12">
        <v>12</v>
      </c>
      <c r="B2262" s="22" t="s">
        <v>3569</v>
      </c>
      <c r="C2262" s="12">
        <v>1</v>
      </c>
      <c r="D2262" s="12" t="s">
        <v>3570</v>
      </c>
      <c r="E2262" s="6" t="s">
        <v>3571</v>
      </c>
      <c r="F2262" s="12" t="s">
        <v>3531</v>
      </c>
      <c r="G2262" s="186">
        <v>4425</v>
      </c>
      <c r="H2262" s="186">
        <v>958.75</v>
      </c>
      <c r="I2262" s="186">
        <f t="shared" si="36"/>
        <v>3466.25</v>
      </c>
      <c r="J2262" s="177"/>
      <c r="K2262" s="19"/>
    </row>
    <row r="2263" spans="1:14" customFormat="1" x14ac:dyDescent="0.25">
      <c r="A2263" s="12">
        <v>13</v>
      </c>
      <c r="B2263" s="22" t="s">
        <v>3572</v>
      </c>
      <c r="C2263" s="12">
        <v>1</v>
      </c>
      <c r="D2263" s="12" t="s">
        <v>3573</v>
      </c>
      <c r="E2263" s="6" t="s">
        <v>3571</v>
      </c>
      <c r="F2263" s="12" t="s">
        <v>3531</v>
      </c>
      <c r="G2263" s="186">
        <v>1734.39</v>
      </c>
      <c r="H2263" s="186">
        <v>375.79</v>
      </c>
      <c r="I2263" s="186">
        <f t="shared" si="36"/>
        <v>1358.6000000000001</v>
      </c>
      <c r="J2263" s="177"/>
      <c r="K2263" s="19"/>
    </row>
    <row r="2264" spans="1:14" customFormat="1" x14ac:dyDescent="0.25">
      <c r="A2264" s="12">
        <v>14</v>
      </c>
      <c r="B2264" s="22" t="s">
        <v>3574</v>
      </c>
      <c r="C2264" s="12">
        <v>1</v>
      </c>
      <c r="D2264" s="12" t="s">
        <v>3575</v>
      </c>
      <c r="E2264" s="6" t="s">
        <v>3571</v>
      </c>
      <c r="F2264" s="12" t="s">
        <v>3531</v>
      </c>
      <c r="G2264" s="186">
        <v>168.69</v>
      </c>
      <c r="H2264" s="186">
        <v>36.549999999999997</v>
      </c>
      <c r="I2264" s="186">
        <f t="shared" si="36"/>
        <v>132.13999999999999</v>
      </c>
      <c r="J2264" s="177"/>
      <c r="K2264" s="19"/>
    </row>
    <row r="2265" spans="1:14" customFormat="1" x14ac:dyDescent="0.25">
      <c r="A2265" s="12">
        <v>15</v>
      </c>
      <c r="B2265" s="25" t="s">
        <v>3576</v>
      </c>
      <c r="C2265" s="4">
        <v>1</v>
      </c>
      <c r="D2265" s="12" t="s">
        <v>3577</v>
      </c>
      <c r="E2265" s="8" t="s">
        <v>3571</v>
      </c>
      <c r="F2265" s="4" t="s">
        <v>3531</v>
      </c>
      <c r="G2265" s="42">
        <v>1285</v>
      </c>
      <c r="H2265" s="186">
        <v>278.42</v>
      </c>
      <c r="I2265" s="186">
        <f t="shared" si="36"/>
        <v>1006.5799999999999</v>
      </c>
      <c r="J2265" s="177"/>
      <c r="K2265" s="19"/>
    </row>
    <row r="2266" spans="1:14" customFormat="1" x14ac:dyDescent="0.25">
      <c r="A2266" s="12">
        <v>16</v>
      </c>
      <c r="B2266" s="25" t="s">
        <v>3578</v>
      </c>
      <c r="C2266" s="4">
        <v>1</v>
      </c>
      <c r="D2266" s="12" t="s">
        <v>44</v>
      </c>
      <c r="E2266" s="8" t="s">
        <v>3579</v>
      </c>
      <c r="F2266" s="4" t="s">
        <v>3531</v>
      </c>
      <c r="G2266" s="42">
        <v>73.8</v>
      </c>
      <c r="H2266" s="186">
        <v>15.99</v>
      </c>
      <c r="I2266" s="186">
        <f t="shared" si="36"/>
        <v>57.809999999999995</v>
      </c>
      <c r="J2266" s="177"/>
      <c r="K2266" s="19"/>
    </row>
    <row r="2267" spans="1:14" customFormat="1" x14ac:dyDescent="0.25">
      <c r="A2267" s="12">
        <v>17</v>
      </c>
      <c r="B2267" s="25" t="s">
        <v>2416</v>
      </c>
      <c r="C2267" s="4">
        <v>1</v>
      </c>
      <c r="D2267" s="12" t="s">
        <v>3580</v>
      </c>
      <c r="E2267" s="8" t="s">
        <v>3571</v>
      </c>
      <c r="F2267" s="4" t="s">
        <v>3531</v>
      </c>
      <c r="G2267" s="42">
        <v>194.25</v>
      </c>
      <c r="H2267" s="186">
        <v>42.09</v>
      </c>
      <c r="I2267" s="186">
        <f t="shared" si="36"/>
        <v>152.16</v>
      </c>
      <c r="J2267" s="177"/>
      <c r="K2267" s="19"/>
    </row>
    <row r="2268" spans="1:14" customFormat="1" x14ac:dyDescent="0.25">
      <c r="A2268" s="12">
        <v>18</v>
      </c>
      <c r="B2268" s="25" t="s">
        <v>3581</v>
      </c>
      <c r="C2268" s="4">
        <v>1</v>
      </c>
      <c r="D2268" s="12" t="s">
        <v>3582</v>
      </c>
      <c r="E2268" s="8" t="s">
        <v>3571</v>
      </c>
      <c r="F2268" s="4" t="s">
        <v>3531</v>
      </c>
      <c r="G2268" s="42">
        <v>149.06</v>
      </c>
      <c r="H2268" s="186">
        <v>32.29</v>
      </c>
      <c r="I2268" s="186">
        <f t="shared" si="36"/>
        <v>116.77000000000001</v>
      </c>
      <c r="J2268" s="177"/>
      <c r="K2268" s="19"/>
    </row>
    <row r="2269" spans="1:14" customFormat="1" x14ac:dyDescent="0.25">
      <c r="A2269" s="12">
        <v>19</v>
      </c>
      <c r="B2269" s="25" t="s">
        <v>3583</v>
      </c>
      <c r="C2269" s="4">
        <v>1</v>
      </c>
      <c r="D2269" s="12" t="s">
        <v>53</v>
      </c>
      <c r="E2269" s="6" t="s">
        <v>3584</v>
      </c>
      <c r="F2269" s="4" t="s">
        <v>3531</v>
      </c>
      <c r="G2269" s="42">
        <v>73.599999999999994</v>
      </c>
      <c r="H2269" s="186">
        <v>15.95</v>
      </c>
      <c r="I2269" s="186">
        <f t="shared" si="36"/>
        <v>57.649999999999991</v>
      </c>
      <c r="J2269" s="177"/>
      <c r="K2269" s="19"/>
    </row>
    <row r="2270" spans="1:14" s="175" customFormat="1" x14ac:dyDescent="0.25">
      <c r="A2270" s="12">
        <v>20</v>
      </c>
      <c r="B2270" s="22" t="s">
        <v>3585</v>
      </c>
      <c r="C2270" s="12">
        <v>2</v>
      </c>
      <c r="D2270" s="12" t="s">
        <v>3586</v>
      </c>
      <c r="E2270" s="6" t="s">
        <v>3571</v>
      </c>
      <c r="F2270" s="12" t="s">
        <v>3531</v>
      </c>
      <c r="G2270" s="186">
        <v>97.76</v>
      </c>
      <c r="H2270" s="186">
        <v>21.18</v>
      </c>
      <c r="I2270" s="186">
        <f t="shared" si="36"/>
        <v>76.580000000000013</v>
      </c>
      <c r="J2270" s="177"/>
      <c r="K2270" s="19"/>
      <c r="L2270"/>
      <c r="M2270"/>
      <c r="N2270"/>
    </row>
    <row r="2271" spans="1:14" customFormat="1" x14ac:dyDescent="0.25">
      <c r="A2271" s="12">
        <v>21</v>
      </c>
      <c r="B2271" s="22" t="s">
        <v>3587</v>
      </c>
      <c r="C2271" s="12">
        <v>2</v>
      </c>
      <c r="D2271" s="12" t="s">
        <v>57</v>
      </c>
      <c r="E2271" s="6" t="s">
        <v>3588</v>
      </c>
      <c r="F2271" s="12" t="s">
        <v>3531</v>
      </c>
      <c r="G2271" s="186">
        <v>795.04</v>
      </c>
      <c r="H2271" s="186">
        <v>172.26</v>
      </c>
      <c r="I2271" s="186">
        <f t="shared" si="36"/>
        <v>622.78</v>
      </c>
      <c r="J2271" s="177"/>
      <c r="K2271" s="19"/>
    </row>
    <row r="2272" spans="1:14" customFormat="1" x14ac:dyDescent="0.25">
      <c r="A2272" s="12">
        <v>22</v>
      </c>
      <c r="B2272" s="22" t="s">
        <v>3589</v>
      </c>
      <c r="C2272" s="12">
        <v>1</v>
      </c>
      <c r="D2272" s="12" t="s">
        <v>3590</v>
      </c>
      <c r="E2272" s="6" t="s">
        <v>3571</v>
      </c>
      <c r="F2272" s="12" t="s">
        <v>3531</v>
      </c>
      <c r="G2272" s="186">
        <v>59.54</v>
      </c>
      <c r="H2272" s="186">
        <v>12.9</v>
      </c>
      <c r="I2272" s="186">
        <f t="shared" si="36"/>
        <v>46.64</v>
      </c>
      <c r="J2272" s="177"/>
      <c r="K2272" s="19"/>
    </row>
    <row r="2273" spans="1:11" customFormat="1" x14ac:dyDescent="0.25">
      <c r="A2273" s="12">
        <v>23</v>
      </c>
      <c r="B2273" s="22" t="s">
        <v>640</v>
      </c>
      <c r="C2273" s="12">
        <v>1</v>
      </c>
      <c r="D2273" s="12" t="s">
        <v>3591</v>
      </c>
      <c r="E2273" s="6" t="s">
        <v>3571</v>
      </c>
      <c r="F2273" s="12" t="s">
        <v>3531</v>
      </c>
      <c r="G2273" s="186">
        <v>187.25</v>
      </c>
      <c r="H2273" s="186">
        <v>40.57</v>
      </c>
      <c r="I2273" s="186">
        <f t="shared" si="36"/>
        <v>146.68</v>
      </c>
      <c r="J2273" s="177"/>
      <c r="K2273" s="19"/>
    </row>
    <row r="2274" spans="1:11" customFormat="1" x14ac:dyDescent="0.25">
      <c r="A2274" s="12">
        <v>24</v>
      </c>
      <c r="B2274" s="22" t="s">
        <v>3581</v>
      </c>
      <c r="C2274" s="12">
        <v>1</v>
      </c>
      <c r="D2274" s="12" t="s">
        <v>3592</v>
      </c>
      <c r="E2274" s="6" t="s">
        <v>3571</v>
      </c>
      <c r="F2274" s="12" t="s">
        <v>3531</v>
      </c>
      <c r="G2274" s="186">
        <v>149.06</v>
      </c>
      <c r="H2274" s="186">
        <v>32.29</v>
      </c>
      <c r="I2274" s="186">
        <f t="shared" si="36"/>
        <v>116.77000000000001</v>
      </c>
      <c r="J2274" s="177"/>
      <c r="K2274" s="19"/>
    </row>
    <row r="2275" spans="1:11" customFormat="1" ht="25.5" x14ac:dyDescent="0.25">
      <c r="A2275" s="12">
        <v>25</v>
      </c>
      <c r="B2275" s="22" t="s">
        <v>3593</v>
      </c>
      <c r="C2275" s="12">
        <v>3</v>
      </c>
      <c r="D2275" s="12" t="s">
        <v>68</v>
      </c>
      <c r="E2275" s="6" t="s">
        <v>3594</v>
      </c>
      <c r="F2275" s="12" t="s">
        <v>3531</v>
      </c>
      <c r="G2275" s="186">
        <v>213.22</v>
      </c>
      <c r="H2275" s="186">
        <v>145.69</v>
      </c>
      <c r="I2275" s="186">
        <f t="shared" si="36"/>
        <v>67.53</v>
      </c>
      <c r="J2275" s="179"/>
      <c r="K2275" s="19"/>
    </row>
    <row r="2276" spans="1:11" customFormat="1" x14ac:dyDescent="0.25">
      <c r="A2276" s="12">
        <v>26</v>
      </c>
      <c r="B2276" s="22" t="s">
        <v>3595</v>
      </c>
      <c r="C2276" s="12">
        <v>5</v>
      </c>
      <c r="D2276" s="12" t="s">
        <v>72</v>
      </c>
      <c r="E2276" s="6" t="s">
        <v>3596</v>
      </c>
      <c r="F2276" s="12" t="s">
        <v>3565</v>
      </c>
      <c r="G2276" s="186">
        <v>563.38</v>
      </c>
      <c r="H2276" s="186">
        <v>563.38</v>
      </c>
      <c r="I2276" s="186">
        <f t="shared" si="36"/>
        <v>0</v>
      </c>
      <c r="J2276" s="177"/>
      <c r="K2276" s="19"/>
    </row>
    <row r="2277" spans="1:11" customFormat="1" x14ac:dyDescent="0.25">
      <c r="A2277" s="12">
        <v>27</v>
      </c>
      <c r="B2277" s="22" t="s">
        <v>3597</v>
      </c>
      <c r="C2277" s="12">
        <v>2</v>
      </c>
      <c r="D2277" s="12" t="s">
        <v>3598</v>
      </c>
      <c r="E2277" s="6" t="s">
        <v>3599</v>
      </c>
      <c r="F2277" s="12" t="s">
        <v>3531</v>
      </c>
      <c r="G2277" s="186">
        <v>157</v>
      </c>
      <c r="H2277" s="186">
        <v>34.020000000000003</v>
      </c>
      <c r="I2277" s="186">
        <f t="shared" si="36"/>
        <v>122.97999999999999</v>
      </c>
      <c r="J2277" s="177"/>
      <c r="K2277" s="19"/>
    </row>
    <row r="2278" spans="1:11" customFormat="1" x14ac:dyDescent="0.25">
      <c r="A2278" s="12">
        <v>28</v>
      </c>
      <c r="B2278" s="22" t="s">
        <v>3600</v>
      </c>
      <c r="C2278" s="12">
        <v>1</v>
      </c>
      <c r="D2278" s="12" t="s">
        <v>3601</v>
      </c>
      <c r="E2278" s="6" t="s">
        <v>3558</v>
      </c>
      <c r="F2278" s="12" t="s">
        <v>3531</v>
      </c>
      <c r="G2278" s="186">
        <v>16350</v>
      </c>
      <c r="H2278" s="186">
        <v>3542.5</v>
      </c>
      <c r="I2278" s="186">
        <f t="shared" si="36"/>
        <v>12807.5</v>
      </c>
      <c r="J2278" s="177"/>
      <c r="K2278" s="19"/>
    </row>
    <row r="2279" spans="1:11" customFormat="1" x14ac:dyDescent="0.25">
      <c r="A2279" s="12">
        <v>29</v>
      </c>
      <c r="B2279" s="22" t="s">
        <v>3602</v>
      </c>
      <c r="C2279" s="12">
        <v>1</v>
      </c>
      <c r="D2279" s="12" t="s">
        <v>3603</v>
      </c>
      <c r="E2279" s="6" t="s">
        <v>3558</v>
      </c>
      <c r="F2279" s="12" t="s">
        <v>3531</v>
      </c>
      <c r="G2279" s="186">
        <v>10650</v>
      </c>
      <c r="H2279" s="186">
        <v>2307.5</v>
      </c>
      <c r="I2279" s="186">
        <f t="shared" si="36"/>
        <v>8342.5</v>
      </c>
      <c r="J2279" s="177"/>
      <c r="K2279" s="19"/>
    </row>
    <row r="2280" spans="1:11" customFormat="1" x14ac:dyDescent="0.25">
      <c r="A2280" s="12">
        <v>30</v>
      </c>
      <c r="B2280" s="22" t="s">
        <v>3604</v>
      </c>
      <c r="C2280" s="12">
        <v>1</v>
      </c>
      <c r="D2280" s="12" t="s">
        <v>3605</v>
      </c>
      <c r="E2280" s="6" t="s">
        <v>3558</v>
      </c>
      <c r="F2280" s="12" t="s">
        <v>3531</v>
      </c>
      <c r="G2280" s="186">
        <v>4300</v>
      </c>
      <c r="H2280" s="186">
        <v>931.67</v>
      </c>
      <c r="I2280" s="186">
        <f t="shared" si="36"/>
        <v>3368.33</v>
      </c>
      <c r="J2280" s="177"/>
      <c r="K2280" s="19"/>
    </row>
    <row r="2281" spans="1:11" customFormat="1" x14ac:dyDescent="0.25">
      <c r="A2281" s="12">
        <v>31</v>
      </c>
      <c r="B2281" s="22" t="s">
        <v>3606</v>
      </c>
      <c r="C2281" s="12">
        <v>1</v>
      </c>
      <c r="D2281" s="12" t="s">
        <v>3607</v>
      </c>
      <c r="E2281" s="6" t="s">
        <v>3558</v>
      </c>
      <c r="F2281" s="12" t="s">
        <v>3531</v>
      </c>
      <c r="G2281" s="186">
        <v>3700</v>
      </c>
      <c r="H2281" s="186">
        <v>801.67</v>
      </c>
      <c r="I2281" s="186">
        <f t="shared" si="36"/>
        <v>2898.33</v>
      </c>
      <c r="J2281" s="177"/>
      <c r="K2281" s="19"/>
    </row>
    <row r="2282" spans="1:11" customFormat="1" ht="25.5" x14ac:dyDescent="0.25">
      <c r="A2282" s="12">
        <v>32</v>
      </c>
      <c r="B2282" s="22" t="s">
        <v>3608</v>
      </c>
      <c r="C2282" s="12">
        <v>7</v>
      </c>
      <c r="D2282" s="12" t="s">
        <v>3609</v>
      </c>
      <c r="E2282" s="6" t="s">
        <v>3558</v>
      </c>
      <c r="F2282" s="12" t="s">
        <v>3531</v>
      </c>
      <c r="G2282" s="186">
        <v>13861.61</v>
      </c>
      <c r="H2282" s="186">
        <v>3003.35</v>
      </c>
      <c r="I2282" s="186">
        <f t="shared" si="36"/>
        <v>10858.26</v>
      </c>
      <c r="J2282" s="177"/>
      <c r="K2282" s="19"/>
    </row>
    <row r="2283" spans="1:11" customFormat="1" ht="25.5" x14ac:dyDescent="0.25">
      <c r="A2283" s="12">
        <v>33</v>
      </c>
      <c r="B2283" s="22" t="s">
        <v>3610</v>
      </c>
      <c r="C2283" s="12">
        <v>9</v>
      </c>
      <c r="D2283" s="12" t="s">
        <v>3611</v>
      </c>
      <c r="E2283" s="6" t="s">
        <v>3558</v>
      </c>
      <c r="F2283" s="12" t="s">
        <v>3531</v>
      </c>
      <c r="G2283" s="186">
        <v>12959.37</v>
      </c>
      <c r="H2283" s="186">
        <v>2807.86</v>
      </c>
      <c r="I2283" s="186">
        <f t="shared" si="36"/>
        <v>10151.51</v>
      </c>
      <c r="J2283" s="177"/>
      <c r="K2283" s="19"/>
    </row>
    <row r="2284" spans="1:11" customFormat="1" ht="25.5" x14ac:dyDescent="0.25">
      <c r="A2284" s="12">
        <v>34</v>
      </c>
      <c r="B2284" s="22" t="s">
        <v>3612</v>
      </c>
      <c r="C2284" s="12">
        <v>19</v>
      </c>
      <c r="D2284" s="12" t="s">
        <v>3613</v>
      </c>
      <c r="E2284" s="6" t="s">
        <v>3558</v>
      </c>
      <c r="F2284" s="12" t="s">
        <v>3531</v>
      </c>
      <c r="G2284" s="186">
        <v>15381.45</v>
      </c>
      <c r="H2284" s="186">
        <v>3332.65</v>
      </c>
      <c r="I2284" s="186">
        <f t="shared" si="36"/>
        <v>12048.800000000001</v>
      </c>
      <c r="J2284" s="177"/>
      <c r="K2284" s="19"/>
    </row>
    <row r="2285" spans="1:11" customFormat="1" x14ac:dyDescent="0.25">
      <c r="A2285" s="12">
        <v>35</v>
      </c>
      <c r="B2285" s="22" t="s">
        <v>3614</v>
      </c>
      <c r="C2285" s="12">
        <v>23</v>
      </c>
      <c r="D2285" s="12" t="s">
        <v>3615</v>
      </c>
      <c r="E2285" s="6" t="s">
        <v>3558</v>
      </c>
      <c r="F2285" s="12" t="s">
        <v>3531</v>
      </c>
      <c r="G2285" s="186">
        <v>8577.85</v>
      </c>
      <c r="H2285" s="186">
        <v>1858.53</v>
      </c>
      <c r="I2285" s="186">
        <f t="shared" si="36"/>
        <v>6719.3200000000006</v>
      </c>
      <c r="J2285" s="177"/>
      <c r="K2285" s="19"/>
    </row>
    <row r="2286" spans="1:11" customFormat="1" x14ac:dyDescent="0.25">
      <c r="A2286" s="12">
        <v>36</v>
      </c>
      <c r="B2286" s="22" t="s">
        <v>3616</v>
      </c>
      <c r="C2286" s="12">
        <v>4</v>
      </c>
      <c r="D2286" s="12" t="s">
        <v>3617</v>
      </c>
      <c r="E2286" s="6" t="s">
        <v>3558</v>
      </c>
      <c r="F2286" s="12" t="s">
        <v>3531</v>
      </c>
      <c r="G2286" s="186">
        <v>2384.8000000000002</v>
      </c>
      <c r="H2286" s="186">
        <v>516.71</v>
      </c>
      <c r="I2286" s="186">
        <f t="shared" si="36"/>
        <v>1868.0900000000001</v>
      </c>
      <c r="J2286" s="177"/>
      <c r="K2286" s="19"/>
    </row>
    <row r="2287" spans="1:11" customFormat="1" x14ac:dyDescent="0.25">
      <c r="A2287" s="12">
        <v>37</v>
      </c>
      <c r="B2287" s="22" t="s">
        <v>3618</v>
      </c>
      <c r="C2287" s="12">
        <v>1</v>
      </c>
      <c r="D2287" s="12" t="s">
        <v>3619</v>
      </c>
      <c r="E2287" s="6" t="s">
        <v>3558</v>
      </c>
      <c r="F2287" s="12" t="s">
        <v>3531</v>
      </c>
      <c r="G2287" s="186">
        <v>38787</v>
      </c>
      <c r="H2287" s="186">
        <v>8920.56</v>
      </c>
      <c r="I2287" s="186">
        <f t="shared" si="36"/>
        <v>29866.440000000002</v>
      </c>
      <c r="J2287" s="177"/>
      <c r="K2287" s="19"/>
    </row>
    <row r="2288" spans="1:11" customFormat="1" x14ac:dyDescent="0.25">
      <c r="A2288" s="12">
        <v>38</v>
      </c>
      <c r="B2288" s="22" t="s">
        <v>3620</v>
      </c>
      <c r="C2288" s="12">
        <v>6</v>
      </c>
      <c r="D2288" s="12" t="s">
        <v>3621</v>
      </c>
      <c r="E2288" s="6" t="s">
        <v>3558</v>
      </c>
      <c r="F2288" s="12" t="s">
        <v>3531</v>
      </c>
      <c r="G2288" s="186">
        <v>25500</v>
      </c>
      <c r="H2288" s="186">
        <v>5525</v>
      </c>
      <c r="I2288" s="186">
        <f t="shared" si="36"/>
        <v>19975</v>
      </c>
      <c r="J2288" s="177"/>
      <c r="K2288" s="19"/>
    </row>
    <row r="2289" spans="1:11" ht="84" x14ac:dyDescent="0.25">
      <c r="A2289" s="33" t="s">
        <v>5</v>
      </c>
      <c r="B2289" s="29" t="s">
        <v>6</v>
      </c>
      <c r="C2289" s="29" t="s">
        <v>7</v>
      </c>
      <c r="D2289" s="29" t="s">
        <v>8</v>
      </c>
      <c r="E2289" s="29" t="s">
        <v>15</v>
      </c>
      <c r="F2289" s="29" t="s">
        <v>9</v>
      </c>
      <c r="G2289" s="29" t="s">
        <v>10</v>
      </c>
      <c r="H2289" s="29" t="s">
        <v>11</v>
      </c>
      <c r="I2289" s="29" t="s">
        <v>518</v>
      </c>
      <c r="J2289" s="29" t="s">
        <v>12</v>
      </c>
      <c r="K2289" s="30" t="s">
        <v>13</v>
      </c>
    </row>
    <row r="2290" spans="1:11" customFormat="1" x14ac:dyDescent="0.25">
      <c r="A2290" s="12">
        <v>39</v>
      </c>
      <c r="B2290" s="22" t="s">
        <v>3622</v>
      </c>
      <c r="C2290" s="12">
        <v>6</v>
      </c>
      <c r="D2290" s="12" t="s">
        <v>3623</v>
      </c>
      <c r="E2290" s="6" t="s">
        <v>3558</v>
      </c>
      <c r="F2290" s="12" t="s">
        <v>3531</v>
      </c>
      <c r="G2290" s="186">
        <v>9805.26</v>
      </c>
      <c r="H2290" s="186">
        <v>2124.4699999999998</v>
      </c>
      <c r="I2290" s="186">
        <f t="shared" si="36"/>
        <v>7680.7900000000009</v>
      </c>
      <c r="J2290" s="177"/>
      <c r="K2290" s="19"/>
    </row>
    <row r="2291" spans="1:11" customFormat="1" x14ac:dyDescent="0.25">
      <c r="A2291" s="12">
        <v>40</v>
      </c>
      <c r="B2291" s="22" t="s">
        <v>3624</v>
      </c>
      <c r="C2291" s="12">
        <v>6</v>
      </c>
      <c r="D2291" s="12" t="s">
        <v>3625</v>
      </c>
      <c r="E2291" s="6" t="s">
        <v>3558</v>
      </c>
      <c r="F2291" s="12" t="s">
        <v>3531</v>
      </c>
      <c r="G2291" s="186">
        <v>9000</v>
      </c>
      <c r="H2291" s="186">
        <v>1950</v>
      </c>
      <c r="I2291" s="186">
        <f t="shared" si="36"/>
        <v>7050</v>
      </c>
      <c r="J2291" s="177"/>
      <c r="K2291" s="19"/>
    </row>
    <row r="2292" spans="1:11" customFormat="1" x14ac:dyDescent="0.25">
      <c r="A2292" s="12">
        <v>41</v>
      </c>
      <c r="B2292" s="22" t="s">
        <v>3626</v>
      </c>
      <c r="C2292" s="12">
        <v>6</v>
      </c>
      <c r="D2292" s="12" t="s">
        <v>3627</v>
      </c>
      <c r="E2292" s="6" t="s">
        <v>3558</v>
      </c>
      <c r="F2292" s="12" t="s">
        <v>3531</v>
      </c>
      <c r="G2292" s="186">
        <v>21300</v>
      </c>
      <c r="H2292" s="186">
        <v>4615</v>
      </c>
      <c r="I2292" s="186">
        <f t="shared" si="36"/>
        <v>16685</v>
      </c>
      <c r="J2292" s="177"/>
      <c r="K2292" s="19"/>
    </row>
    <row r="2293" spans="1:11" customFormat="1" x14ac:dyDescent="0.25">
      <c r="A2293" s="12">
        <v>42</v>
      </c>
      <c r="B2293" s="22" t="s">
        <v>3628</v>
      </c>
      <c r="C2293" s="12">
        <v>3</v>
      </c>
      <c r="D2293" s="12" t="s">
        <v>3629</v>
      </c>
      <c r="E2293" s="6" t="s">
        <v>3558</v>
      </c>
      <c r="F2293" s="12" t="s">
        <v>3531</v>
      </c>
      <c r="G2293" s="186">
        <v>14850</v>
      </c>
      <c r="H2293" s="186">
        <v>3217.5</v>
      </c>
      <c r="I2293" s="186">
        <f t="shared" si="36"/>
        <v>11632.5</v>
      </c>
      <c r="J2293" s="177"/>
      <c r="K2293" s="19"/>
    </row>
    <row r="2294" spans="1:11" customFormat="1" x14ac:dyDescent="0.25">
      <c r="A2294" s="12">
        <v>43</v>
      </c>
      <c r="B2294" s="22" t="s">
        <v>3630</v>
      </c>
      <c r="C2294" s="12">
        <v>3</v>
      </c>
      <c r="D2294" s="12" t="s">
        <v>3631</v>
      </c>
      <c r="E2294" s="6" t="s">
        <v>3558</v>
      </c>
      <c r="F2294" s="12" t="s">
        <v>3531</v>
      </c>
      <c r="G2294" s="186">
        <v>4294.0200000000004</v>
      </c>
      <c r="H2294" s="186">
        <v>930.37</v>
      </c>
      <c r="I2294" s="186">
        <f t="shared" si="36"/>
        <v>3363.6500000000005</v>
      </c>
      <c r="J2294" s="177"/>
      <c r="K2294" s="19"/>
    </row>
    <row r="2295" spans="1:11" customFormat="1" x14ac:dyDescent="0.25">
      <c r="A2295" s="12">
        <v>44</v>
      </c>
      <c r="B2295" s="22" t="s">
        <v>3632</v>
      </c>
      <c r="C2295" s="12">
        <v>6</v>
      </c>
      <c r="D2295" s="12" t="s">
        <v>3633</v>
      </c>
      <c r="E2295" s="6" t="s">
        <v>3558</v>
      </c>
      <c r="F2295" s="12" t="s">
        <v>3531</v>
      </c>
      <c r="G2295" s="186">
        <v>11100</v>
      </c>
      <c r="H2295" s="186">
        <v>2405</v>
      </c>
      <c r="I2295" s="186">
        <f t="shared" si="36"/>
        <v>8695</v>
      </c>
      <c r="J2295" s="177"/>
      <c r="K2295" s="19"/>
    </row>
    <row r="2296" spans="1:11" customFormat="1" x14ac:dyDescent="0.25">
      <c r="A2296" s="12">
        <v>45</v>
      </c>
      <c r="B2296" s="22" t="s">
        <v>3634</v>
      </c>
      <c r="C2296" s="12">
        <v>2</v>
      </c>
      <c r="D2296" s="12" t="s">
        <v>3635</v>
      </c>
      <c r="E2296" s="6" t="s">
        <v>3558</v>
      </c>
      <c r="F2296" s="12" t="s">
        <v>3531</v>
      </c>
      <c r="G2296" s="186">
        <v>2930.85</v>
      </c>
      <c r="H2296" s="186">
        <v>635.02</v>
      </c>
      <c r="I2296" s="186">
        <f t="shared" si="36"/>
        <v>2295.83</v>
      </c>
      <c r="J2296" s="177"/>
      <c r="K2296" s="19"/>
    </row>
    <row r="2297" spans="1:11" customFormat="1" x14ac:dyDescent="0.25">
      <c r="A2297" s="12">
        <v>46</v>
      </c>
      <c r="B2297" s="22" t="s">
        <v>3636</v>
      </c>
      <c r="C2297" s="12">
        <v>4</v>
      </c>
      <c r="D2297" s="12" t="s">
        <v>3637</v>
      </c>
      <c r="E2297" s="6" t="s">
        <v>3558</v>
      </c>
      <c r="F2297" s="12" t="s">
        <v>3531</v>
      </c>
      <c r="G2297" s="186">
        <v>500.08</v>
      </c>
      <c r="H2297" s="186">
        <v>108.35</v>
      </c>
      <c r="I2297" s="186">
        <f t="shared" si="36"/>
        <v>391.73</v>
      </c>
      <c r="J2297" s="177"/>
      <c r="K2297" s="19"/>
    </row>
    <row r="2298" spans="1:11" customFormat="1" x14ac:dyDescent="0.25">
      <c r="A2298" s="12">
        <v>47</v>
      </c>
      <c r="B2298" s="22" t="s">
        <v>3638</v>
      </c>
      <c r="C2298" s="12">
        <v>3</v>
      </c>
      <c r="D2298" s="12" t="s">
        <v>3639</v>
      </c>
      <c r="E2298" s="6" t="s">
        <v>3558</v>
      </c>
      <c r="F2298" s="12" t="s">
        <v>3531</v>
      </c>
      <c r="G2298" s="186">
        <v>1594.8</v>
      </c>
      <c r="H2298" s="186">
        <v>345.54</v>
      </c>
      <c r="I2298" s="186">
        <f t="shared" si="36"/>
        <v>1249.26</v>
      </c>
      <c r="J2298" s="177"/>
      <c r="K2298" s="19"/>
    </row>
    <row r="2299" spans="1:11" customFormat="1" x14ac:dyDescent="0.25">
      <c r="A2299" s="12">
        <v>48</v>
      </c>
      <c r="B2299" s="22" t="s">
        <v>3640</v>
      </c>
      <c r="C2299" s="12">
        <v>1</v>
      </c>
      <c r="D2299" s="12" t="s">
        <v>3641</v>
      </c>
      <c r="E2299" s="6" t="s">
        <v>3558</v>
      </c>
      <c r="F2299" s="12" t="s">
        <v>3531</v>
      </c>
      <c r="G2299" s="186">
        <v>782.96</v>
      </c>
      <c r="H2299" s="186">
        <v>169.64</v>
      </c>
      <c r="I2299" s="186">
        <f t="shared" si="36"/>
        <v>613.32000000000005</v>
      </c>
      <c r="J2299" s="177"/>
      <c r="K2299" s="19"/>
    </row>
    <row r="2300" spans="1:11" customFormat="1" x14ac:dyDescent="0.25">
      <c r="A2300" s="12">
        <v>49</v>
      </c>
      <c r="B2300" s="22" t="s">
        <v>3642</v>
      </c>
      <c r="C2300" s="12">
        <v>1</v>
      </c>
      <c r="D2300" s="12" t="s">
        <v>3643</v>
      </c>
      <c r="E2300" s="6" t="s">
        <v>3558</v>
      </c>
      <c r="F2300" s="12" t="s">
        <v>3531</v>
      </c>
      <c r="G2300" s="186">
        <v>691.25</v>
      </c>
      <c r="H2300" s="186">
        <v>149.77000000000001</v>
      </c>
      <c r="I2300" s="186">
        <f t="shared" si="36"/>
        <v>541.48</v>
      </c>
      <c r="J2300" s="177"/>
      <c r="K2300" s="19"/>
    </row>
    <row r="2301" spans="1:11" customFormat="1" x14ac:dyDescent="0.25">
      <c r="A2301" s="12">
        <v>50</v>
      </c>
      <c r="B2301" s="22" t="s">
        <v>3644</v>
      </c>
      <c r="C2301" s="12">
        <v>2</v>
      </c>
      <c r="D2301" s="12" t="s">
        <v>3645</v>
      </c>
      <c r="E2301" s="6" t="s">
        <v>3558</v>
      </c>
      <c r="F2301" s="12" t="s">
        <v>3531</v>
      </c>
      <c r="G2301" s="186">
        <v>1150</v>
      </c>
      <c r="H2301" s="186">
        <v>249.17</v>
      </c>
      <c r="I2301" s="186">
        <f t="shared" si="36"/>
        <v>900.83</v>
      </c>
      <c r="J2301" s="177"/>
      <c r="K2301" s="19"/>
    </row>
    <row r="2302" spans="1:11" customFormat="1" x14ac:dyDescent="0.25">
      <c r="A2302" s="12">
        <v>51</v>
      </c>
      <c r="B2302" s="22" t="s">
        <v>3646</v>
      </c>
      <c r="C2302" s="12">
        <v>2</v>
      </c>
      <c r="D2302" s="12" t="s">
        <v>117</v>
      </c>
      <c r="E2302" s="6" t="s">
        <v>3647</v>
      </c>
      <c r="F2302" s="12" t="s">
        <v>3531</v>
      </c>
      <c r="G2302" s="186">
        <v>312.39999999999998</v>
      </c>
      <c r="H2302" s="186">
        <v>67.69</v>
      </c>
      <c r="I2302" s="186">
        <f t="shared" si="36"/>
        <v>244.70999999999998</v>
      </c>
      <c r="J2302" s="177"/>
      <c r="K2302" s="19"/>
    </row>
    <row r="2303" spans="1:11" customFormat="1" x14ac:dyDescent="0.25">
      <c r="A2303" s="12">
        <v>52</v>
      </c>
      <c r="B2303" s="22" t="s">
        <v>3648</v>
      </c>
      <c r="C2303" s="12">
        <v>1</v>
      </c>
      <c r="D2303" s="12" t="s">
        <v>119</v>
      </c>
      <c r="E2303" s="6" t="s">
        <v>3649</v>
      </c>
      <c r="F2303" s="12" t="s">
        <v>3531</v>
      </c>
      <c r="G2303" s="186">
        <v>288.43</v>
      </c>
      <c r="H2303" s="186">
        <v>182.68</v>
      </c>
      <c r="I2303" s="186">
        <f t="shared" si="36"/>
        <v>105.75</v>
      </c>
      <c r="J2303" s="177"/>
      <c r="K2303" s="19"/>
    </row>
    <row r="2304" spans="1:11" customFormat="1" x14ac:dyDescent="0.25">
      <c r="A2304" s="12">
        <v>53</v>
      </c>
      <c r="B2304" s="22" t="s">
        <v>3650</v>
      </c>
      <c r="C2304" s="12">
        <v>2</v>
      </c>
      <c r="D2304" s="12" t="s">
        <v>3651</v>
      </c>
      <c r="E2304" s="6" t="s">
        <v>3652</v>
      </c>
      <c r="F2304" s="12" t="s">
        <v>3531</v>
      </c>
      <c r="G2304" s="186">
        <v>300.64</v>
      </c>
      <c r="H2304" s="186">
        <v>65.14</v>
      </c>
      <c r="I2304" s="186">
        <f t="shared" si="36"/>
        <v>235.5</v>
      </c>
      <c r="J2304" s="177"/>
      <c r="K2304" s="19"/>
    </row>
    <row r="2305" spans="1:14" customFormat="1" x14ac:dyDescent="0.25">
      <c r="A2305" s="12">
        <v>54</v>
      </c>
      <c r="B2305" s="22" t="s">
        <v>3653</v>
      </c>
      <c r="C2305" s="12">
        <v>1</v>
      </c>
      <c r="D2305" s="12" t="s">
        <v>3654</v>
      </c>
      <c r="E2305" s="6" t="s">
        <v>3655</v>
      </c>
      <c r="F2305" s="12" t="s">
        <v>3565</v>
      </c>
      <c r="G2305" s="186">
        <v>1192.17</v>
      </c>
      <c r="H2305" s="186">
        <v>1192.17</v>
      </c>
      <c r="I2305" s="186">
        <f t="shared" si="36"/>
        <v>0</v>
      </c>
      <c r="J2305" s="177"/>
      <c r="K2305" s="19"/>
    </row>
    <row r="2306" spans="1:14" s="175" customFormat="1" ht="25.5" x14ac:dyDescent="0.25">
      <c r="A2306" s="12">
        <v>55</v>
      </c>
      <c r="B2306" s="22" t="s">
        <v>3656</v>
      </c>
      <c r="C2306" s="12">
        <v>1</v>
      </c>
      <c r="D2306" s="12" t="s">
        <v>121</v>
      </c>
      <c r="E2306" s="6" t="s">
        <v>3657</v>
      </c>
      <c r="F2306" s="12" t="s">
        <v>3565</v>
      </c>
      <c r="G2306" s="186">
        <v>180.28</v>
      </c>
      <c r="H2306" s="186">
        <v>180.28</v>
      </c>
      <c r="I2306" s="186">
        <f t="shared" si="36"/>
        <v>0</v>
      </c>
      <c r="J2306" s="177"/>
      <c r="K2306" s="19"/>
      <c r="L2306"/>
      <c r="M2306"/>
      <c r="N2306"/>
    </row>
    <row r="2307" spans="1:14" customFormat="1" ht="25.5" x14ac:dyDescent="0.25">
      <c r="A2307" s="12">
        <v>56</v>
      </c>
      <c r="B2307" s="22" t="s">
        <v>3658</v>
      </c>
      <c r="C2307" s="12">
        <v>1</v>
      </c>
      <c r="D2307" s="12" t="s">
        <v>127</v>
      </c>
      <c r="E2307" s="6" t="s">
        <v>3659</v>
      </c>
      <c r="F2307" s="12" t="s">
        <v>3531</v>
      </c>
      <c r="G2307" s="186">
        <v>2949.59</v>
      </c>
      <c r="H2307" s="186">
        <v>1278.1600000000001</v>
      </c>
      <c r="I2307" s="186">
        <f t="shared" si="36"/>
        <v>1671.43</v>
      </c>
      <c r="J2307" s="177"/>
      <c r="K2307" s="19"/>
    </row>
    <row r="2308" spans="1:14" customFormat="1" x14ac:dyDescent="0.25">
      <c r="A2308" s="12">
        <v>57</v>
      </c>
      <c r="B2308" s="22" t="s">
        <v>3660</v>
      </c>
      <c r="C2308" s="12">
        <v>1</v>
      </c>
      <c r="D2308" s="12" t="s">
        <v>129</v>
      </c>
      <c r="E2308" s="6" t="s">
        <v>3647</v>
      </c>
      <c r="F2308" s="12" t="s">
        <v>3531</v>
      </c>
      <c r="G2308" s="186">
        <v>564.70000000000005</v>
      </c>
      <c r="H2308" s="186">
        <v>122.35</v>
      </c>
      <c r="I2308" s="186">
        <f t="shared" si="36"/>
        <v>442.35</v>
      </c>
      <c r="J2308" s="177"/>
      <c r="K2308" s="19"/>
    </row>
    <row r="2309" spans="1:14" customFormat="1" x14ac:dyDescent="0.25">
      <c r="A2309" s="12">
        <v>58</v>
      </c>
      <c r="B2309" s="22" t="s">
        <v>3661</v>
      </c>
      <c r="C2309" s="12">
        <v>1</v>
      </c>
      <c r="D2309" s="12" t="s">
        <v>3662</v>
      </c>
      <c r="E2309" s="6" t="s">
        <v>3663</v>
      </c>
      <c r="F2309" s="12" t="s">
        <v>3565</v>
      </c>
      <c r="G2309" s="186">
        <v>136.12</v>
      </c>
      <c r="H2309" s="186">
        <v>136.12</v>
      </c>
      <c r="I2309" s="186">
        <f t="shared" si="36"/>
        <v>0</v>
      </c>
      <c r="J2309" s="177"/>
      <c r="K2309" s="19"/>
    </row>
    <row r="2310" spans="1:14" customFormat="1" x14ac:dyDescent="0.25">
      <c r="A2310" s="12">
        <v>59</v>
      </c>
      <c r="B2310" s="22" t="s">
        <v>3664</v>
      </c>
      <c r="C2310" s="12">
        <v>1</v>
      </c>
      <c r="D2310" s="12" t="s">
        <v>3665</v>
      </c>
      <c r="E2310" s="6" t="s">
        <v>3666</v>
      </c>
      <c r="F2310" s="12" t="s">
        <v>3531</v>
      </c>
      <c r="G2310" s="186">
        <v>798.87</v>
      </c>
      <c r="H2310" s="186">
        <v>159.77000000000001</v>
      </c>
      <c r="I2310" s="186">
        <f t="shared" si="36"/>
        <v>639.1</v>
      </c>
      <c r="J2310" s="177"/>
      <c r="K2310" s="19"/>
    </row>
    <row r="2311" spans="1:14" customFormat="1" x14ac:dyDescent="0.25">
      <c r="A2311" s="12">
        <v>60</v>
      </c>
      <c r="B2311" s="22" t="s">
        <v>3667</v>
      </c>
      <c r="C2311" s="12">
        <v>9</v>
      </c>
      <c r="D2311" s="12" t="s">
        <v>3668</v>
      </c>
      <c r="E2311" s="6" t="s">
        <v>3669</v>
      </c>
      <c r="F2311" s="12" t="s">
        <v>3531</v>
      </c>
      <c r="G2311" s="186">
        <v>1532.98</v>
      </c>
      <c r="H2311" s="186">
        <v>332.15</v>
      </c>
      <c r="I2311" s="186">
        <f t="shared" si="36"/>
        <v>1200.83</v>
      </c>
      <c r="J2311" s="177"/>
      <c r="K2311" s="19"/>
    </row>
    <row r="2312" spans="1:14" customFormat="1" x14ac:dyDescent="0.25">
      <c r="A2312" s="12">
        <v>61</v>
      </c>
      <c r="B2312" s="22" t="s">
        <v>3670</v>
      </c>
      <c r="C2312" s="12">
        <v>1</v>
      </c>
      <c r="D2312" s="12" t="s">
        <v>3671</v>
      </c>
      <c r="E2312" s="6" t="s">
        <v>3672</v>
      </c>
      <c r="F2312" s="12" t="s">
        <v>3565</v>
      </c>
      <c r="G2312" s="186">
        <v>388.7</v>
      </c>
      <c r="H2312" s="186">
        <v>388.7</v>
      </c>
      <c r="I2312" s="186">
        <f t="shared" si="36"/>
        <v>0</v>
      </c>
      <c r="J2312" s="177"/>
      <c r="K2312" s="19"/>
    </row>
    <row r="2313" spans="1:14" customFormat="1" x14ac:dyDescent="0.25">
      <c r="A2313" s="12">
        <v>62</v>
      </c>
      <c r="B2313" s="22" t="s">
        <v>3673</v>
      </c>
      <c r="C2313" s="12">
        <v>1</v>
      </c>
      <c r="D2313" s="12" t="s">
        <v>3674</v>
      </c>
      <c r="E2313" s="6" t="s">
        <v>3675</v>
      </c>
      <c r="F2313" s="12" t="s">
        <v>3565</v>
      </c>
      <c r="G2313" s="186">
        <v>400.02</v>
      </c>
      <c r="H2313" s="186">
        <v>400.02</v>
      </c>
      <c r="I2313" s="186">
        <f t="shared" si="36"/>
        <v>0</v>
      </c>
      <c r="J2313" s="177"/>
      <c r="K2313" s="19"/>
    </row>
    <row r="2314" spans="1:14" customFormat="1" x14ac:dyDescent="0.25">
      <c r="A2314" s="12">
        <v>63</v>
      </c>
      <c r="B2314" s="22" t="s">
        <v>3676</v>
      </c>
      <c r="C2314" s="12">
        <v>5</v>
      </c>
      <c r="D2314" s="12" t="s">
        <v>3677</v>
      </c>
      <c r="E2314" s="6" t="s">
        <v>3678</v>
      </c>
      <c r="F2314" s="12" t="s">
        <v>3531</v>
      </c>
      <c r="G2314" s="186">
        <v>272.25</v>
      </c>
      <c r="H2314" s="186">
        <v>58.99</v>
      </c>
      <c r="I2314" s="186">
        <f t="shared" si="36"/>
        <v>213.26</v>
      </c>
      <c r="J2314" s="177"/>
      <c r="K2314" s="19"/>
    </row>
    <row r="2315" spans="1:14" customFormat="1" x14ac:dyDescent="0.25">
      <c r="A2315" s="12">
        <v>64</v>
      </c>
      <c r="B2315" s="22" t="s">
        <v>3679</v>
      </c>
      <c r="C2315" s="12">
        <v>3</v>
      </c>
      <c r="D2315" s="12" t="s">
        <v>3680</v>
      </c>
      <c r="E2315" s="6" t="s">
        <v>3558</v>
      </c>
      <c r="F2315" s="12" t="s">
        <v>3531</v>
      </c>
      <c r="G2315" s="186">
        <v>478.14</v>
      </c>
      <c r="H2315" s="186">
        <v>103.6</v>
      </c>
      <c r="I2315" s="186">
        <f t="shared" si="36"/>
        <v>374.53999999999996</v>
      </c>
      <c r="J2315" s="177"/>
      <c r="K2315" s="19"/>
    </row>
    <row r="2316" spans="1:14" customFormat="1" x14ac:dyDescent="0.25">
      <c r="A2316" s="12">
        <v>65</v>
      </c>
      <c r="B2316" s="22" t="s">
        <v>3589</v>
      </c>
      <c r="C2316" s="12">
        <v>1</v>
      </c>
      <c r="D2316" s="12" t="s">
        <v>3681</v>
      </c>
      <c r="E2316" s="6" t="s">
        <v>3558</v>
      </c>
      <c r="F2316" s="12" t="s">
        <v>3531</v>
      </c>
      <c r="G2316" s="186">
        <v>59.54</v>
      </c>
      <c r="H2316" s="186">
        <v>12.9</v>
      </c>
      <c r="I2316" s="186">
        <f t="shared" si="36"/>
        <v>46.64</v>
      </c>
      <c r="J2316" s="177"/>
      <c r="K2316" s="19"/>
    </row>
    <row r="2317" spans="1:14" customFormat="1" x14ac:dyDescent="0.25">
      <c r="A2317" s="12">
        <v>66</v>
      </c>
      <c r="B2317" s="22" t="s">
        <v>3581</v>
      </c>
      <c r="C2317" s="12">
        <v>1</v>
      </c>
      <c r="D2317" s="12" t="s">
        <v>3682</v>
      </c>
      <c r="E2317" s="6" t="s">
        <v>3558</v>
      </c>
      <c r="F2317" s="12" t="s">
        <v>3531</v>
      </c>
      <c r="G2317" s="186">
        <v>149.06</v>
      </c>
      <c r="H2317" s="186">
        <v>32.29</v>
      </c>
      <c r="I2317" s="186">
        <f t="shared" si="36"/>
        <v>116.77000000000001</v>
      </c>
      <c r="J2317" s="177"/>
      <c r="K2317" s="19"/>
    </row>
    <row r="2318" spans="1:14" ht="84" x14ac:dyDescent="0.25">
      <c r="A2318" s="33" t="s">
        <v>5</v>
      </c>
      <c r="B2318" s="29" t="s">
        <v>6</v>
      </c>
      <c r="C2318" s="29" t="s">
        <v>7</v>
      </c>
      <c r="D2318" s="29" t="s">
        <v>8</v>
      </c>
      <c r="E2318" s="29" t="s">
        <v>15</v>
      </c>
      <c r="F2318" s="29" t="s">
        <v>9</v>
      </c>
      <c r="G2318" s="29" t="s">
        <v>10</v>
      </c>
      <c r="H2318" s="29" t="s">
        <v>11</v>
      </c>
      <c r="I2318" s="29" t="s">
        <v>518</v>
      </c>
      <c r="J2318" s="29" t="s">
        <v>12</v>
      </c>
      <c r="K2318" s="30" t="s">
        <v>13</v>
      </c>
    </row>
    <row r="2319" spans="1:14" customFormat="1" ht="25.5" x14ac:dyDescent="0.25">
      <c r="A2319" s="12">
        <v>67</v>
      </c>
      <c r="B2319" s="22" t="s">
        <v>3683</v>
      </c>
      <c r="C2319" s="12">
        <v>3</v>
      </c>
      <c r="D2319" s="12" t="s">
        <v>165</v>
      </c>
      <c r="E2319" s="6" t="s">
        <v>3684</v>
      </c>
      <c r="F2319" s="12" t="s">
        <v>3531</v>
      </c>
      <c r="G2319" s="186">
        <v>287.87</v>
      </c>
      <c r="H2319" s="186">
        <v>141.53</v>
      </c>
      <c r="I2319" s="186">
        <f t="shared" ref="I2319:I2384" si="37">SUM(G2319,-H2319)</f>
        <v>146.34</v>
      </c>
      <c r="J2319" s="177"/>
      <c r="K2319" s="19"/>
    </row>
    <row r="2320" spans="1:14" customFormat="1" x14ac:dyDescent="0.25">
      <c r="A2320" s="12">
        <v>68</v>
      </c>
      <c r="B2320" s="22" t="s">
        <v>682</v>
      </c>
      <c r="C2320" s="12">
        <v>1</v>
      </c>
      <c r="D2320" s="12" t="s">
        <v>3685</v>
      </c>
      <c r="E2320" s="6" t="s">
        <v>3558</v>
      </c>
      <c r="F2320" s="12" t="s">
        <v>3531</v>
      </c>
      <c r="G2320" s="186">
        <v>354.05</v>
      </c>
      <c r="H2320" s="186">
        <v>76.709999999999994</v>
      </c>
      <c r="I2320" s="186">
        <f t="shared" si="37"/>
        <v>277.34000000000003</v>
      </c>
      <c r="J2320" s="177"/>
      <c r="K2320" s="19"/>
    </row>
    <row r="2321" spans="1:11" customFormat="1" x14ac:dyDescent="0.25">
      <c r="A2321" s="12">
        <v>69</v>
      </c>
      <c r="B2321" s="22" t="s">
        <v>3585</v>
      </c>
      <c r="C2321" s="12">
        <v>1</v>
      </c>
      <c r="D2321" s="12" t="s">
        <v>3686</v>
      </c>
      <c r="E2321" s="6" t="s">
        <v>3558</v>
      </c>
      <c r="F2321" s="12" t="s">
        <v>3531</v>
      </c>
      <c r="G2321" s="186">
        <v>48.88</v>
      </c>
      <c r="H2321" s="186">
        <v>10.59</v>
      </c>
      <c r="I2321" s="186">
        <f t="shared" si="37"/>
        <v>38.290000000000006</v>
      </c>
      <c r="J2321" s="177"/>
      <c r="K2321" s="19"/>
    </row>
    <row r="2322" spans="1:11" customFormat="1" x14ac:dyDescent="0.25">
      <c r="A2322" s="12">
        <v>70</v>
      </c>
      <c r="B2322" s="22" t="s">
        <v>2459</v>
      </c>
      <c r="C2322" s="12">
        <v>1</v>
      </c>
      <c r="D2322" s="12" t="s">
        <v>170</v>
      </c>
      <c r="E2322" s="6" t="s">
        <v>3687</v>
      </c>
      <c r="F2322" s="12" t="s">
        <v>3565</v>
      </c>
      <c r="G2322" s="186">
        <v>8.26</v>
      </c>
      <c r="H2322" s="186">
        <v>8.26</v>
      </c>
      <c r="I2322" s="186">
        <f t="shared" si="37"/>
        <v>0</v>
      </c>
      <c r="J2322" s="177"/>
      <c r="K2322" s="19"/>
    </row>
    <row r="2323" spans="1:11" customFormat="1" x14ac:dyDescent="0.25">
      <c r="A2323" s="12">
        <v>71</v>
      </c>
      <c r="B2323" s="22" t="s">
        <v>3688</v>
      </c>
      <c r="C2323" s="12">
        <v>1</v>
      </c>
      <c r="D2323" s="12" t="s">
        <v>3689</v>
      </c>
      <c r="E2323" s="6" t="s">
        <v>3558</v>
      </c>
      <c r="F2323" s="12" t="s">
        <v>3531</v>
      </c>
      <c r="G2323" s="186">
        <v>712.66</v>
      </c>
      <c r="H2323" s="186">
        <v>154.41</v>
      </c>
      <c r="I2323" s="186">
        <f t="shared" si="37"/>
        <v>558.25</v>
      </c>
      <c r="J2323" s="177"/>
      <c r="K2323" s="19"/>
    </row>
    <row r="2324" spans="1:11" customFormat="1" x14ac:dyDescent="0.25">
      <c r="A2324" s="12">
        <v>72</v>
      </c>
      <c r="B2324" s="22" t="s">
        <v>3690</v>
      </c>
      <c r="C2324" s="12">
        <v>1</v>
      </c>
      <c r="D2324" s="12" t="s">
        <v>3691</v>
      </c>
      <c r="E2324" s="6" t="s">
        <v>3692</v>
      </c>
      <c r="F2324" s="12" t="s">
        <v>3565</v>
      </c>
      <c r="G2324" s="186">
        <v>2295.04</v>
      </c>
      <c r="H2324" s="186">
        <v>2295.04</v>
      </c>
      <c r="I2324" s="186">
        <f t="shared" si="37"/>
        <v>0</v>
      </c>
      <c r="J2324" s="177"/>
      <c r="K2324" s="19"/>
    </row>
    <row r="2325" spans="1:11" customFormat="1" ht="25.5" x14ac:dyDescent="0.25">
      <c r="A2325" s="12">
        <v>73</v>
      </c>
      <c r="B2325" s="22" t="s">
        <v>3693</v>
      </c>
      <c r="C2325" s="12">
        <v>1</v>
      </c>
      <c r="D2325" s="12" t="s">
        <v>3694</v>
      </c>
      <c r="E2325" s="6" t="s">
        <v>3695</v>
      </c>
      <c r="F2325" s="12" t="s">
        <v>3565</v>
      </c>
      <c r="G2325" s="186">
        <v>357.02</v>
      </c>
      <c r="H2325" s="186">
        <v>357.02</v>
      </c>
      <c r="I2325" s="186">
        <f t="shared" si="37"/>
        <v>0</v>
      </c>
      <c r="J2325" s="177"/>
      <c r="K2325" s="19"/>
    </row>
    <row r="2326" spans="1:11" customFormat="1" ht="25.5" x14ac:dyDescent="0.25">
      <c r="A2326" s="12">
        <v>74</v>
      </c>
      <c r="B2326" s="22" t="s">
        <v>3696</v>
      </c>
      <c r="C2326" s="12">
        <v>1</v>
      </c>
      <c r="D2326" s="12" t="s">
        <v>3697</v>
      </c>
      <c r="E2326" s="6" t="s">
        <v>3698</v>
      </c>
      <c r="F2326" s="12" t="s">
        <v>3565</v>
      </c>
      <c r="G2326" s="186">
        <v>506.19</v>
      </c>
      <c r="H2326" s="186">
        <v>506.19</v>
      </c>
      <c r="I2326" s="186">
        <f t="shared" si="37"/>
        <v>0</v>
      </c>
      <c r="J2326" s="177"/>
      <c r="K2326" s="19"/>
    </row>
    <row r="2327" spans="1:11" customFormat="1" x14ac:dyDescent="0.25">
      <c r="A2327" s="12">
        <v>75</v>
      </c>
      <c r="B2327" s="22" t="s">
        <v>3699</v>
      </c>
      <c r="C2327" s="12">
        <v>1</v>
      </c>
      <c r="D2327" s="12" t="s">
        <v>3700</v>
      </c>
      <c r="E2327" s="6" t="s">
        <v>3701</v>
      </c>
      <c r="F2327" s="12" t="s">
        <v>3531</v>
      </c>
      <c r="G2327" s="186">
        <v>1170.68</v>
      </c>
      <c r="H2327" s="186">
        <v>253.65</v>
      </c>
      <c r="I2327" s="186">
        <f t="shared" si="37"/>
        <v>917.03000000000009</v>
      </c>
      <c r="J2327" s="177"/>
      <c r="K2327" s="19"/>
    </row>
    <row r="2328" spans="1:11" customFormat="1" x14ac:dyDescent="0.25">
      <c r="A2328" s="12">
        <v>76</v>
      </c>
      <c r="B2328" s="22" t="s">
        <v>3702</v>
      </c>
      <c r="C2328" s="12">
        <v>1</v>
      </c>
      <c r="D2328" s="12" t="s">
        <v>135</v>
      </c>
      <c r="E2328" s="6" t="s">
        <v>3703</v>
      </c>
      <c r="F2328" s="12" t="s">
        <v>3531</v>
      </c>
      <c r="G2328" s="186">
        <v>411.25</v>
      </c>
      <c r="H2328" s="186">
        <v>89.1</v>
      </c>
      <c r="I2328" s="186">
        <f t="shared" si="37"/>
        <v>322.14999999999998</v>
      </c>
      <c r="J2328" s="177"/>
      <c r="K2328" s="19"/>
    </row>
    <row r="2329" spans="1:11" customFormat="1" x14ac:dyDescent="0.25">
      <c r="A2329" s="12">
        <v>77</v>
      </c>
      <c r="B2329" s="22" t="s">
        <v>3704</v>
      </c>
      <c r="C2329" s="12">
        <v>3</v>
      </c>
      <c r="D2329" s="12" t="s">
        <v>137</v>
      </c>
      <c r="E2329" s="6" t="s">
        <v>3703</v>
      </c>
      <c r="F2329" s="12" t="s">
        <v>3531</v>
      </c>
      <c r="G2329" s="186">
        <v>424.78</v>
      </c>
      <c r="H2329" s="186">
        <v>92.04</v>
      </c>
      <c r="I2329" s="186">
        <f t="shared" si="37"/>
        <v>332.73999999999995</v>
      </c>
      <c r="J2329" s="177"/>
      <c r="K2329" s="19"/>
    </row>
    <row r="2330" spans="1:11" customFormat="1" x14ac:dyDescent="0.25">
      <c r="A2330" s="12">
        <v>78</v>
      </c>
      <c r="B2330" s="22" t="s">
        <v>3705</v>
      </c>
      <c r="C2330" s="12">
        <v>2</v>
      </c>
      <c r="D2330" s="12" t="s">
        <v>139</v>
      </c>
      <c r="E2330" s="6" t="s">
        <v>3703</v>
      </c>
      <c r="F2330" s="12" t="s">
        <v>3531</v>
      </c>
      <c r="G2330" s="186">
        <v>498.98</v>
      </c>
      <c r="H2330" s="186">
        <v>108.12</v>
      </c>
      <c r="I2330" s="186">
        <f t="shared" si="37"/>
        <v>390.86</v>
      </c>
      <c r="J2330" s="177"/>
      <c r="K2330" s="19"/>
    </row>
    <row r="2331" spans="1:11" customFormat="1" x14ac:dyDescent="0.25">
      <c r="A2331" s="12">
        <v>79</v>
      </c>
      <c r="B2331" s="22" t="s">
        <v>3706</v>
      </c>
      <c r="C2331" s="12">
        <v>2</v>
      </c>
      <c r="D2331" s="12" t="s">
        <v>142</v>
      </c>
      <c r="E2331" s="6" t="s">
        <v>3703</v>
      </c>
      <c r="F2331" s="12" t="s">
        <v>3531</v>
      </c>
      <c r="G2331" s="186">
        <v>460.6</v>
      </c>
      <c r="H2331" s="186">
        <v>99.8</v>
      </c>
      <c r="I2331" s="186">
        <f t="shared" si="37"/>
        <v>360.8</v>
      </c>
      <c r="J2331" s="177"/>
      <c r="K2331" s="19"/>
    </row>
    <row r="2332" spans="1:11" customFormat="1" x14ac:dyDescent="0.25">
      <c r="A2332" s="12">
        <v>80</v>
      </c>
      <c r="B2332" s="22" t="s">
        <v>3707</v>
      </c>
      <c r="C2332" s="12">
        <v>1</v>
      </c>
      <c r="D2332" s="12" t="s">
        <v>144</v>
      </c>
      <c r="E2332" s="6" t="s">
        <v>3703</v>
      </c>
      <c r="F2332" s="12" t="s">
        <v>3531</v>
      </c>
      <c r="G2332" s="186">
        <v>292.67</v>
      </c>
      <c r="H2332" s="186">
        <v>63.41</v>
      </c>
      <c r="I2332" s="186">
        <f t="shared" si="37"/>
        <v>229.26000000000002</v>
      </c>
      <c r="J2332" s="177"/>
      <c r="K2332" s="19"/>
    </row>
    <row r="2333" spans="1:11" customFormat="1" ht="25.5" x14ac:dyDescent="0.25">
      <c r="A2333" s="12">
        <v>81</v>
      </c>
      <c r="B2333" s="22" t="s">
        <v>3708</v>
      </c>
      <c r="C2333" s="12">
        <v>8</v>
      </c>
      <c r="D2333" s="12" t="s">
        <v>146</v>
      </c>
      <c r="E2333" s="6" t="s">
        <v>3709</v>
      </c>
      <c r="F2333" s="12" t="s">
        <v>3531</v>
      </c>
      <c r="G2333" s="186">
        <v>528.92999999999995</v>
      </c>
      <c r="H2333" s="186">
        <v>114.61</v>
      </c>
      <c r="I2333" s="186">
        <f t="shared" si="37"/>
        <v>414.31999999999994</v>
      </c>
      <c r="J2333" s="177"/>
      <c r="K2333" s="19"/>
    </row>
    <row r="2334" spans="1:11" customFormat="1" x14ac:dyDescent="0.25">
      <c r="A2334" s="12">
        <v>82</v>
      </c>
      <c r="B2334" s="22" t="s">
        <v>3710</v>
      </c>
      <c r="C2334" s="12">
        <v>2</v>
      </c>
      <c r="D2334" s="12" t="s">
        <v>148</v>
      </c>
      <c r="E2334" s="6" t="s">
        <v>3711</v>
      </c>
      <c r="F2334" s="12" t="s">
        <v>3531</v>
      </c>
      <c r="G2334" s="186">
        <v>808.26</v>
      </c>
      <c r="H2334" s="186">
        <v>175.12</v>
      </c>
      <c r="I2334" s="186">
        <f t="shared" si="37"/>
        <v>633.14</v>
      </c>
      <c r="J2334" s="177"/>
      <c r="K2334" s="19"/>
    </row>
    <row r="2335" spans="1:11" customFormat="1" x14ac:dyDescent="0.25">
      <c r="A2335" s="12">
        <v>83</v>
      </c>
      <c r="B2335" s="22" t="s">
        <v>3712</v>
      </c>
      <c r="C2335" s="12">
        <v>7</v>
      </c>
      <c r="D2335" s="12" t="s">
        <v>3713</v>
      </c>
      <c r="E2335" s="6" t="s">
        <v>3714</v>
      </c>
      <c r="F2335" s="12" t="s">
        <v>3565</v>
      </c>
      <c r="G2335" s="186">
        <v>203.13</v>
      </c>
      <c r="H2335" s="186">
        <v>203.13</v>
      </c>
      <c r="I2335" s="186">
        <f t="shared" si="37"/>
        <v>0</v>
      </c>
      <c r="J2335" s="177"/>
      <c r="K2335" s="19"/>
    </row>
    <row r="2336" spans="1:11" customFormat="1" x14ac:dyDescent="0.25">
      <c r="A2336" s="12">
        <v>84</v>
      </c>
      <c r="B2336" s="22" t="s">
        <v>3715</v>
      </c>
      <c r="C2336" s="12">
        <v>32</v>
      </c>
      <c r="D2336" s="12" t="s">
        <v>157</v>
      </c>
      <c r="E2336" s="6" t="s">
        <v>3716</v>
      </c>
      <c r="F2336" s="12" t="s">
        <v>3531</v>
      </c>
      <c r="G2336" s="186">
        <v>726.87</v>
      </c>
      <c r="H2336" s="186">
        <v>169.6</v>
      </c>
      <c r="I2336" s="186">
        <f t="shared" si="37"/>
        <v>557.27</v>
      </c>
      <c r="J2336" s="177"/>
      <c r="K2336" s="19"/>
    </row>
    <row r="2337" spans="1:11" customFormat="1" x14ac:dyDescent="0.25">
      <c r="A2337" s="12">
        <v>85</v>
      </c>
      <c r="B2337" s="22" t="s">
        <v>3717</v>
      </c>
      <c r="C2337" s="12">
        <v>1</v>
      </c>
      <c r="D2337" s="12" t="s">
        <v>206</v>
      </c>
      <c r="E2337" s="6" t="s">
        <v>3718</v>
      </c>
      <c r="F2337" s="12" t="s">
        <v>3531</v>
      </c>
      <c r="G2337" s="186">
        <v>276.22000000000003</v>
      </c>
      <c r="H2337" s="186">
        <v>59.84</v>
      </c>
      <c r="I2337" s="186">
        <f t="shared" si="37"/>
        <v>216.38000000000002</v>
      </c>
      <c r="J2337" s="177"/>
      <c r="K2337" s="19"/>
    </row>
    <row r="2338" spans="1:11" customFormat="1" x14ac:dyDescent="0.25">
      <c r="A2338" s="12">
        <v>86</v>
      </c>
      <c r="B2338" s="22" t="s">
        <v>3719</v>
      </c>
      <c r="C2338" s="12">
        <v>1</v>
      </c>
      <c r="D2338" s="12" t="s">
        <v>3720</v>
      </c>
      <c r="E2338" s="6" t="s">
        <v>3721</v>
      </c>
      <c r="F2338" s="12" t="s">
        <v>3531</v>
      </c>
      <c r="G2338" s="186">
        <v>173.73</v>
      </c>
      <c r="H2338" s="186">
        <v>173.73</v>
      </c>
      <c r="I2338" s="186">
        <f t="shared" si="37"/>
        <v>0</v>
      </c>
      <c r="J2338" s="177"/>
      <c r="K2338" s="19"/>
    </row>
    <row r="2339" spans="1:11" customFormat="1" x14ac:dyDescent="0.25">
      <c r="A2339" s="12">
        <v>87</v>
      </c>
      <c r="B2339" s="22" t="s">
        <v>3722</v>
      </c>
      <c r="C2339" s="12">
        <v>8</v>
      </c>
      <c r="D2339" s="12" t="s">
        <v>181</v>
      </c>
      <c r="E2339" s="6" t="s">
        <v>3723</v>
      </c>
      <c r="F2339" s="12" t="s">
        <v>3531</v>
      </c>
      <c r="G2339" s="186">
        <v>721.08</v>
      </c>
      <c r="H2339" s="186">
        <v>276.42</v>
      </c>
      <c r="I2339" s="186">
        <f t="shared" si="37"/>
        <v>444.66</v>
      </c>
      <c r="J2339" s="177"/>
      <c r="K2339" s="19"/>
    </row>
    <row r="2340" spans="1:11" customFormat="1" x14ac:dyDescent="0.25">
      <c r="A2340" s="12">
        <v>88</v>
      </c>
      <c r="B2340" s="22" t="s">
        <v>3724</v>
      </c>
      <c r="C2340" s="12">
        <v>1</v>
      </c>
      <c r="D2340" s="12" t="s">
        <v>3725</v>
      </c>
      <c r="E2340" s="6" t="s">
        <v>3558</v>
      </c>
      <c r="F2340" s="12" t="s">
        <v>3531</v>
      </c>
      <c r="G2340" s="186">
        <v>870.53</v>
      </c>
      <c r="H2340" s="186">
        <v>188.62</v>
      </c>
      <c r="I2340" s="186">
        <f t="shared" si="37"/>
        <v>681.91</v>
      </c>
      <c r="J2340" s="177"/>
      <c r="K2340" s="19"/>
    </row>
    <row r="2341" spans="1:11" customFormat="1" x14ac:dyDescent="0.25">
      <c r="A2341" s="12">
        <v>89</v>
      </c>
      <c r="B2341" s="22" t="s">
        <v>3726</v>
      </c>
      <c r="C2341" s="12">
        <v>1</v>
      </c>
      <c r="D2341" s="12" t="s">
        <v>189</v>
      </c>
      <c r="E2341" s="6" t="s">
        <v>3727</v>
      </c>
      <c r="F2341" s="12" t="s">
        <v>3531</v>
      </c>
      <c r="G2341" s="186">
        <v>318.18</v>
      </c>
      <c r="H2341" s="186">
        <v>63.64</v>
      </c>
      <c r="I2341" s="186">
        <f t="shared" si="37"/>
        <v>254.54000000000002</v>
      </c>
      <c r="J2341" s="177"/>
      <c r="K2341" s="19"/>
    </row>
    <row r="2342" spans="1:11" s="175" customFormat="1" x14ac:dyDescent="0.25">
      <c r="A2342" s="12">
        <v>90</v>
      </c>
      <c r="B2342" s="22" t="s">
        <v>3679</v>
      </c>
      <c r="C2342" s="12">
        <v>2</v>
      </c>
      <c r="D2342" s="12" t="s">
        <v>3728</v>
      </c>
      <c r="E2342" s="6" t="s">
        <v>3558</v>
      </c>
      <c r="F2342" s="12" t="s">
        <v>3531</v>
      </c>
      <c r="G2342" s="186">
        <v>318.76</v>
      </c>
      <c r="H2342" s="186">
        <v>69.06</v>
      </c>
      <c r="I2342" s="186">
        <f t="shared" si="37"/>
        <v>249.7</v>
      </c>
      <c r="J2342" s="177"/>
      <c r="K2342" s="19"/>
    </row>
    <row r="2343" spans="1:11" customFormat="1" x14ac:dyDescent="0.25">
      <c r="A2343" s="12">
        <v>91</v>
      </c>
      <c r="B2343" s="22" t="s">
        <v>3585</v>
      </c>
      <c r="C2343" s="12">
        <v>1</v>
      </c>
      <c r="D2343" s="12" t="s">
        <v>3729</v>
      </c>
      <c r="E2343" s="6" t="s">
        <v>3558</v>
      </c>
      <c r="F2343" s="12" t="s">
        <v>3531</v>
      </c>
      <c r="G2343" s="186">
        <v>48.88</v>
      </c>
      <c r="H2343" s="186">
        <v>10.59</v>
      </c>
      <c r="I2343" s="186">
        <f t="shared" si="37"/>
        <v>38.290000000000006</v>
      </c>
      <c r="J2343" s="177"/>
      <c r="K2343" s="19"/>
    </row>
    <row r="2344" spans="1:11" customFormat="1" x14ac:dyDescent="0.25">
      <c r="A2344" s="12">
        <v>92</v>
      </c>
      <c r="B2344" s="22" t="s">
        <v>3730</v>
      </c>
      <c r="C2344" s="12">
        <v>1</v>
      </c>
      <c r="D2344" s="12" t="s">
        <v>196</v>
      </c>
      <c r="E2344" s="6" t="s">
        <v>3731</v>
      </c>
      <c r="F2344" s="12" t="s">
        <v>3531</v>
      </c>
      <c r="G2344" s="186">
        <v>500</v>
      </c>
      <c r="H2344" s="186">
        <v>191.67</v>
      </c>
      <c r="I2344" s="186">
        <f t="shared" si="37"/>
        <v>308.33000000000004</v>
      </c>
      <c r="J2344" s="177"/>
      <c r="K2344" s="19"/>
    </row>
    <row r="2345" spans="1:11" customFormat="1" x14ac:dyDescent="0.25">
      <c r="A2345" s="12">
        <v>93</v>
      </c>
      <c r="B2345" s="22" t="s">
        <v>3732</v>
      </c>
      <c r="C2345" s="12">
        <v>1</v>
      </c>
      <c r="D2345" s="12" t="s">
        <v>198</v>
      </c>
      <c r="E2345" s="6" t="s">
        <v>3733</v>
      </c>
      <c r="F2345" s="12" t="s">
        <v>3531</v>
      </c>
      <c r="G2345" s="186">
        <v>95.95</v>
      </c>
      <c r="H2345" s="186">
        <v>47.17</v>
      </c>
      <c r="I2345" s="186">
        <f t="shared" si="37"/>
        <v>48.78</v>
      </c>
      <c r="J2345" s="177"/>
      <c r="K2345" s="19"/>
    </row>
    <row r="2346" spans="1:11" ht="84" x14ac:dyDescent="0.25">
      <c r="A2346" s="33" t="s">
        <v>5</v>
      </c>
      <c r="B2346" s="29" t="s">
        <v>6</v>
      </c>
      <c r="C2346" s="29" t="s">
        <v>7</v>
      </c>
      <c r="D2346" s="29" t="s">
        <v>8</v>
      </c>
      <c r="E2346" s="29" t="s">
        <v>15</v>
      </c>
      <c r="F2346" s="29" t="s">
        <v>9</v>
      </c>
      <c r="G2346" s="29" t="s">
        <v>10</v>
      </c>
      <c r="H2346" s="29" t="s">
        <v>11</v>
      </c>
      <c r="I2346" s="29" t="s">
        <v>518</v>
      </c>
      <c r="J2346" s="29" t="s">
        <v>12</v>
      </c>
      <c r="K2346" s="30" t="s">
        <v>13</v>
      </c>
    </row>
    <row r="2347" spans="1:11" customFormat="1" x14ac:dyDescent="0.25">
      <c r="A2347" s="12">
        <v>94</v>
      </c>
      <c r="B2347" s="22" t="s">
        <v>3589</v>
      </c>
      <c r="C2347" s="12">
        <v>1</v>
      </c>
      <c r="D2347" s="12" t="s">
        <v>3734</v>
      </c>
      <c r="E2347" s="6" t="s">
        <v>3558</v>
      </c>
      <c r="F2347" s="12" t="s">
        <v>3531</v>
      </c>
      <c r="G2347" s="186">
        <v>59.54</v>
      </c>
      <c r="H2347" s="186">
        <v>12.9</v>
      </c>
      <c r="I2347" s="186">
        <f t="shared" si="37"/>
        <v>46.64</v>
      </c>
      <c r="J2347" s="177"/>
      <c r="K2347" s="19"/>
    </row>
    <row r="2348" spans="1:11" customFormat="1" x14ac:dyDescent="0.25">
      <c r="A2348" s="12">
        <v>95</v>
      </c>
      <c r="B2348" s="22" t="s">
        <v>3735</v>
      </c>
      <c r="C2348" s="12">
        <v>5</v>
      </c>
      <c r="D2348" s="12" t="s">
        <v>202</v>
      </c>
      <c r="E2348" s="6" t="s">
        <v>3736</v>
      </c>
      <c r="F2348" s="12" t="s">
        <v>3531</v>
      </c>
      <c r="G2348" s="186">
        <v>216.53</v>
      </c>
      <c r="H2348" s="186">
        <v>216.53</v>
      </c>
      <c r="I2348" s="186">
        <f t="shared" si="37"/>
        <v>0</v>
      </c>
      <c r="J2348" s="177"/>
      <c r="K2348" s="19"/>
    </row>
    <row r="2349" spans="1:11" customFormat="1" x14ac:dyDescent="0.25">
      <c r="A2349" s="12">
        <v>96</v>
      </c>
      <c r="B2349" s="22" t="s">
        <v>3737</v>
      </c>
      <c r="C2349" s="12">
        <v>1</v>
      </c>
      <c r="D2349" s="12" t="s">
        <v>207</v>
      </c>
      <c r="E2349" s="6" t="s">
        <v>3738</v>
      </c>
      <c r="F2349" s="12" t="s">
        <v>3531</v>
      </c>
      <c r="G2349" s="186">
        <v>24.71</v>
      </c>
      <c r="H2349" s="186">
        <v>24.71</v>
      </c>
      <c r="I2349" s="186">
        <f t="shared" si="37"/>
        <v>0</v>
      </c>
      <c r="J2349" s="177"/>
      <c r="K2349" s="19"/>
    </row>
    <row r="2350" spans="1:11" customFormat="1" x14ac:dyDescent="0.25">
      <c r="A2350" s="12">
        <v>97</v>
      </c>
      <c r="B2350" s="22" t="s">
        <v>3739</v>
      </c>
      <c r="C2350" s="12">
        <v>1</v>
      </c>
      <c r="D2350" s="12" t="s">
        <v>385</v>
      </c>
      <c r="E2350" s="6" t="s">
        <v>3740</v>
      </c>
      <c r="F2350" s="12" t="s">
        <v>3531</v>
      </c>
      <c r="G2350" s="186">
        <v>24.37</v>
      </c>
      <c r="H2350" s="186">
        <v>24.37</v>
      </c>
      <c r="I2350" s="186">
        <f t="shared" si="37"/>
        <v>0</v>
      </c>
      <c r="J2350" s="177"/>
      <c r="K2350" s="19"/>
    </row>
    <row r="2351" spans="1:11" customFormat="1" x14ac:dyDescent="0.25">
      <c r="A2351" s="12">
        <v>98</v>
      </c>
      <c r="B2351" s="22" t="s">
        <v>3741</v>
      </c>
      <c r="C2351" s="12">
        <v>8</v>
      </c>
      <c r="D2351" s="12" t="s">
        <v>387</v>
      </c>
      <c r="E2351" s="6" t="s">
        <v>3742</v>
      </c>
      <c r="F2351" s="12" t="s">
        <v>3531</v>
      </c>
      <c r="G2351" s="186">
        <v>440</v>
      </c>
      <c r="H2351" s="186">
        <v>95.33</v>
      </c>
      <c r="I2351" s="186">
        <f t="shared" si="37"/>
        <v>344.67</v>
      </c>
      <c r="J2351" s="177"/>
      <c r="K2351" s="19"/>
    </row>
    <row r="2352" spans="1:11" customFormat="1" x14ac:dyDescent="0.25">
      <c r="A2352" s="12">
        <v>99</v>
      </c>
      <c r="B2352" s="22" t="s">
        <v>3743</v>
      </c>
      <c r="C2352" s="12">
        <v>1</v>
      </c>
      <c r="D2352" s="12" t="s">
        <v>3744</v>
      </c>
      <c r="E2352" s="6" t="s">
        <v>3558</v>
      </c>
      <c r="F2352" s="12" t="s">
        <v>3531</v>
      </c>
      <c r="G2352" s="186">
        <v>5260</v>
      </c>
      <c r="H2352" s="186">
        <v>1149.23</v>
      </c>
      <c r="I2352" s="186">
        <f t="shared" si="37"/>
        <v>4110.7700000000004</v>
      </c>
      <c r="J2352" s="177"/>
      <c r="K2352" s="19"/>
    </row>
    <row r="2353" spans="1:11" customFormat="1" x14ac:dyDescent="0.25">
      <c r="A2353" s="12">
        <v>100</v>
      </c>
      <c r="B2353" s="22" t="s">
        <v>3737</v>
      </c>
      <c r="C2353" s="12">
        <v>3</v>
      </c>
      <c r="D2353" s="12" t="s">
        <v>391</v>
      </c>
      <c r="E2353" s="6" t="s">
        <v>3745</v>
      </c>
      <c r="F2353" s="12" t="s">
        <v>3565</v>
      </c>
      <c r="G2353" s="186">
        <v>74.13</v>
      </c>
      <c r="H2353" s="186">
        <v>74.13</v>
      </c>
      <c r="I2353" s="186">
        <f t="shared" si="37"/>
        <v>0</v>
      </c>
      <c r="J2353" s="177"/>
      <c r="K2353" s="19"/>
    </row>
    <row r="2354" spans="1:11" customFormat="1" x14ac:dyDescent="0.25">
      <c r="A2354" s="12">
        <v>101</v>
      </c>
      <c r="B2354" s="22" t="s">
        <v>3746</v>
      </c>
      <c r="C2354" s="12">
        <v>1</v>
      </c>
      <c r="D2354" s="12" t="s">
        <v>3747</v>
      </c>
      <c r="E2354" s="6" t="s">
        <v>3558</v>
      </c>
      <c r="F2354" s="12" t="s">
        <v>3531</v>
      </c>
      <c r="G2354" s="186">
        <v>135</v>
      </c>
      <c r="H2354" s="186">
        <v>135</v>
      </c>
      <c r="I2354" s="186">
        <f t="shared" si="37"/>
        <v>0</v>
      </c>
      <c r="J2354" s="177"/>
      <c r="K2354" s="19"/>
    </row>
    <row r="2355" spans="1:11" customFormat="1" x14ac:dyDescent="0.25">
      <c r="A2355" s="12">
        <v>102</v>
      </c>
      <c r="B2355" s="22" t="s">
        <v>640</v>
      </c>
      <c r="C2355" s="12">
        <v>2</v>
      </c>
      <c r="D2355" s="12" t="s">
        <v>3748</v>
      </c>
      <c r="E2355" s="6" t="s">
        <v>3558</v>
      </c>
      <c r="F2355" s="12" t="s">
        <v>3531</v>
      </c>
      <c r="G2355" s="186">
        <v>374.5</v>
      </c>
      <c r="H2355" s="186">
        <v>81.14</v>
      </c>
      <c r="I2355" s="186">
        <f t="shared" si="37"/>
        <v>293.36</v>
      </c>
      <c r="J2355" s="177"/>
      <c r="K2355" s="19"/>
    </row>
    <row r="2356" spans="1:11" customFormat="1" x14ac:dyDescent="0.25">
      <c r="A2356" s="12">
        <v>103</v>
      </c>
      <c r="B2356" s="22" t="s">
        <v>2416</v>
      </c>
      <c r="C2356" s="12">
        <v>1</v>
      </c>
      <c r="D2356" s="12" t="s">
        <v>3749</v>
      </c>
      <c r="E2356" s="6" t="s">
        <v>3558</v>
      </c>
      <c r="F2356" s="12" t="s">
        <v>3531</v>
      </c>
      <c r="G2356" s="186">
        <v>194.25</v>
      </c>
      <c r="H2356" s="186">
        <v>42.09</v>
      </c>
      <c r="I2356" s="186">
        <f t="shared" si="37"/>
        <v>152.16</v>
      </c>
      <c r="J2356" s="177"/>
      <c r="K2356" s="19"/>
    </row>
    <row r="2357" spans="1:11" customFormat="1" x14ac:dyDescent="0.25">
      <c r="A2357" s="12">
        <v>104</v>
      </c>
      <c r="B2357" s="22" t="s">
        <v>3750</v>
      </c>
      <c r="C2357" s="12">
        <v>1</v>
      </c>
      <c r="D2357" s="12" t="s">
        <v>3751</v>
      </c>
      <c r="E2357" s="6" t="s">
        <v>3558</v>
      </c>
      <c r="F2357" s="12" t="s">
        <v>3531</v>
      </c>
      <c r="G2357" s="186">
        <v>1870</v>
      </c>
      <c r="H2357" s="186">
        <v>405.17</v>
      </c>
      <c r="I2357" s="186">
        <f t="shared" si="37"/>
        <v>1464.83</v>
      </c>
      <c r="J2357" s="177"/>
      <c r="K2357" s="19"/>
    </row>
    <row r="2358" spans="1:11" customFormat="1" x14ac:dyDescent="0.25">
      <c r="A2358" s="12">
        <v>105</v>
      </c>
      <c r="B2358" s="22" t="s">
        <v>3752</v>
      </c>
      <c r="C2358" s="12">
        <v>2</v>
      </c>
      <c r="D2358" s="12" t="s">
        <v>3753</v>
      </c>
      <c r="E2358" s="6" t="s">
        <v>3558</v>
      </c>
      <c r="F2358" s="12" t="s">
        <v>3531</v>
      </c>
      <c r="G2358" s="186">
        <v>759</v>
      </c>
      <c r="H2358" s="186">
        <v>164.45</v>
      </c>
      <c r="I2358" s="186">
        <f t="shared" si="37"/>
        <v>594.54999999999995</v>
      </c>
      <c r="J2358" s="177"/>
      <c r="K2358" s="19"/>
    </row>
    <row r="2359" spans="1:11" customFormat="1" x14ac:dyDescent="0.25">
      <c r="A2359" s="12">
        <v>106</v>
      </c>
      <c r="B2359" s="22" t="s">
        <v>3754</v>
      </c>
      <c r="C2359" s="12">
        <v>1</v>
      </c>
      <c r="D2359" s="12" t="s">
        <v>3755</v>
      </c>
      <c r="E2359" s="6" t="s">
        <v>3558</v>
      </c>
      <c r="F2359" s="12" t="s">
        <v>3531</v>
      </c>
      <c r="G2359" s="186">
        <v>150.13</v>
      </c>
      <c r="H2359" s="186">
        <v>32.53</v>
      </c>
      <c r="I2359" s="186">
        <f t="shared" si="37"/>
        <v>117.6</v>
      </c>
      <c r="J2359" s="177"/>
      <c r="K2359" s="19"/>
    </row>
    <row r="2360" spans="1:11" customFormat="1" x14ac:dyDescent="0.25">
      <c r="A2360" s="12">
        <v>107</v>
      </c>
      <c r="B2360" s="22" t="s">
        <v>3756</v>
      </c>
      <c r="C2360" s="12">
        <v>1</v>
      </c>
      <c r="D2360" s="12" t="s">
        <v>3757</v>
      </c>
      <c r="E2360" s="6" t="s">
        <v>3558</v>
      </c>
      <c r="F2360" s="12" t="s">
        <v>3531</v>
      </c>
      <c r="G2360" s="186">
        <v>92.45</v>
      </c>
      <c r="H2360" s="186">
        <v>20.03</v>
      </c>
      <c r="I2360" s="186">
        <f t="shared" si="37"/>
        <v>72.42</v>
      </c>
      <c r="J2360" s="177"/>
      <c r="K2360" s="19"/>
    </row>
    <row r="2361" spans="1:11" customFormat="1" x14ac:dyDescent="0.25">
      <c r="A2361" s="12">
        <v>108</v>
      </c>
      <c r="B2361" s="22" t="s">
        <v>3758</v>
      </c>
      <c r="C2361" s="12">
        <v>1</v>
      </c>
      <c r="D2361" s="12" t="s">
        <v>3759</v>
      </c>
      <c r="E2361" s="6" t="s">
        <v>3558</v>
      </c>
      <c r="F2361" s="12" t="s">
        <v>3531</v>
      </c>
      <c r="G2361" s="186">
        <v>240</v>
      </c>
      <c r="H2361" s="186">
        <v>52</v>
      </c>
      <c r="I2361" s="186">
        <f t="shared" si="37"/>
        <v>188</v>
      </c>
      <c r="J2361" s="177"/>
      <c r="K2361" s="19"/>
    </row>
    <row r="2362" spans="1:11" customFormat="1" x14ac:dyDescent="0.25">
      <c r="A2362" s="12">
        <v>109</v>
      </c>
      <c r="B2362" s="22" t="s">
        <v>3760</v>
      </c>
      <c r="C2362" s="12">
        <v>1</v>
      </c>
      <c r="D2362" s="12" t="s">
        <v>3761</v>
      </c>
      <c r="E2362" s="6" t="s">
        <v>3558</v>
      </c>
      <c r="F2362" s="12" t="s">
        <v>3531</v>
      </c>
      <c r="G2362" s="186">
        <v>162.84</v>
      </c>
      <c r="H2362" s="186">
        <v>35.28</v>
      </c>
      <c r="I2362" s="186">
        <f t="shared" si="37"/>
        <v>127.56</v>
      </c>
      <c r="J2362" s="177"/>
      <c r="K2362" s="19"/>
    </row>
    <row r="2363" spans="1:11" customFormat="1" x14ac:dyDescent="0.25">
      <c r="A2363" s="12">
        <v>110</v>
      </c>
      <c r="B2363" s="22" t="s">
        <v>3762</v>
      </c>
      <c r="C2363" s="12">
        <v>1</v>
      </c>
      <c r="D2363" s="12" t="s">
        <v>225</v>
      </c>
      <c r="E2363" s="6" t="s">
        <v>3763</v>
      </c>
      <c r="F2363" s="12" t="s">
        <v>3531</v>
      </c>
      <c r="G2363" s="186">
        <v>72.489999999999995</v>
      </c>
      <c r="H2363" s="186">
        <v>15.71</v>
      </c>
      <c r="I2363" s="186">
        <f t="shared" si="37"/>
        <v>56.779999999999994</v>
      </c>
      <c r="J2363" s="177"/>
      <c r="K2363" s="19"/>
    </row>
    <row r="2364" spans="1:11" customFormat="1" x14ac:dyDescent="0.25">
      <c r="A2364" s="12">
        <v>111</v>
      </c>
      <c r="B2364" s="22" t="s">
        <v>3581</v>
      </c>
      <c r="C2364" s="12">
        <v>2</v>
      </c>
      <c r="D2364" s="12" t="s">
        <v>3764</v>
      </c>
      <c r="E2364" s="6" t="s">
        <v>3558</v>
      </c>
      <c r="F2364" s="12" t="s">
        <v>3531</v>
      </c>
      <c r="G2364" s="186">
        <v>298.12</v>
      </c>
      <c r="H2364" s="186">
        <v>64.59</v>
      </c>
      <c r="I2364" s="186">
        <f t="shared" si="37"/>
        <v>233.53</v>
      </c>
      <c r="J2364" s="177"/>
      <c r="K2364" s="19"/>
    </row>
    <row r="2365" spans="1:11" customFormat="1" x14ac:dyDescent="0.25">
      <c r="A2365" s="12">
        <v>112</v>
      </c>
      <c r="B2365" s="22" t="s">
        <v>3765</v>
      </c>
      <c r="C2365" s="12">
        <v>1</v>
      </c>
      <c r="D2365" s="12" t="s">
        <v>3766</v>
      </c>
      <c r="E2365" s="6" t="s">
        <v>3558</v>
      </c>
      <c r="F2365" s="12" t="s">
        <v>3531</v>
      </c>
      <c r="G2365" s="186">
        <v>89.06</v>
      </c>
      <c r="H2365" s="186">
        <v>19.29</v>
      </c>
      <c r="I2365" s="186">
        <f t="shared" si="37"/>
        <v>69.77000000000001</v>
      </c>
      <c r="J2365" s="177"/>
      <c r="K2365" s="19"/>
    </row>
    <row r="2366" spans="1:11" customFormat="1" x14ac:dyDescent="0.25">
      <c r="A2366" s="12">
        <v>113</v>
      </c>
      <c r="B2366" s="22" t="s">
        <v>18</v>
      </c>
      <c r="C2366" s="12">
        <v>1</v>
      </c>
      <c r="D2366" s="12" t="s">
        <v>228</v>
      </c>
      <c r="E2366" s="6" t="s">
        <v>3767</v>
      </c>
      <c r="F2366" s="12" t="s">
        <v>3531</v>
      </c>
      <c r="G2366" s="186">
        <v>43.2</v>
      </c>
      <c r="H2366" s="186">
        <v>9.36</v>
      </c>
      <c r="I2366" s="186">
        <f t="shared" si="37"/>
        <v>33.840000000000003</v>
      </c>
      <c r="J2366" s="177"/>
      <c r="K2366" s="19"/>
    </row>
    <row r="2367" spans="1:11" customFormat="1" x14ac:dyDescent="0.25">
      <c r="A2367" s="12">
        <v>114</v>
      </c>
      <c r="B2367" s="22" t="s">
        <v>3688</v>
      </c>
      <c r="C2367" s="12">
        <v>1</v>
      </c>
      <c r="D2367" s="12" t="s">
        <v>3768</v>
      </c>
      <c r="E2367" s="6" t="s">
        <v>3558</v>
      </c>
      <c r="F2367" s="12" t="s">
        <v>3531</v>
      </c>
      <c r="G2367" s="186">
        <v>712.66</v>
      </c>
      <c r="H2367" s="186">
        <v>154.41</v>
      </c>
      <c r="I2367" s="186">
        <f t="shared" si="37"/>
        <v>558.25</v>
      </c>
      <c r="J2367" s="177"/>
      <c r="K2367" s="19"/>
    </row>
    <row r="2368" spans="1:11" customFormat="1" x14ac:dyDescent="0.25">
      <c r="A2368" s="12">
        <v>115</v>
      </c>
      <c r="B2368" s="22" t="s">
        <v>2459</v>
      </c>
      <c r="C2368" s="12">
        <v>1</v>
      </c>
      <c r="D2368" s="12" t="s">
        <v>231</v>
      </c>
      <c r="E2368" s="6" t="s">
        <v>3738</v>
      </c>
      <c r="F2368" s="12" t="s">
        <v>3565</v>
      </c>
      <c r="G2368" s="186">
        <v>8.26</v>
      </c>
      <c r="H2368" s="186">
        <v>8.26</v>
      </c>
      <c r="I2368" s="186">
        <f t="shared" si="37"/>
        <v>0</v>
      </c>
      <c r="J2368" s="177"/>
      <c r="K2368" s="19"/>
    </row>
    <row r="2369" spans="1:11" customFormat="1" x14ac:dyDescent="0.25">
      <c r="A2369" s="12">
        <v>116</v>
      </c>
      <c r="B2369" s="22" t="s">
        <v>3589</v>
      </c>
      <c r="C2369" s="12">
        <v>1</v>
      </c>
      <c r="D2369" s="12" t="s">
        <v>3769</v>
      </c>
      <c r="E2369" s="6" t="s">
        <v>3558</v>
      </c>
      <c r="F2369" s="12" t="s">
        <v>3531</v>
      </c>
      <c r="G2369" s="186">
        <v>59.54</v>
      </c>
      <c r="H2369" s="186">
        <v>12.9</v>
      </c>
      <c r="I2369" s="186">
        <f t="shared" si="37"/>
        <v>46.64</v>
      </c>
      <c r="J2369" s="177"/>
      <c r="K2369" s="19"/>
    </row>
    <row r="2370" spans="1:11" customFormat="1" x14ac:dyDescent="0.25">
      <c r="A2370" s="12">
        <v>117</v>
      </c>
      <c r="B2370" s="22" t="s">
        <v>640</v>
      </c>
      <c r="C2370" s="12">
        <v>2</v>
      </c>
      <c r="D2370" s="12" t="s">
        <v>3770</v>
      </c>
      <c r="E2370" s="6" t="s">
        <v>3558</v>
      </c>
      <c r="F2370" s="12" t="s">
        <v>3531</v>
      </c>
      <c r="G2370" s="186">
        <v>374.5</v>
      </c>
      <c r="H2370" s="186">
        <v>81.14</v>
      </c>
      <c r="I2370" s="186">
        <f t="shared" si="37"/>
        <v>293.36</v>
      </c>
      <c r="J2370" s="177"/>
      <c r="K2370" s="19"/>
    </row>
    <row r="2371" spans="1:11" customFormat="1" x14ac:dyDescent="0.25">
      <c r="A2371" s="12">
        <v>118</v>
      </c>
      <c r="B2371" s="22" t="s">
        <v>2416</v>
      </c>
      <c r="C2371" s="12">
        <v>1</v>
      </c>
      <c r="D2371" s="12" t="s">
        <v>3771</v>
      </c>
      <c r="E2371" s="6" t="s">
        <v>3558</v>
      </c>
      <c r="F2371" s="12" t="s">
        <v>3531</v>
      </c>
      <c r="G2371" s="186">
        <v>194.25</v>
      </c>
      <c r="H2371" s="186">
        <v>42.09</v>
      </c>
      <c r="I2371" s="186">
        <f t="shared" si="37"/>
        <v>152.16</v>
      </c>
      <c r="J2371" s="177"/>
      <c r="K2371" s="19"/>
    </row>
    <row r="2372" spans="1:11" customFormat="1" x14ac:dyDescent="0.25">
      <c r="A2372" s="12">
        <v>119</v>
      </c>
      <c r="B2372" s="22" t="s">
        <v>3750</v>
      </c>
      <c r="C2372" s="12">
        <v>1</v>
      </c>
      <c r="D2372" s="12" t="s">
        <v>3772</v>
      </c>
      <c r="E2372" s="6" t="s">
        <v>3558</v>
      </c>
      <c r="F2372" s="12" t="s">
        <v>3531</v>
      </c>
      <c r="G2372" s="186">
        <v>1870</v>
      </c>
      <c r="H2372" s="186">
        <v>405.17</v>
      </c>
      <c r="I2372" s="186">
        <f t="shared" si="37"/>
        <v>1464.83</v>
      </c>
      <c r="J2372" s="177"/>
      <c r="K2372" s="19"/>
    </row>
    <row r="2373" spans="1:11" customFormat="1" x14ac:dyDescent="0.25">
      <c r="A2373" s="12">
        <v>120</v>
      </c>
      <c r="B2373" s="22" t="s">
        <v>3752</v>
      </c>
      <c r="C2373" s="12">
        <v>2</v>
      </c>
      <c r="D2373" s="12" t="s">
        <v>3773</v>
      </c>
      <c r="E2373" s="6" t="s">
        <v>3558</v>
      </c>
      <c r="F2373" s="12" t="s">
        <v>3531</v>
      </c>
      <c r="G2373" s="186">
        <v>759</v>
      </c>
      <c r="H2373" s="186">
        <v>164.45</v>
      </c>
      <c r="I2373" s="186">
        <f t="shared" si="37"/>
        <v>594.54999999999995</v>
      </c>
      <c r="J2373" s="177"/>
      <c r="K2373" s="19"/>
    </row>
    <row r="2374" spans="1:11" customFormat="1" x14ac:dyDescent="0.25">
      <c r="A2374" s="12">
        <v>121</v>
      </c>
      <c r="B2374" s="22" t="s">
        <v>3754</v>
      </c>
      <c r="C2374" s="12">
        <v>1</v>
      </c>
      <c r="D2374" s="12" t="s">
        <v>3774</v>
      </c>
      <c r="E2374" s="6" t="s">
        <v>3558</v>
      </c>
      <c r="F2374" s="12" t="s">
        <v>3531</v>
      </c>
      <c r="G2374" s="186">
        <v>150.13</v>
      </c>
      <c r="H2374" s="186">
        <v>32.53</v>
      </c>
      <c r="I2374" s="186">
        <f t="shared" si="37"/>
        <v>117.6</v>
      </c>
      <c r="J2374" s="177"/>
      <c r="K2374" s="19"/>
    </row>
    <row r="2375" spans="1:11" customFormat="1" x14ac:dyDescent="0.25">
      <c r="A2375" s="12">
        <v>122</v>
      </c>
      <c r="B2375" s="22" t="s">
        <v>3756</v>
      </c>
      <c r="C2375" s="12">
        <v>1</v>
      </c>
      <c r="D2375" s="12" t="s">
        <v>3775</v>
      </c>
      <c r="E2375" s="6" t="s">
        <v>3558</v>
      </c>
      <c r="F2375" s="12" t="s">
        <v>3531</v>
      </c>
      <c r="G2375" s="186">
        <v>92.45</v>
      </c>
      <c r="H2375" s="186">
        <v>35.44</v>
      </c>
      <c r="I2375" s="186">
        <f t="shared" si="37"/>
        <v>57.010000000000005</v>
      </c>
      <c r="J2375" s="177"/>
      <c r="K2375" s="19"/>
    </row>
    <row r="2376" spans="1:11" customFormat="1" x14ac:dyDescent="0.25">
      <c r="A2376" s="12">
        <v>123</v>
      </c>
      <c r="B2376" s="22" t="s">
        <v>3758</v>
      </c>
      <c r="C2376" s="12">
        <v>1</v>
      </c>
      <c r="D2376" s="12" t="s">
        <v>3776</v>
      </c>
      <c r="E2376" s="6" t="s">
        <v>3558</v>
      </c>
      <c r="F2376" s="12" t="s">
        <v>3531</v>
      </c>
      <c r="G2376" s="186">
        <v>240</v>
      </c>
      <c r="H2376" s="186">
        <v>52</v>
      </c>
      <c r="I2376" s="186">
        <f t="shared" si="37"/>
        <v>188</v>
      </c>
      <c r="J2376" s="177"/>
      <c r="K2376" s="19"/>
    </row>
    <row r="2377" spans="1:11" ht="84" x14ac:dyDescent="0.25">
      <c r="A2377" s="33" t="s">
        <v>5</v>
      </c>
      <c r="B2377" s="29" t="s">
        <v>6</v>
      </c>
      <c r="C2377" s="29" t="s">
        <v>7</v>
      </c>
      <c r="D2377" s="29" t="s">
        <v>8</v>
      </c>
      <c r="E2377" s="29" t="s">
        <v>15</v>
      </c>
      <c r="F2377" s="29" t="s">
        <v>9</v>
      </c>
      <c r="G2377" s="29" t="s">
        <v>10</v>
      </c>
      <c r="H2377" s="29" t="s">
        <v>11</v>
      </c>
      <c r="I2377" s="29" t="s">
        <v>518</v>
      </c>
      <c r="J2377" s="29" t="s">
        <v>12</v>
      </c>
      <c r="K2377" s="30" t="s">
        <v>13</v>
      </c>
    </row>
    <row r="2378" spans="1:11" customFormat="1" x14ac:dyDescent="0.25">
      <c r="A2378" s="12">
        <v>124</v>
      </c>
      <c r="B2378" s="22" t="s">
        <v>3760</v>
      </c>
      <c r="C2378" s="12">
        <v>1</v>
      </c>
      <c r="D2378" s="12" t="s">
        <v>3777</v>
      </c>
      <c r="E2378" s="6" t="s">
        <v>3558</v>
      </c>
      <c r="F2378" s="12" t="s">
        <v>3531</v>
      </c>
      <c r="G2378" s="186">
        <v>162.84</v>
      </c>
      <c r="H2378" s="186">
        <v>35.28</v>
      </c>
      <c r="I2378" s="186">
        <f t="shared" si="37"/>
        <v>127.56</v>
      </c>
      <c r="J2378" s="177"/>
      <c r="K2378" s="19"/>
    </row>
    <row r="2379" spans="1:11" s="175" customFormat="1" x14ac:dyDescent="0.25">
      <c r="A2379" s="12">
        <v>125</v>
      </c>
      <c r="B2379" s="22" t="s">
        <v>3762</v>
      </c>
      <c r="C2379" s="12">
        <v>1</v>
      </c>
      <c r="D2379" s="12" t="s">
        <v>3778</v>
      </c>
      <c r="E2379" s="6" t="s">
        <v>3763</v>
      </c>
      <c r="F2379" s="12" t="s">
        <v>3531</v>
      </c>
      <c r="G2379" s="186">
        <v>72.489999999999995</v>
      </c>
      <c r="H2379" s="186">
        <v>15.71</v>
      </c>
      <c r="I2379" s="186">
        <f t="shared" si="37"/>
        <v>56.779999999999994</v>
      </c>
      <c r="J2379" s="177"/>
      <c r="K2379" s="19"/>
    </row>
    <row r="2380" spans="1:11" customFormat="1" x14ac:dyDescent="0.25">
      <c r="A2380" s="12">
        <v>126</v>
      </c>
      <c r="B2380" s="22" t="s">
        <v>3581</v>
      </c>
      <c r="C2380" s="12">
        <v>2</v>
      </c>
      <c r="D2380" s="12" t="s">
        <v>3779</v>
      </c>
      <c r="E2380" s="6" t="s">
        <v>3558</v>
      </c>
      <c r="F2380" s="12" t="s">
        <v>3531</v>
      </c>
      <c r="G2380" s="186">
        <v>298.12</v>
      </c>
      <c r="H2380" s="186">
        <v>64.59</v>
      </c>
      <c r="I2380" s="186">
        <f t="shared" si="37"/>
        <v>233.53</v>
      </c>
      <c r="J2380" s="177"/>
      <c r="K2380" s="19"/>
    </row>
    <row r="2381" spans="1:11" customFormat="1" x14ac:dyDescent="0.25">
      <c r="A2381" s="12">
        <v>127</v>
      </c>
      <c r="B2381" s="22" t="s">
        <v>3765</v>
      </c>
      <c r="C2381" s="12">
        <v>1</v>
      </c>
      <c r="D2381" s="12" t="s">
        <v>3780</v>
      </c>
      <c r="E2381" s="6" t="s">
        <v>3558</v>
      </c>
      <c r="F2381" s="12" t="s">
        <v>3531</v>
      </c>
      <c r="G2381" s="186">
        <v>89.06</v>
      </c>
      <c r="H2381" s="186">
        <v>19.29</v>
      </c>
      <c r="I2381" s="186">
        <f t="shared" si="37"/>
        <v>69.77000000000001</v>
      </c>
      <c r="J2381" s="177"/>
      <c r="K2381" s="19"/>
    </row>
    <row r="2382" spans="1:11" customFormat="1" x14ac:dyDescent="0.25">
      <c r="A2382" s="12">
        <v>128</v>
      </c>
      <c r="B2382" s="22" t="s">
        <v>18</v>
      </c>
      <c r="C2382" s="12">
        <v>1</v>
      </c>
      <c r="D2382" s="12" t="s">
        <v>250</v>
      </c>
      <c r="E2382" s="6" t="s">
        <v>3763</v>
      </c>
      <c r="F2382" s="12" t="s">
        <v>3531</v>
      </c>
      <c r="G2382" s="186">
        <v>43.2</v>
      </c>
      <c r="H2382" s="186">
        <v>9.36</v>
      </c>
      <c r="I2382" s="186">
        <f t="shared" si="37"/>
        <v>33.840000000000003</v>
      </c>
      <c r="J2382" s="177"/>
      <c r="K2382" s="19"/>
    </row>
    <row r="2383" spans="1:11" customFormat="1" x14ac:dyDescent="0.25">
      <c r="A2383" s="12">
        <v>129</v>
      </c>
      <c r="B2383" s="22" t="s">
        <v>3688</v>
      </c>
      <c r="C2383" s="12">
        <v>1</v>
      </c>
      <c r="D2383" s="12" t="s">
        <v>3781</v>
      </c>
      <c r="E2383" s="6" t="s">
        <v>3558</v>
      </c>
      <c r="F2383" s="12" t="s">
        <v>3531</v>
      </c>
      <c r="G2383" s="186">
        <v>712.66</v>
      </c>
      <c r="H2383" s="186">
        <v>154.41</v>
      </c>
      <c r="I2383" s="186">
        <f t="shared" si="37"/>
        <v>558.25</v>
      </c>
      <c r="J2383" s="177"/>
      <c r="K2383" s="19"/>
    </row>
    <row r="2384" spans="1:11" customFormat="1" x14ac:dyDescent="0.25">
      <c r="A2384" s="12">
        <v>130</v>
      </c>
      <c r="B2384" s="22" t="s">
        <v>2459</v>
      </c>
      <c r="C2384" s="12">
        <v>1</v>
      </c>
      <c r="D2384" s="12" t="s">
        <v>3782</v>
      </c>
      <c r="E2384" s="6" t="s">
        <v>3738</v>
      </c>
      <c r="F2384" s="12" t="s">
        <v>3565</v>
      </c>
      <c r="G2384" s="186">
        <v>8.26</v>
      </c>
      <c r="H2384" s="186">
        <v>8.26</v>
      </c>
      <c r="I2384" s="186">
        <f t="shared" si="37"/>
        <v>0</v>
      </c>
      <c r="J2384" s="177"/>
      <c r="K2384" s="19"/>
    </row>
    <row r="2385" spans="1:11" customFormat="1" x14ac:dyDescent="0.25">
      <c r="A2385" s="12">
        <v>131</v>
      </c>
      <c r="B2385" s="22" t="s">
        <v>3589</v>
      </c>
      <c r="C2385" s="12">
        <v>1</v>
      </c>
      <c r="D2385" s="12" t="s">
        <v>3783</v>
      </c>
      <c r="E2385" s="6" t="s">
        <v>3558</v>
      </c>
      <c r="F2385" s="12" t="s">
        <v>3531</v>
      </c>
      <c r="G2385" s="186">
        <v>59.54</v>
      </c>
      <c r="H2385" s="186">
        <v>12.9</v>
      </c>
      <c r="I2385" s="186">
        <f t="shared" ref="I2385:I2450" si="38">SUM(G2385,-H2385)</f>
        <v>46.64</v>
      </c>
      <c r="J2385" s="177"/>
      <c r="K2385" s="19"/>
    </row>
    <row r="2386" spans="1:11" customFormat="1" x14ac:dyDescent="0.25">
      <c r="A2386" s="12">
        <v>132</v>
      </c>
      <c r="B2386" s="22" t="s">
        <v>640</v>
      </c>
      <c r="C2386" s="12">
        <v>2</v>
      </c>
      <c r="D2386" s="12" t="s">
        <v>3784</v>
      </c>
      <c r="E2386" s="6" t="s">
        <v>3558</v>
      </c>
      <c r="F2386" s="12" t="s">
        <v>3531</v>
      </c>
      <c r="G2386" s="186">
        <v>374.5</v>
      </c>
      <c r="H2386" s="186">
        <v>81.14</v>
      </c>
      <c r="I2386" s="186">
        <f t="shared" si="38"/>
        <v>293.36</v>
      </c>
      <c r="J2386" s="177"/>
      <c r="K2386" s="19"/>
    </row>
    <row r="2387" spans="1:11" customFormat="1" x14ac:dyDescent="0.25">
      <c r="A2387" s="12">
        <v>133</v>
      </c>
      <c r="B2387" s="22" t="s">
        <v>2416</v>
      </c>
      <c r="C2387" s="12">
        <v>1</v>
      </c>
      <c r="D2387" s="12" t="s">
        <v>3785</v>
      </c>
      <c r="E2387" s="6" t="s">
        <v>3558</v>
      </c>
      <c r="F2387" s="12" t="s">
        <v>3531</v>
      </c>
      <c r="G2387" s="186">
        <v>194.25</v>
      </c>
      <c r="H2387" s="186">
        <v>42.09</v>
      </c>
      <c r="I2387" s="186">
        <f t="shared" si="38"/>
        <v>152.16</v>
      </c>
      <c r="J2387" s="177"/>
      <c r="K2387" s="19"/>
    </row>
    <row r="2388" spans="1:11" customFormat="1" x14ac:dyDescent="0.25">
      <c r="A2388" s="12">
        <v>134</v>
      </c>
      <c r="B2388" s="22" t="s">
        <v>3750</v>
      </c>
      <c r="C2388" s="12">
        <v>1</v>
      </c>
      <c r="D2388" s="12" t="s">
        <v>3786</v>
      </c>
      <c r="E2388" s="6" t="s">
        <v>3558</v>
      </c>
      <c r="F2388" s="12" t="s">
        <v>3531</v>
      </c>
      <c r="G2388" s="186">
        <v>1870</v>
      </c>
      <c r="H2388" s="186">
        <v>405.17</v>
      </c>
      <c r="I2388" s="186">
        <f t="shared" si="38"/>
        <v>1464.83</v>
      </c>
      <c r="J2388" s="177"/>
      <c r="K2388" s="19"/>
    </row>
    <row r="2389" spans="1:11" customFormat="1" x14ac:dyDescent="0.25">
      <c r="A2389" s="12">
        <v>135</v>
      </c>
      <c r="B2389" s="22" t="s">
        <v>3752</v>
      </c>
      <c r="C2389" s="12">
        <v>2</v>
      </c>
      <c r="D2389" s="12" t="s">
        <v>3787</v>
      </c>
      <c r="E2389" s="6" t="s">
        <v>3558</v>
      </c>
      <c r="F2389" s="12" t="s">
        <v>3531</v>
      </c>
      <c r="G2389" s="186">
        <v>759</v>
      </c>
      <c r="H2389" s="186">
        <v>164.45</v>
      </c>
      <c r="I2389" s="186">
        <f t="shared" si="38"/>
        <v>594.54999999999995</v>
      </c>
      <c r="J2389" s="177"/>
      <c r="K2389" s="19"/>
    </row>
    <row r="2390" spans="1:11" customFormat="1" x14ac:dyDescent="0.25">
      <c r="A2390" s="12">
        <v>136</v>
      </c>
      <c r="B2390" s="22" t="s">
        <v>3754</v>
      </c>
      <c r="C2390" s="12">
        <v>1</v>
      </c>
      <c r="D2390" s="12" t="s">
        <v>3788</v>
      </c>
      <c r="E2390" s="6" t="s">
        <v>3558</v>
      </c>
      <c r="F2390" s="12" t="s">
        <v>3531</v>
      </c>
      <c r="G2390" s="186">
        <v>150.13</v>
      </c>
      <c r="H2390" s="186">
        <v>32.53</v>
      </c>
      <c r="I2390" s="186">
        <f t="shared" si="38"/>
        <v>117.6</v>
      </c>
      <c r="J2390" s="177"/>
      <c r="K2390" s="19"/>
    </row>
    <row r="2391" spans="1:11" customFormat="1" x14ac:dyDescent="0.25">
      <c r="A2391" s="12">
        <v>137</v>
      </c>
      <c r="B2391" s="22" t="s">
        <v>3756</v>
      </c>
      <c r="C2391" s="12">
        <v>1</v>
      </c>
      <c r="D2391" s="12" t="s">
        <v>3789</v>
      </c>
      <c r="E2391" s="6" t="s">
        <v>3558</v>
      </c>
      <c r="F2391" s="12" t="s">
        <v>3531</v>
      </c>
      <c r="G2391" s="186">
        <v>92.45</v>
      </c>
      <c r="H2391" s="186">
        <v>20.03</v>
      </c>
      <c r="I2391" s="186">
        <f t="shared" si="38"/>
        <v>72.42</v>
      </c>
      <c r="J2391" s="177"/>
      <c r="K2391" s="19"/>
    </row>
    <row r="2392" spans="1:11" customFormat="1" x14ac:dyDescent="0.25">
      <c r="A2392" s="12">
        <v>138</v>
      </c>
      <c r="B2392" s="22" t="s">
        <v>3758</v>
      </c>
      <c r="C2392" s="12">
        <v>1</v>
      </c>
      <c r="D2392" s="12" t="s">
        <v>3790</v>
      </c>
      <c r="E2392" s="6" t="s">
        <v>3558</v>
      </c>
      <c r="F2392" s="12" t="s">
        <v>3531</v>
      </c>
      <c r="G2392" s="186">
        <v>240</v>
      </c>
      <c r="H2392" s="186">
        <v>52</v>
      </c>
      <c r="I2392" s="186">
        <f t="shared" si="38"/>
        <v>188</v>
      </c>
      <c r="J2392" s="177"/>
      <c r="K2392" s="19"/>
    </row>
    <row r="2393" spans="1:11" customFormat="1" x14ac:dyDescent="0.25">
      <c r="A2393" s="12">
        <v>139</v>
      </c>
      <c r="B2393" s="22" t="s">
        <v>3760</v>
      </c>
      <c r="C2393" s="12">
        <v>1</v>
      </c>
      <c r="D2393" s="12" t="s">
        <v>3791</v>
      </c>
      <c r="E2393" s="182" t="s">
        <v>3558</v>
      </c>
      <c r="F2393" s="12" t="s">
        <v>3531</v>
      </c>
      <c r="G2393" s="186">
        <v>162.84</v>
      </c>
      <c r="H2393" s="186">
        <v>35.28</v>
      </c>
      <c r="I2393" s="186">
        <f t="shared" si="38"/>
        <v>127.56</v>
      </c>
      <c r="J2393" s="177"/>
      <c r="K2393" s="19"/>
    </row>
    <row r="2394" spans="1:11" customFormat="1" x14ac:dyDescent="0.25">
      <c r="A2394" s="12">
        <v>140</v>
      </c>
      <c r="B2394" s="22" t="s">
        <v>3762</v>
      </c>
      <c r="C2394" s="12">
        <v>1</v>
      </c>
      <c r="D2394" s="12" t="s">
        <v>3792</v>
      </c>
      <c r="E2394" s="6" t="s">
        <v>3763</v>
      </c>
      <c r="F2394" s="12" t="s">
        <v>3531</v>
      </c>
      <c r="G2394" s="186">
        <v>72.489999999999995</v>
      </c>
      <c r="H2394" s="186">
        <v>15.71</v>
      </c>
      <c r="I2394" s="186">
        <f t="shared" si="38"/>
        <v>56.779999999999994</v>
      </c>
      <c r="J2394" s="177"/>
      <c r="K2394" s="19"/>
    </row>
    <row r="2395" spans="1:11" customFormat="1" x14ac:dyDescent="0.25">
      <c r="A2395" s="12">
        <v>141</v>
      </c>
      <c r="B2395" s="22" t="s">
        <v>3581</v>
      </c>
      <c r="C2395" s="12">
        <v>2</v>
      </c>
      <c r="D2395" s="12" t="s">
        <v>3793</v>
      </c>
      <c r="E2395" s="183" t="s">
        <v>3558</v>
      </c>
      <c r="F2395" s="12" t="s">
        <v>3531</v>
      </c>
      <c r="G2395" s="186">
        <v>298.12</v>
      </c>
      <c r="H2395" s="186">
        <v>64.59</v>
      </c>
      <c r="I2395" s="186">
        <f t="shared" si="38"/>
        <v>233.53</v>
      </c>
      <c r="J2395" s="177"/>
      <c r="K2395" s="19"/>
    </row>
    <row r="2396" spans="1:11" customFormat="1" x14ac:dyDescent="0.25">
      <c r="A2396" s="12">
        <v>142</v>
      </c>
      <c r="B2396" s="22" t="s">
        <v>3765</v>
      </c>
      <c r="C2396" s="12">
        <v>1</v>
      </c>
      <c r="D2396" s="12" t="s">
        <v>3794</v>
      </c>
      <c r="E2396" s="6" t="s">
        <v>3558</v>
      </c>
      <c r="F2396" s="12" t="s">
        <v>3531</v>
      </c>
      <c r="G2396" s="186">
        <v>89.06</v>
      </c>
      <c r="H2396" s="186">
        <v>1.48</v>
      </c>
      <c r="I2396" s="186">
        <f t="shared" si="38"/>
        <v>87.58</v>
      </c>
      <c r="J2396" s="177"/>
      <c r="K2396" s="19"/>
    </row>
    <row r="2397" spans="1:11" customFormat="1" x14ac:dyDescent="0.25">
      <c r="A2397" s="12">
        <v>143</v>
      </c>
      <c r="B2397" s="22" t="s">
        <v>18</v>
      </c>
      <c r="C2397" s="12">
        <v>1</v>
      </c>
      <c r="D2397" s="12" t="s">
        <v>3795</v>
      </c>
      <c r="E2397" s="183" t="s">
        <v>3763</v>
      </c>
      <c r="F2397" s="12" t="s">
        <v>3531</v>
      </c>
      <c r="G2397" s="186">
        <v>43.2</v>
      </c>
      <c r="H2397" s="186">
        <v>9.36</v>
      </c>
      <c r="I2397" s="186">
        <f t="shared" si="38"/>
        <v>33.840000000000003</v>
      </c>
      <c r="J2397" s="177"/>
      <c r="K2397" s="19"/>
    </row>
    <row r="2398" spans="1:11" customFormat="1" x14ac:dyDescent="0.25">
      <c r="A2398" s="12">
        <v>144</v>
      </c>
      <c r="B2398" s="22" t="s">
        <v>3688</v>
      </c>
      <c r="C2398" s="12">
        <v>1</v>
      </c>
      <c r="D2398" s="12" t="s">
        <v>3796</v>
      </c>
      <c r="E2398" s="6" t="s">
        <v>3558</v>
      </c>
      <c r="F2398" s="12" t="s">
        <v>3531</v>
      </c>
      <c r="G2398" s="186">
        <v>712.66</v>
      </c>
      <c r="H2398" s="186">
        <v>154.41</v>
      </c>
      <c r="I2398" s="186">
        <f t="shared" si="38"/>
        <v>558.25</v>
      </c>
      <c r="J2398" s="177"/>
      <c r="K2398" s="19"/>
    </row>
    <row r="2399" spans="1:11" customFormat="1" x14ac:dyDescent="0.25">
      <c r="A2399" s="12">
        <v>145</v>
      </c>
      <c r="B2399" s="22" t="s">
        <v>2459</v>
      </c>
      <c r="C2399" s="12">
        <v>1</v>
      </c>
      <c r="D2399" s="12" t="s">
        <v>3797</v>
      </c>
      <c r="E2399" s="6" t="s">
        <v>3738</v>
      </c>
      <c r="F2399" s="12" t="s">
        <v>3565</v>
      </c>
      <c r="G2399" s="186">
        <v>8.26</v>
      </c>
      <c r="H2399" s="186">
        <v>8.26</v>
      </c>
      <c r="I2399" s="186">
        <f t="shared" si="38"/>
        <v>0</v>
      </c>
      <c r="J2399" s="177"/>
      <c r="K2399" s="19"/>
    </row>
    <row r="2400" spans="1:11" customFormat="1" x14ac:dyDescent="0.25">
      <c r="A2400" s="12">
        <v>146</v>
      </c>
      <c r="B2400" s="22" t="s">
        <v>3589</v>
      </c>
      <c r="C2400" s="12">
        <v>1</v>
      </c>
      <c r="D2400" s="12" t="s">
        <v>3798</v>
      </c>
      <c r="E2400" s="6" t="s">
        <v>3558</v>
      </c>
      <c r="F2400" s="12" t="s">
        <v>3531</v>
      </c>
      <c r="G2400" s="186">
        <v>59.54</v>
      </c>
      <c r="H2400" s="186">
        <v>12.9</v>
      </c>
      <c r="I2400" s="186">
        <f t="shared" si="38"/>
        <v>46.64</v>
      </c>
      <c r="J2400" s="177"/>
      <c r="K2400" s="19"/>
    </row>
    <row r="2401" spans="1:11" customFormat="1" x14ac:dyDescent="0.25">
      <c r="A2401" s="12">
        <v>147</v>
      </c>
      <c r="B2401" s="22" t="s">
        <v>640</v>
      </c>
      <c r="C2401" s="12">
        <v>3</v>
      </c>
      <c r="D2401" s="12" t="s">
        <v>3799</v>
      </c>
      <c r="E2401" s="184" t="s">
        <v>3558</v>
      </c>
      <c r="F2401" s="12" t="s">
        <v>3531</v>
      </c>
      <c r="G2401" s="186">
        <v>561.75</v>
      </c>
      <c r="H2401" s="186">
        <v>121.71</v>
      </c>
      <c r="I2401" s="186">
        <f t="shared" si="38"/>
        <v>440.04</v>
      </c>
      <c r="J2401" s="177"/>
      <c r="K2401" s="19"/>
    </row>
    <row r="2402" spans="1:11" customFormat="1" x14ac:dyDescent="0.25">
      <c r="A2402" s="12">
        <v>148</v>
      </c>
      <c r="B2402" s="22" t="s">
        <v>2416</v>
      </c>
      <c r="C2402" s="12">
        <v>2</v>
      </c>
      <c r="D2402" s="12" t="s">
        <v>3800</v>
      </c>
      <c r="E2402" s="6" t="s">
        <v>3558</v>
      </c>
      <c r="F2402" s="12" t="s">
        <v>3531</v>
      </c>
      <c r="G2402" s="186">
        <v>388.5</v>
      </c>
      <c r="H2402" s="186">
        <v>84.18</v>
      </c>
      <c r="I2402" s="186">
        <f t="shared" si="38"/>
        <v>304.32</v>
      </c>
      <c r="J2402" s="177"/>
      <c r="K2402" s="19"/>
    </row>
    <row r="2403" spans="1:11" customFormat="1" x14ac:dyDescent="0.25">
      <c r="A2403" s="12">
        <v>149</v>
      </c>
      <c r="B2403" s="22" t="s">
        <v>3750</v>
      </c>
      <c r="C2403" s="12">
        <v>2</v>
      </c>
      <c r="D2403" s="12" t="s">
        <v>3801</v>
      </c>
      <c r="E2403" s="184" t="s">
        <v>3558</v>
      </c>
      <c r="F2403" s="12" t="s">
        <v>3531</v>
      </c>
      <c r="G2403" s="186">
        <v>3740</v>
      </c>
      <c r="H2403" s="186">
        <v>810.33</v>
      </c>
      <c r="I2403" s="186">
        <f t="shared" si="38"/>
        <v>2929.67</v>
      </c>
      <c r="J2403" s="177"/>
      <c r="K2403" s="19"/>
    </row>
    <row r="2404" spans="1:11" customFormat="1" x14ac:dyDescent="0.25">
      <c r="A2404" s="12">
        <v>150</v>
      </c>
      <c r="B2404" s="22" t="s">
        <v>3752</v>
      </c>
      <c r="C2404" s="12">
        <v>2</v>
      </c>
      <c r="D2404" s="12" t="s">
        <v>3802</v>
      </c>
      <c r="E2404" s="182" t="s">
        <v>3558</v>
      </c>
      <c r="F2404" s="12" t="s">
        <v>3531</v>
      </c>
      <c r="G2404" s="186">
        <v>759</v>
      </c>
      <c r="H2404" s="186">
        <v>164.45</v>
      </c>
      <c r="I2404" s="186">
        <f t="shared" si="38"/>
        <v>594.54999999999995</v>
      </c>
      <c r="J2404" s="177"/>
      <c r="K2404" s="19"/>
    </row>
    <row r="2405" spans="1:11" customFormat="1" ht="25.5" x14ac:dyDescent="0.25">
      <c r="A2405" s="12">
        <v>151</v>
      </c>
      <c r="B2405" s="22" t="s">
        <v>3803</v>
      </c>
      <c r="C2405" s="12">
        <v>1</v>
      </c>
      <c r="D2405" s="12" t="s">
        <v>3804</v>
      </c>
      <c r="E2405" s="6" t="s">
        <v>3805</v>
      </c>
      <c r="F2405" s="12" t="s">
        <v>3531</v>
      </c>
      <c r="G2405" s="186">
        <v>299</v>
      </c>
      <c r="H2405" s="186">
        <v>299</v>
      </c>
      <c r="I2405" s="186">
        <f t="shared" si="38"/>
        <v>0</v>
      </c>
      <c r="J2405" s="177"/>
      <c r="K2405" s="19"/>
    </row>
    <row r="2406" spans="1:11" customFormat="1" x14ac:dyDescent="0.25">
      <c r="A2406" s="12">
        <v>152</v>
      </c>
      <c r="B2406" s="22" t="s">
        <v>3806</v>
      </c>
      <c r="C2406" s="12">
        <v>1</v>
      </c>
      <c r="D2406" s="12" t="s">
        <v>265</v>
      </c>
      <c r="E2406" s="6" t="s">
        <v>3807</v>
      </c>
      <c r="F2406" s="12" t="s">
        <v>3531</v>
      </c>
      <c r="G2406" s="186">
        <v>251.09</v>
      </c>
      <c r="H2406" s="186">
        <v>251.09</v>
      </c>
      <c r="I2406" s="186">
        <f t="shared" si="38"/>
        <v>0</v>
      </c>
      <c r="J2406" s="177"/>
      <c r="K2406" s="19"/>
    </row>
    <row r="2407" spans="1:11" ht="84" x14ac:dyDescent="0.25">
      <c r="A2407" s="33" t="s">
        <v>5</v>
      </c>
      <c r="B2407" s="29" t="s">
        <v>6</v>
      </c>
      <c r="C2407" s="29" t="s">
        <v>7</v>
      </c>
      <c r="D2407" s="29" t="s">
        <v>8</v>
      </c>
      <c r="E2407" s="29" t="s">
        <v>15</v>
      </c>
      <c r="F2407" s="29" t="s">
        <v>9</v>
      </c>
      <c r="G2407" s="29" t="s">
        <v>10</v>
      </c>
      <c r="H2407" s="29" t="s">
        <v>11</v>
      </c>
      <c r="I2407" s="29" t="s">
        <v>518</v>
      </c>
      <c r="J2407" s="29" t="s">
        <v>12</v>
      </c>
      <c r="K2407" s="30" t="s">
        <v>13</v>
      </c>
    </row>
    <row r="2408" spans="1:11" customFormat="1" x14ac:dyDescent="0.25">
      <c r="A2408" s="12">
        <v>153</v>
      </c>
      <c r="B2408" s="22" t="s">
        <v>3756</v>
      </c>
      <c r="C2408" s="12">
        <v>2</v>
      </c>
      <c r="D2408" s="12" t="s">
        <v>3808</v>
      </c>
      <c r="E2408" s="6" t="s">
        <v>3558</v>
      </c>
      <c r="F2408" s="12" t="s">
        <v>3531</v>
      </c>
      <c r="G2408" s="186">
        <v>184.9</v>
      </c>
      <c r="H2408" s="186">
        <v>40.06</v>
      </c>
      <c r="I2408" s="186">
        <f t="shared" si="38"/>
        <v>144.84</v>
      </c>
      <c r="J2408" s="177"/>
      <c r="K2408" s="19"/>
    </row>
    <row r="2409" spans="1:11" customFormat="1" x14ac:dyDescent="0.25">
      <c r="A2409" s="12">
        <v>154</v>
      </c>
      <c r="B2409" s="22" t="s">
        <v>3581</v>
      </c>
      <c r="C2409" s="12">
        <v>3</v>
      </c>
      <c r="D2409" s="12" t="s">
        <v>3809</v>
      </c>
      <c r="E2409" s="6" t="s">
        <v>3558</v>
      </c>
      <c r="F2409" s="12" t="s">
        <v>3531</v>
      </c>
      <c r="G2409" s="186">
        <v>447.18</v>
      </c>
      <c r="H2409" s="186">
        <v>96.89</v>
      </c>
      <c r="I2409" s="186">
        <f t="shared" si="38"/>
        <v>350.29</v>
      </c>
      <c r="J2409" s="177"/>
      <c r="K2409" s="19"/>
    </row>
    <row r="2410" spans="1:11" customFormat="1" x14ac:dyDescent="0.25">
      <c r="A2410" s="12">
        <v>155</v>
      </c>
      <c r="B2410" s="22" t="s">
        <v>3765</v>
      </c>
      <c r="C2410" s="12">
        <v>1</v>
      </c>
      <c r="D2410" s="12" t="s">
        <v>3810</v>
      </c>
      <c r="E2410" s="6" t="s">
        <v>3558</v>
      </c>
      <c r="F2410" s="12" t="s">
        <v>3531</v>
      </c>
      <c r="G2410" s="186">
        <v>89.06</v>
      </c>
      <c r="H2410" s="186">
        <v>19.29</v>
      </c>
      <c r="I2410" s="186">
        <f t="shared" si="38"/>
        <v>69.77000000000001</v>
      </c>
      <c r="J2410" s="177"/>
      <c r="K2410" s="19"/>
    </row>
    <row r="2411" spans="1:11" customFormat="1" x14ac:dyDescent="0.25">
      <c r="A2411" s="12">
        <v>156</v>
      </c>
      <c r="B2411" s="22" t="s">
        <v>18</v>
      </c>
      <c r="C2411" s="12">
        <v>1</v>
      </c>
      <c r="D2411" s="12" t="s">
        <v>279</v>
      </c>
      <c r="E2411" s="6" t="s">
        <v>3767</v>
      </c>
      <c r="F2411" s="12" t="s">
        <v>3531</v>
      </c>
      <c r="G2411" s="186">
        <v>43.2</v>
      </c>
      <c r="H2411" s="186">
        <v>9.36</v>
      </c>
      <c r="I2411" s="186">
        <f t="shared" si="38"/>
        <v>33.840000000000003</v>
      </c>
      <c r="J2411" s="177"/>
      <c r="K2411" s="19"/>
    </row>
    <row r="2412" spans="1:11" customFormat="1" x14ac:dyDescent="0.25">
      <c r="A2412" s="12">
        <v>157</v>
      </c>
      <c r="B2412" s="22" t="s">
        <v>3688</v>
      </c>
      <c r="C2412" s="12">
        <v>1</v>
      </c>
      <c r="D2412" s="12" t="s">
        <v>3811</v>
      </c>
      <c r="E2412" s="6" t="s">
        <v>3558</v>
      </c>
      <c r="F2412" s="12" t="s">
        <v>3531</v>
      </c>
      <c r="G2412" s="186">
        <v>712.66</v>
      </c>
      <c r="H2412" s="186">
        <v>154.41</v>
      </c>
      <c r="I2412" s="186">
        <f t="shared" si="38"/>
        <v>558.25</v>
      </c>
      <c r="J2412" s="177"/>
      <c r="K2412" s="19"/>
    </row>
    <row r="2413" spans="1:11" customFormat="1" x14ac:dyDescent="0.25">
      <c r="A2413" s="12">
        <v>158</v>
      </c>
      <c r="B2413" s="22" t="s">
        <v>2459</v>
      </c>
      <c r="C2413" s="12">
        <v>1</v>
      </c>
      <c r="D2413" s="12" t="s">
        <v>283</v>
      </c>
      <c r="E2413" s="6" t="s">
        <v>3738</v>
      </c>
      <c r="F2413" s="12" t="s">
        <v>3565</v>
      </c>
      <c r="G2413" s="186">
        <v>8.26</v>
      </c>
      <c r="H2413" s="186">
        <v>8.26</v>
      </c>
      <c r="I2413" s="186">
        <f t="shared" si="38"/>
        <v>0</v>
      </c>
      <c r="J2413" s="177"/>
      <c r="K2413" s="19"/>
    </row>
    <row r="2414" spans="1:11" customFormat="1" x14ac:dyDescent="0.25">
      <c r="A2414" s="12">
        <v>159</v>
      </c>
      <c r="B2414" s="22" t="s">
        <v>3589</v>
      </c>
      <c r="C2414" s="12">
        <v>1</v>
      </c>
      <c r="D2414" s="12" t="s">
        <v>3812</v>
      </c>
      <c r="E2414" s="6" t="s">
        <v>3558</v>
      </c>
      <c r="F2414" s="12" t="s">
        <v>3531</v>
      </c>
      <c r="G2414" s="186">
        <v>59.54</v>
      </c>
      <c r="H2414" s="186">
        <v>12.9</v>
      </c>
      <c r="I2414" s="186">
        <f t="shared" si="38"/>
        <v>46.64</v>
      </c>
      <c r="J2414" s="19"/>
      <c r="K2414" s="19"/>
    </row>
    <row r="2415" spans="1:11" s="175" customFormat="1" x14ac:dyDescent="0.25">
      <c r="A2415" s="12">
        <v>160</v>
      </c>
      <c r="B2415" s="22" t="s">
        <v>3813</v>
      </c>
      <c r="C2415" s="12">
        <v>1</v>
      </c>
      <c r="D2415" s="12" t="s">
        <v>3814</v>
      </c>
      <c r="E2415" s="6" t="s">
        <v>3558</v>
      </c>
      <c r="F2415" s="12" t="s">
        <v>3531</v>
      </c>
      <c r="G2415" s="186">
        <v>61.88</v>
      </c>
      <c r="H2415" s="186">
        <v>13.41</v>
      </c>
      <c r="I2415" s="186">
        <f t="shared" si="38"/>
        <v>48.47</v>
      </c>
      <c r="J2415" s="177"/>
      <c r="K2415" s="19"/>
    </row>
    <row r="2416" spans="1:11" customFormat="1" ht="25.5" x14ac:dyDescent="0.25">
      <c r="A2416" s="12">
        <v>161</v>
      </c>
      <c r="B2416" s="22" t="s">
        <v>3815</v>
      </c>
      <c r="C2416" s="12">
        <v>1</v>
      </c>
      <c r="D2416" s="12" t="s">
        <v>292</v>
      </c>
      <c r="E2416" s="6" t="s">
        <v>3816</v>
      </c>
      <c r="F2416" s="12" t="s">
        <v>3531</v>
      </c>
      <c r="G2416" s="186">
        <v>106.61</v>
      </c>
      <c r="H2416" s="186">
        <v>87.06</v>
      </c>
      <c r="I2416" s="186">
        <f t="shared" si="38"/>
        <v>19.549999999999997</v>
      </c>
      <c r="J2416" s="177"/>
      <c r="K2416" s="19"/>
    </row>
    <row r="2417" spans="1:11" customFormat="1" ht="25.5" x14ac:dyDescent="0.25">
      <c r="A2417" s="12">
        <v>162</v>
      </c>
      <c r="B2417" s="22" t="s">
        <v>3817</v>
      </c>
      <c r="C2417" s="12">
        <v>1</v>
      </c>
      <c r="D2417" s="12" t="s">
        <v>294</v>
      </c>
      <c r="E2417" s="6" t="s">
        <v>3818</v>
      </c>
      <c r="F2417" s="12" t="s">
        <v>3565</v>
      </c>
      <c r="G2417" s="186">
        <v>139.66999999999999</v>
      </c>
      <c r="H2417" s="186">
        <v>139.66999999999999</v>
      </c>
      <c r="I2417" s="186">
        <f t="shared" si="38"/>
        <v>0</v>
      </c>
      <c r="J2417" s="177"/>
      <c r="K2417" s="19"/>
    </row>
    <row r="2418" spans="1:11" customFormat="1" ht="25.5" x14ac:dyDescent="0.25">
      <c r="A2418" s="12">
        <v>163</v>
      </c>
      <c r="B2418" s="22" t="s">
        <v>3819</v>
      </c>
      <c r="C2418" s="12">
        <v>1</v>
      </c>
      <c r="D2418" s="12" t="s">
        <v>296</v>
      </c>
      <c r="E2418" s="6" t="s">
        <v>3820</v>
      </c>
      <c r="F2418" s="12" t="s">
        <v>3565</v>
      </c>
      <c r="G2418" s="186">
        <v>90.08</v>
      </c>
      <c r="H2418" s="186">
        <v>90.08</v>
      </c>
      <c r="I2418" s="186">
        <f t="shared" si="38"/>
        <v>0</v>
      </c>
      <c r="J2418" s="177"/>
      <c r="K2418" s="19"/>
    </row>
    <row r="2419" spans="1:11" customFormat="1" ht="25.5" x14ac:dyDescent="0.25">
      <c r="A2419" s="12">
        <v>164</v>
      </c>
      <c r="B2419" s="22" t="s">
        <v>3821</v>
      </c>
      <c r="C2419" s="12">
        <v>2</v>
      </c>
      <c r="D2419" s="12" t="s">
        <v>298</v>
      </c>
      <c r="E2419" s="6" t="s">
        <v>3822</v>
      </c>
      <c r="F2419" s="12" t="s">
        <v>3565</v>
      </c>
      <c r="G2419" s="186">
        <v>313.12</v>
      </c>
      <c r="H2419" s="186">
        <v>313.12</v>
      </c>
      <c r="I2419" s="186">
        <f t="shared" si="38"/>
        <v>0</v>
      </c>
      <c r="J2419" s="177"/>
      <c r="K2419" s="19"/>
    </row>
    <row r="2420" spans="1:11" customFormat="1" x14ac:dyDescent="0.25">
      <c r="A2420" s="12">
        <v>165</v>
      </c>
      <c r="B2420" s="22" t="s">
        <v>3699</v>
      </c>
      <c r="C2420" s="12">
        <v>2</v>
      </c>
      <c r="D2420" s="12" t="s">
        <v>3823</v>
      </c>
      <c r="E2420" s="6" t="s">
        <v>3558</v>
      </c>
      <c r="F2420" s="12" t="s">
        <v>3531</v>
      </c>
      <c r="G2420" s="186">
        <v>671.26</v>
      </c>
      <c r="H2420" s="186">
        <v>145.44</v>
      </c>
      <c r="I2420" s="186">
        <f t="shared" si="38"/>
        <v>525.81999999999994</v>
      </c>
      <c r="J2420" s="177"/>
      <c r="K2420" s="19"/>
    </row>
    <row r="2421" spans="1:11" customFormat="1" x14ac:dyDescent="0.25">
      <c r="A2421" s="12">
        <v>166</v>
      </c>
      <c r="B2421" s="22" t="s">
        <v>18</v>
      </c>
      <c r="C2421" s="12">
        <v>1</v>
      </c>
      <c r="D2421" s="12" t="s">
        <v>301</v>
      </c>
      <c r="E2421" s="6" t="s">
        <v>3767</v>
      </c>
      <c r="F2421" s="12" t="s">
        <v>3531</v>
      </c>
      <c r="G2421" s="186">
        <v>43.2</v>
      </c>
      <c r="H2421" s="186">
        <v>9.36</v>
      </c>
      <c r="I2421" s="186">
        <f t="shared" si="38"/>
        <v>33.840000000000003</v>
      </c>
      <c r="J2421" s="177"/>
      <c r="K2421" s="19"/>
    </row>
    <row r="2422" spans="1:11" customFormat="1" x14ac:dyDescent="0.25">
      <c r="A2422" s="12">
        <v>167</v>
      </c>
      <c r="B2422" s="22" t="s">
        <v>3688</v>
      </c>
      <c r="C2422" s="12">
        <v>1</v>
      </c>
      <c r="D2422" s="12" t="s">
        <v>3824</v>
      </c>
      <c r="E2422" s="6" t="s">
        <v>3558</v>
      </c>
      <c r="F2422" s="12" t="s">
        <v>3531</v>
      </c>
      <c r="G2422" s="186">
        <v>712.66</v>
      </c>
      <c r="H2422" s="186">
        <v>154.41</v>
      </c>
      <c r="I2422" s="186">
        <f t="shared" si="38"/>
        <v>558.25</v>
      </c>
      <c r="J2422" s="177"/>
      <c r="K2422" s="19"/>
    </row>
    <row r="2423" spans="1:11" customFormat="1" x14ac:dyDescent="0.25">
      <c r="A2423" s="12">
        <v>168</v>
      </c>
      <c r="B2423" s="22" t="s">
        <v>2459</v>
      </c>
      <c r="C2423" s="12">
        <v>1</v>
      </c>
      <c r="D2423" s="12" t="s">
        <v>306</v>
      </c>
      <c r="E2423" s="6" t="s">
        <v>3738</v>
      </c>
      <c r="F2423" s="12" t="s">
        <v>3565</v>
      </c>
      <c r="G2423" s="186">
        <v>8.26</v>
      </c>
      <c r="H2423" s="186">
        <v>8.26</v>
      </c>
      <c r="I2423" s="186">
        <f t="shared" si="38"/>
        <v>0</v>
      </c>
      <c r="J2423" s="177"/>
      <c r="K2423" s="19"/>
    </row>
    <row r="2424" spans="1:11" customFormat="1" x14ac:dyDescent="0.25">
      <c r="A2424" s="12">
        <v>169</v>
      </c>
      <c r="B2424" s="22" t="s">
        <v>3589</v>
      </c>
      <c r="C2424" s="12">
        <v>1</v>
      </c>
      <c r="D2424" s="12" t="s">
        <v>3825</v>
      </c>
      <c r="E2424" s="6" t="s">
        <v>3558</v>
      </c>
      <c r="F2424" s="12" t="s">
        <v>3531</v>
      </c>
      <c r="G2424" s="186">
        <v>59.54</v>
      </c>
      <c r="H2424" s="186">
        <v>12.9</v>
      </c>
      <c r="I2424" s="186">
        <f t="shared" si="38"/>
        <v>46.64</v>
      </c>
      <c r="J2424" s="177"/>
      <c r="K2424" s="19"/>
    </row>
    <row r="2425" spans="1:11" customFormat="1" x14ac:dyDescent="0.25">
      <c r="A2425" s="12">
        <v>170</v>
      </c>
      <c r="B2425" s="22" t="s">
        <v>3813</v>
      </c>
      <c r="C2425" s="12">
        <v>1</v>
      </c>
      <c r="D2425" s="12" t="s">
        <v>3826</v>
      </c>
      <c r="E2425" s="6" t="s">
        <v>3558</v>
      </c>
      <c r="F2425" s="12" t="s">
        <v>3531</v>
      </c>
      <c r="G2425" s="186">
        <v>61.88</v>
      </c>
      <c r="H2425" s="186">
        <v>13.41</v>
      </c>
      <c r="I2425" s="186">
        <f t="shared" si="38"/>
        <v>48.47</v>
      </c>
      <c r="J2425" s="177"/>
      <c r="K2425" s="19"/>
    </row>
    <row r="2426" spans="1:11" customFormat="1" x14ac:dyDescent="0.25">
      <c r="A2426" s="12">
        <v>171</v>
      </c>
      <c r="B2426" s="22" t="s">
        <v>3827</v>
      </c>
      <c r="C2426" s="12">
        <v>1</v>
      </c>
      <c r="D2426" s="12" t="s">
        <v>3828</v>
      </c>
      <c r="E2426" s="6" t="s">
        <v>3558</v>
      </c>
      <c r="F2426" s="12" t="s">
        <v>3531</v>
      </c>
      <c r="G2426" s="186">
        <v>36300</v>
      </c>
      <c r="H2426" s="186">
        <v>7865</v>
      </c>
      <c r="I2426" s="186">
        <f t="shared" si="38"/>
        <v>28435</v>
      </c>
      <c r="J2426" s="177"/>
      <c r="K2426" s="19"/>
    </row>
    <row r="2427" spans="1:11" customFormat="1" x14ac:dyDescent="0.25">
      <c r="A2427" s="12">
        <v>172</v>
      </c>
      <c r="B2427" s="22" t="s">
        <v>3829</v>
      </c>
      <c r="C2427" s="12">
        <v>12</v>
      </c>
      <c r="D2427" s="12" t="s">
        <v>3830</v>
      </c>
      <c r="E2427" s="6" t="s">
        <v>3558</v>
      </c>
      <c r="F2427" s="12" t="s">
        <v>3531</v>
      </c>
      <c r="G2427" s="186">
        <v>3454.32</v>
      </c>
      <c r="H2427" s="186">
        <v>748.43</v>
      </c>
      <c r="I2427" s="186">
        <f t="shared" si="38"/>
        <v>2705.8900000000003</v>
      </c>
      <c r="J2427" s="177"/>
      <c r="K2427" s="19"/>
    </row>
    <row r="2428" spans="1:11" customFormat="1" x14ac:dyDescent="0.25">
      <c r="A2428" s="12">
        <v>173</v>
      </c>
      <c r="B2428" s="22" t="s">
        <v>3630</v>
      </c>
      <c r="C2428" s="12">
        <v>6</v>
      </c>
      <c r="D2428" s="12" t="s">
        <v>3831</v>
      </c>
      <c r="E2428" s="6" t="s">
        <v>3558</v>
      </c>
      <c r="F2428" s="12" t="s">
        <v>3531</v>
      </c>
      <c r="G2428" s="186">
        <v>8588.0400000000009</v>
      </c>
      <c r="H2428" s="186">
        <v>1860.74</v>
      </c>
      <c r="I2428" s="186">
        <f t="shared" si="38"/>
        <v>6727.3000000000011</v>
      </c>
      <c r="J2428" s="177"/>
      <c r="K2428" s="19"/>
    </row>
    <row r="2429" spans="1:11" customFormat="1" x14ac:dyDescent="0.25">
      <c r="A2429" s="12">
        <v>174</v>
      </c>
      <c r="B2429" s="22" t="s">
        <v>3832</v>
      </c>
      <c r="C2429" s="12">
        <v>6</v>
      </c>
      <c r="D2429" s="12" t="s">
        <v>3833</v>
      </c>
      <c r="E2429" s="6" t="s">
        <v>3558</v>
      </c>
      <c r="F2429" s="12" t="s">
        <v>3531</v>
      </c>
      <c r="G2429" s="186">
        <v>4217.1000000000004</v>
      </c>
      <c r="H2429" s="186">
        <v>913.71</v>
      </c>
      <c r="I2429" s="186">
        <f t="shared" si="38"/>
        <v>3303.3900000000003</v>
      </c>
      <c r="J2429" s="177"/>
      <c r="K2429" s="19"/>
    </row>
    <row r="2430" spans="1:11" customFormat="1" x14ac:dyDescent="0.25">
      <c r="A2430" s="12">
        <v>175</v>
      </c>
      <c r="B2430" s="22" t="s">
        <v>3834</v>
      </c>
      <c r="C2430" s="12">
        <v>6</v>
      </c>
      <c r="D2430" s="12" t="s">
        <v>3835</v>
      </c>
      <c r="E2430" s="6" t="s">
        <v>3558</v>
      </c>
      <c r="F2430" s="12" t="s">
        <v>3531</v>
      </c>
      <c r="G2430" s="186">
        <v>3690.78</v>
      </c>
      <c r="H2430" s="186">
        <v>799.67</v>
      </c>
      <c r="I2430" s="186">
        <f t="shared" si="38"/>
        <v>2891.11</v>
      </c>
      <c r="J2430" s="177"/>
      <c r="K2430" s="19"/>
    </row>
    <row r="2431" spans="1:11" customFormat="1" x14ac:dyDescent="0.25">
      <c r="A2431" s="12">
        <v>176</v>
      </c>
      <c r="B2431" s="22" t="s">
        <v>3836</v>
      </c>
      <c r="C2431" s="12">
        <v>6</v>
      </c>
      <c r="D2431" s="12" t="s">
        <v>3837</v>
      </c>
      <c r="E2431" s="6" t="s">
        <v>3558</v>
      </c>
      <c r="F2431" s="12" t="s">
        <v>3531</v>
      </c>
      <c r="G2431" s="186">
        <v>1644.78</v>
      </c>
      <c r="H2431" s="186">
        <v>356.37</v>
      </c>
      <c r="I2431" s="186">
        <f t="shared" si="38"/>
        <v>1288.4099999999999</v>
      </c>
      <c r="J2431" s="177"/>
      <c r="K2431" s="19"/>
    </row>
    <row r="2432" spans="1:11" customFormat="1" x14ac:dyDescent="0.25">
      <c r="A2432" s="12">
        <v>177</v>
      </c>
      <c r="B2432" s="22" t="s">
        <v>3838</v>
      </c>
      <c r="C2432" s="12">
        <v>12</v>
      </c>
      <c r="D2432" s="12" t="s">
        <v>3839</v>
      </c>
      <c r="E2432" s="6" t="s">
        <v>3558</v>
      </c>
      <c r="F2432" s="12" t="s">
        <v>3565</v>
      </c>
      <c r="G2432" s="186">
        <v>1210.32</v>
      </c>
      <c r="H2432" s="186">
        <v>1210.32</v>
      </c>
      <c r="I2432" s="186">
        <f t="shared" si="38"/>
        <v>0</v>
      </c>
      <c r="J2432" s="177"/>
      <c r="K2432" s="19"/>
    </row>
    <row r="2433" spans="1:11" customFormat="1" x14ac:dyDescent="0.25">
      <c r="A2433" s="12">
        <v>178</v>
      </c>
      <c r="B2433" s="22" t="s">
        <v>3840</v>
      </c>
      <c r="C2433" s="12">
        <v>6</v>
      </c>
      <c r="D2433" s="12" t="s">
        <v>341</v>
      </c>
      <c r="E2433" s="6" t="s">
        <v>3841</v>
      </c>
      <c r="F2433" s="12" t="s">
        <v>3531</v>
      </c>
      <c r="G2433" s="186">
        <v>888.06</v>
      </c>
      <c r="H2433" s="186">
        <v>192.41</v>
      </c>
      <c r="I2433" s="186">
        <f t="shared" si="38"/>
        <v>695.65</v>
      </c>
      <c r="J2433" s="177"/>
      <c r="K2433" s="19"/>
    </row>
    <row r="2434" spans="1:11" customFormat="1" x14ac:dyDescent="0.25">
      <c r="A2434" s="12">
        <v>179</v>
      </c>
      <c r="B2434" s="22" t="s">
        <v>3842</v>
      </c>
      <c r="C2434" s="12">
        <v>6</v>
      </c>
      <c r="D2434" s="12" t="s">
        <v>3843</v>
      </c>
      <c r="E2434" s="6" t="s">
        <v>3558</v>
      </c>
      <c r="F2434" s="12" t="s">
        <v>3531</v>
      </c>
      <c r="G2434" s="186">
        <v>409.74</v>
      </c>
      <c r="H2434" s="186">
        <v>88.78</v>
      </c>
      <c r="I2434" s="186">
        <f t="shared" si="38"/>
        <v>320.96000000000004</v>
      </c>
      <c r="J2434" s="177"/>
      <c r="K2434" s="19"/>
    </row>
    <row r="2435" spans="1:11" ht="84" x14ac:dyDescent="0.25">
      <c r="A2435" s="33" t="s">
        <v>5</v>
      </c>
      <c r="B2435" s="29" t="s">
        <v>6</v>
      </c>
      <c r="C2435" s="29" t="s">
        <v>7</v>
      </c>
      <c r="D2435" s="29" t="s">
        <v>8</v>
      </c>
      <c r="E2435" s="29" t="s">
        <v>15</v>
      </c>
      <c r="F2435" s="29" t="s">
        <v>9</v>
      </c>
      <c r="G2435" s="29" t="s">
        <v>10</v>
      </c>
      <c r="H2435" s="29" t="s">
        <v>11</v>
      </c>
      <c r="I2435" s="29" t="s">
        <v>518</v>
      </c>
      <c r="J2435" s="29" t="s">
        <v>12</v>
      </c>
      <c r="K2435" s="30" t="s">
        <v>13</v>
      </c>
    </row>
    <row r="2436" spans="1:11" customFormat="1" x14ac:dyDescent="0.25">
      <c r="A2436" s="12">
        <v>180</v>
      </c>
      <c r="B2436" s="22" t="s">
        <v>3844</v>
      </c>
      <c r="C2436" s="12">
        <v>2</v>
      </c>
      <c r="D2436" s="12" t="s">
        <v>3845</v>
      </c>
      <c r="E2436" s="6" t="s">
        <v>3558</v>
      </c>
      <c r="F2436" s="12" t="s">
        <v>3565</v>
      </c>
      <c r="G2436" s="186">
        <v>325.68</v>
      </c>
      <c r="H2436" s="186">
        <v>325.68</v>
      </c>
      <c r="I2436" s="186">
        <f t="shared" si="38"/>
        <v>0</v>
      </c>
      <c r="J2436" s="177"/>
      <c r="K2436" s="19"/>
    </row>
    <row r="2437" spans="1:11" customFormat="1" x14ac:dyDescent="0.25">
      <c r="A2437" s="12">
        <v>181</v>
      </c>
      <c r="B2437" s="22" t="s">
        <v>3846</v>
      </c>
      <c r="C2437" s="12">
        <v>2</v>
      </c>
      <c r="D2437" s="12" t="s">
        <v>3847</v>
      </c>
      <c r="E2437" s="6" t="s">
        <v>3848</v>
      </c>
      <c r="F2437" s="12" t="s">
        <v>3531</v>
      </c>
      <c r="G2437" s="186">
        <v>4439.3599999999997</v>
      </c>
      <c r="H2437" s="186">
        <v>4439.3599999999997</v>
      </c>
      <c r="I2437" s="186">
        <f t="shared" si="38"/>
        <v>0</v>
      </c>
      <c r="J2437" s="177"/>
      <c r="K2437" s="19"/>
    </row>
    <row r="2438" spans="1:11" customFormat="1" x14ac:dyDescent="0.25">
      <c r="A2438" s="12">
        <v>182</v>
      </c>
      <c r="B2438" s="22" t="s">
        <v>3849</v>
      </c>
      <c r="C2438" s="12">
        <v>2</v>
      </c>
      <c r="D2438" s="12" t="s">
        <v>3850</v>
      </c>
      <c r="E2438" s="6" t="s">
        <v>3851</v>
      </c>
      <c r="F2438" s="12" t="s">
        <v>3531</v>
      </c>
      <c r="G2438" s="186">
        <v>336</v>
      </c>
      <c r="H2438" s="186">
        <v>336</v>
      </c>
      <c r="I2438" s="186">
        <f t="shared" si="38"/>
        <v>0</v>
      </c>
      <c r="J2438" s="177"/>
      <c r="K2438" s="19"/>
    </row>
    <row r="2439" spans="1:11" customFormat="1" x14ac:dyDescent="0.25">
      <c r="A2439" s="12">
        <v>183</v>
      </c>
      <c r="B2439" s="22" t="s">
        <v>3852</v>
      </c>
      <c r="C2439" s="12">
        <v>2</v>
      </c>
      <c r="D2439" s="12" t="s">
        <v>349</v>
      </c>
      <c r="E2439" s="6" t="s">
        <v>3848</v>
      </c>
      <c r="F2439" s="12" t="s">
        <v>3531</v>
      </c>
      <c r="G2439" s="186">
        <v>198</v>
      </c>
      <c r="H2439" s="186">
        <v>198</v>
      </c>
      <c r="I2439" s="186">
        <f t="shared" si="38"/>
        <v>0</v>
      </c>
      <c r="J2439" s="177"/>
      <c r="K2439" s="19"/>
    </row>
    <row r="2440" spans="1:11" customFormat="1" ht="25.5" x14ac:dyDescent="0.25">
      <c r="A2440" s="12">
        <v>184</v>
      </c>
      <c r="B2440" s="22" t="s">
        <v>3853</v>
      </c>
      <c r="C2440" s="12">
        <v>2</v>
      </c>
      <c r="D2440" s="12" t="s">
        <v>352</v>
      </c>
      <c r="E2440" s="6" t="s">
        <v>3848</v>
      </c>
      <c r="F2440" s="12" t="s">
        <v>3531</v>
      </c>
      <c r="G2440" s="186">
        <v>64</v>
      </c>
      <c r="H2440" s="186">
        <v>64</v>
      </c>
      <c r="I2440" s="186">
        <f t="shared" si="38"/>
        <v>0</v>
      </c>
      <c r="J2440" s="177"/>
      <c r="K2440" s="19"/>
    </row>
    <row r="2441" spans="1:11" customFormat="1" x14ac:dyDescent="0.25">
      <c r="A2441" s="12">
        <v>185</v>
      </c>
      <c r="B2441" s="22" t="s">
        <v>3854</v>
      </c>
      <c r="C2441" s="12">
        <v>2</v>
      </c>
      <c r="D2441" s="12" t="s">
        <v>344</v>
      </c>
      <c r="E2441" s="6" t="s">
        <v>3855</v>
      </c>
      <c r="F2441" s="12" t="s">
        <v>3531</v>
      </c>
      <c r="G2441" s="186">
        <v>440</v>
      </c>
      <c r="H2441" s="186">
        <v>440</v>
      </c>
      <c r="I2441" s="186">
        <f t="shared" si="38"/>
        <v>0</v>
      </c>
      <c r="J2441" s="177"/>
      <c r="K2441" s="19"/>
    </row>
    <row r="2442" spans="1:11" customFormat="1" ht="25.5" x14ac:dyDescent="0.25">
      <c r="A2442" s="12">
        <v>186</v>
      </c>
      <c r="B2442" s="22" t="s">
        <v>3856</v>
      </c>
      <c r="C2442" s="12">
        <v>1</v>
      </c>
      <c r="D2442" s="12" t="s">
        <v>356</v>
      </c>
      <c r="E2442" s="6" t="s">
        <v>3855</v>
      </c>
      <c r="F2442" s="12" t="s">
        <v>3531</v>
      </c>
      <c r="G2442" s="186">
        <v>610</v>
      </c>
      <c r="H2442" s="186">
        <v>610</v>
      </c>
      <c r="I2442" s="186">
        <f t="shared" si="38"/>
        <v>0</v>
      </c>
      <c r="J2442" s="177"/>
      <c r="K2442" s="19"/>
    </row>
    <row r="2443" spans="1:11" customFormat="1" ht="25.5" x14ac:dyDescent="0.25">
      <c r="A2443" s="12">
        <v>187</v>
      </c>
      <c r="B2443" s="22" t="s">
        <v>3857</v>
      </c>
      <c r="C2443" s="12">
        <v>1</v>
      </c>
      <c r="D2443" s="12" t="s">
        <v>354</v>
      </c>
      <c r="E2443" s="6" t="s">
        <v>3855</v>
      </c>
      <c r="F2443" s="12" t="s">
        <v>3531</v>
      </c>
      <c r="G2443" s="186">
        <v>720</v>
      </c>
      <c r="H2443" s="186">
        <v>720</v>
      </c>
      <c r="I2443" s="186">
        <f t="shared" si="38"/>
        <v>0</v>
      </c>
      <c r="J2443" s="177"/>
      <c r="K2443" s="19"/>
    </row>
    <row r="2444" spans="1:11" customFormat="1" ht="25.5" x14ac:dyDescent="0.25">
      <c r="A2444" s="12">
        <v>188</v>
      </c>
      <c r="B2444" s="22" t="s">
        <v>3858</v>
      </c>
      <c r="C2444" s="12">
        <v>1</v>
      </c>
      <c r="D2444" s="12" t="s">
        <v>358</v>
      </c>
      <c r="E2444" s="6" t="s">
        <v>3855</v>
      </c>
      <c r="F2444" s="12" t="s">
        <v>3531</v>
      </c>
      <c r="G2444" s="186">
        <v>350</v>
      </c>
      <c r="H2444" s="186">
        <v>350</v>
      </c>
      <c r="I2444" s="186">
        <f t="shared" si="38"/>
        <v>0</v>
      </c>
      <c r="J2444" s="177"/>
      <c r="K2444" s="19"/>
    </row>
    <row r="2445" spans="1:11" customFormat="1" ht="25.5" x14ac:dyDescent="0.25">
      <c r="A2445" s="12">
        <v>189</v>
      </c>
      <c r="B2445" s="22" t="s">
        <v>3859</v>
      </c>
      <c r="C2445" s="12">
        <v>1</v>
      </c>
      <c r="D2445" s="12" t="s">
        <v>347</v>
      </c>
      <c r="E2445" s="6" t="s">
        <v>3860</v>
      </c>
      <c r="F2445" s="12" t="s">
        <v>3565</v>
      </c>
      <c r="G2445" s="186">
        <v>99</v>
      </c>
      <c r="H2445" s="186">
        <v>99</v>
      </c>
      <c r="I2445" s="186">
        <f t="shared" si="38"/>
        <v>0</v>
      </c>
      <c r="J2445" s="177"/>
      <c r="K2445" s="19"/>
    </row>
    <row r="2446" spans="1:11" customFormat="1" ht="38.25" x14ac:dyDescent="0.25">
      <c r="A2446" s="12">
        <v>190</v>
      </c>
      <c r="B2446" s="22" t="s">
        <v>3861</v>
      </c>
      <c r="C2446" s="12">
        <v>1</v>
      </c>
      <c r="D2446" s="12" t="s">
        <v>363</v>
      </c>
      <c r="E2446" s="6" t="s">
        <v>3862</v>
      </c>
      <c r="F2446" s="12" t="s">
        <v>3531</v>
      </c>
      <c r="G2446" s="186">
        <v>3766.76</v>
      </c>
      <c r="H2446" s="186">
        <v>1820.6</v>
      </c>
      <c r="I2446" s="186">
        <f t="shared" si="38"/>
        <v>1946.1600000000003</v>
      </c>
      <c r="J2446" s="177"/>
      <c r="K2446" s="19"/>
    </row>
    <row r="2447" spans="1:11" customFormat="1" ht="25.5" x14ac:dyDescent="0.25">
      <c r="A2447" s="12">
        <v>191</v>
      </c>
      <c r="B2447" s="22" t="s">
        <v>3863</v>
      </c>
      <c r="C2447" s="12">
        <v>1</v>
      </c>
      <c r="D2447" s="12" t="s">
        <v>365</v>
      </c>
      <c r="E2447" s="6" t="s">
        <v>3864</v>
      </c>
      <c r="F2447" s="12" t="s">
        <v>3531</v>
      </c>
      <c r="G2447" s="186">
        <v>176.03</v>
      </c>
      <c r="H2447" s="186">
        <v>70.42</v>
      </c>
      <c r="I2447" s="186">
        <f t="shared" si="38"/>
        <v>105.61</v>
      </c>
      <c r="J2447" s="177"/>
      <c r="K2447" s="19"/>
    </row>
    <row r="2448" spans="1:11" customFormat="1" x14ac:dyDescent="0.25">
      <c r="A2448" s="12">
        <v>192</v>
      </c>
      <c r="B2448" s="22" t="s">
        <v>3865</v>
      </c>
      <c r="C2448" s="12">
        <v>1</v>
      </c>
      <c r="D2448" s="12" t="s">
        <v>367</v>
      </c>
      <c r="E2448" s="6" t="s">
        <v>3866</v>
      </c>
      <c r="F2448" s="12" t="s">
        <v>3565</v>
      </c>
      <c r="G2448" s="186">
        <v>339</v>
      </c>
      <c r="H2448" s="186">
        <v>339</v>
      </c>
      <c r="I2448" s="186">
        <f t="shared" si="38"/>
        <v>0</v>
      </c>
      <c r="J2448" s="177"/>
      <c r="K2448" s="19"/>
    </row>
    <row r="2449" spans="1:11" customFormat="1" x14ac:dyDescent="0.25">
      <c r="A2449" s="12">
        <v>193</v>
      </c>
      <c r="B2449" s="22" t="s">
        <v>3867</v>
      </c>
      <c r="C2449" s="12">
        <v>6</v>
      </c>
      <c r="D2449" s="12" t="s">
        <v>3868</v>
      </c>
      <c r="E2449" s="6" t="s">
        <v>3558</v>
      </c>
      <c r="F2449" s="12" t="s">
        <v>3531</v>
      </c>
      <c r="G2449" s="186">
        <v>573.29999999999995</v>
      </c>
      <c r="H2449" s="186">
        <v>9.56</v>
      </c>
      <c r="I2449" s="186">
        <f t="shared" si="38"/>
        <v>563.74</v>
      </c>
      <c r="J2449" s="177"/>
      <c r="K2449" s="19"/>
    </row>
    <row r="2450" spans="1:11" customFormat="1" ht="25.5" x14ac:dyDescent="0.25">
      <c r="A2450" s="12">
        <v>194</v>
      </c>
      <c r="B2450" s="22" t="s">
        <v>3869</v>
      </c>
      <c r="C2450" s="12">
        <v>1</v>
      </c>
      <c r="D2450" s="12" t="s">
        <v>371</v>
      </c>
      <c r="E2450" s="6" t="s">
        <v>3870</v>
      </c>
      <c r="F2450" s="12" t="s">
        <v>3531</v>
      </c>
      <c r="G2450" s="186">
        <v>1070.25</v>
      </c>
      <c r="H2450" s="186">
        <v>285.39999999999998</v>
      </c>
      <c r="I2450" s="186">
        <f t="shared" si="38"/>
        <v>784.85</v>
      </c>
      <c r="J2450" s="177"/>
      <c r="K2450" s="19"/>
    </row>
    <row r="2451" spans="1:11" s="175" customFormat="1" x14ac:dyDescent="0.25">
      <c r="A2451" s="12">
        <v>195</v>
      </c>
      <c r="B2451" s="22" t="s">
        <v>3871</v>
      </c>
      <c r="C2451" s="12">
        <v>1</v>
      </c>
      <c r="D2451" s="12" t="s">
        <v>379</v>
      </c>
      <c r="E2451" s="6" t="s">
        <v>3872</v>
      </c>
      <c r="F2451" s="12" t="s">
        <v>3531</v>
      </c>
      <c r="G2451" s="186">
        <v>159.91999999999999</v>
      </c>
      <c r="H2451" s="186">
        <v>42.64</v>
      </c>
      <c r="I2451" s="186">
        <f t="shared" ref="I2451:I2517" si="39">SUM(G2451,-H2451)</f>
        <v>117.27999999999999</v>
      </c>
      <c r="J2451" s="177"/>
      <c r="K2451" s="19"/>
    </row>
    <row r="2452" spans="1:11" customFormat="1" x14ac:dyDescent="0.25">
      <c r="A2452" s="12">
        <v>196</v>
      </c>
      <c r="B2452" s="22" t="s">
        <v>3873</v>
      </c>
      <c r="C2452" s="12">
        <v>6</v>
      </c>
      <c r="D2452" s="12" t="s">
        <v>382</v>
      </c>
      <c r="E2452" s="6" t="s">
        <v>3841</v>
      </c>
      <c r="F2452" s="12" t="s">
        <v>3531</v>
      </c>
      <c r="G2452" s="186">
        <v>154.71</v>
      </c>
      <c r="H2452" s="186">
        <v>154.71</v>
      </c>
      <c r="I2452" s="186">
        <f t="shared" si="39"/>
        <v>0</v>
      </c>
      <c r="J2452" s="177"/>
      <c r="K2452" s="19"/>
    </row>
    <row r="2453" spans="1:11" customFormat="1" x14ac:dyDescent="0.25">
      <c r="A2453" s="12">
        <v>197</v>
      </c>
      <c r="B2453" s="22" t="s">
        <v>3874</v>
      </c>
      <c r="C2453" s="12">
        <v>1</v>
      </c>
      <c r="D2453" s="12" t="s">
        <v>3875</v>
      </c>
      <c r="E2453" s="6" t="s">
        <v>3558</v>
      </c>
      <c r="F2453" s="12" t="s">
        <v>3531</v>
      </c>
      <c r="G2453" s="186">
        <v>427.78</v>
      </c>
      <c r="H2453" s="186">
        <v>92.69</v>
      </c>
      <c r="I2453" s="186">
        <f t="shared" si="39"/>
        <v>335.09</v>
      </c>
      <c r="J2453" s="177"/>
      <c r="K2453" s="19"/>
    </row>
    <row r="2454" spans="1:11" customFormat="1" x14ac:dyDescent="0.25">
      <c r="A2454" s="12">
        <v>198</v>
      </c>
      <c r="B2454" s="22" t="s">
        <v>3876</v>
      </c>
      <c r="C2454" s="12">
        <v>2</v>
      </c>
      <c r="D2454" s="12" t="s">
        <v>3877</v>
      </c>
      <c r="E2454" s="6" t="s">
        <v>3558</v>
      </c>
      <c r="F2454" s="12" t="s">
        <v>3531</v>
      </c>
      <c r="G2454" s="186">
        <v>708.1</v>
      </c>
      <c r="H2454" s="186">
        <v>153.41999999999999</v>
      </c>
      <c r="I2454" s="186">
        <f t="shared" si="39"/>
        <v>554.68000000000006</v>
      </c>
      <c r="J2454" s="177"/>
      <c r="K2454" s="19"/>
    </row>
    <row r="2455" spans="1:11" customFormat="1" x14ac:dyDescent="0.25">
      <c r="A2455" s="12">
        <v>199</v>
      </c>
      <c r="B2455" s="22" t="s">
        <v>3878</v>
      </c>
      <c r="C2455" s="12">
        <v>2</v>
      </c>
      <c r="D2455" s="12" t="s">
        <v>3879</v>
      </c>
      <c r="E2455" s="6" t="s">
        <v>3558</v>
      </c>
      <c r="F2455" s="12" t="s">
        <v>3531</v>
      </c>
      <c r="G2455" s="186">
        <v>337.5</v>
      </c>
      <c r="H2455" s="186">
        <v>73.13</v>
      </c>
      <c r="I2455" s="186">
        <f t="shared" si="39"/>
        <v>264.37</v>
      </c>
      <c r="J2455" s="177"/>
      <c r="K2455" s="19"/>
    </row>
    <row r="2456" spans="1:11" customFormat="1" x14ac:dyDescent="0.25">
      <c r="A2456" s="12">
        <v>200</v>
      </c>
      <c r="B2456" s="22" t="s">
        <v>3880</v>
      </c>
      <c r="C2456" s="12">
        <v>6</v>
      </c>
      <c r="D2456" s="12" t="s">
        <v>3881</v>
      </c>
      <c r="E2456" s="6" t="s">
        <v>3558</v>
      </c>
      <c r="F2456" s="12" t="s">
        <v>3531</v>
      </c>
      <c r="G2456" s="186">
        <v>1165.5</v>
      </c>
      <c r="H2456" s="186">
        <v>252.53</v>
      </c>
      <c r="I2456" s="186">
        <f t="shared" si="39"/>
        <v>912.97</v>
      </c>
      <c r="J2456" s="177"/>
      <c r="K2456" s="19"/>
    </row>
    <row r="2457" spans="1:11" customFormat="1" x14ac:dyDescent="0.25">
      <c r="A2457" s="12">
        <v>201</v>
      </c>
      <c r="B2457" s="22" t="s">
        <v>18</v>
      </c>
      <c r="C2457" s="12">
        <v>1</v>
      </c>
      <c r="D2457" s="12" t="s">
        <v>405</v>
      </c>
      <c r="E2457" s="6" t="s">
        <v>3767</v>
      </c>
      <c r="F2457" s="12" t="s">
        <v>3531</v>
      </c>
      <c r="G2457" s="186">
        <v>43.2</v>
      </c>
      <c r="H2457" s="186">
        <v>9.36</v>
      </c>
      <c r="I2457" s="186">
        <f t="shared" si="39"/>
        <v>33.840000000000003</v>
      </c>
      <c r="J2457" s="177"/>
      <c r="K2457" s="19"/>
    </row>
    <row r="2458" spans="1:11" customFormat="1" x14ac:dyDescent="0.25">
      <c r="A2458" s="12">
        <v>202</v>
      </c>
      <c r="B2458" s="22" t="s">
        <v>3581</v>
      </c>
      <c r="C2458" s="12">
        <v>1</v>
      </c>
      <c r="D2458" s="12" t="s">
        <v>3882</v>
      </c>
      <c r="E2458" s="6" t="s">
        <v>3558</v>
      </c>
      <c r="F2458" s="12" t="s">
        <v>3531</v>
      </c>
      <c r="G2458" s="186">
        <v>149.06</v>
      </c>
      <c r="H2458" s="186">
        <v>32.29</v>
      </c>
      <c r="I2458" s="186">
        <f t="shared" si="39"/>
        <v>116.77000000000001</v>
      </c>
      <c r="J2458" s="177"/>
      <c r="K2458" s="19"/>
    </row>
    <row r="2459" spans="1:11" customFormat="1" x14ac:dyDescent="0.25">
      <c r="A2459" s="12">
        <v>203</v>
      </c>
      <c r="B2459" s="22" t="s">
        <v>3883</v>
      </c>
      <c r="C2459" s="12">
        <v>1</v>
      </c>
      <c r="D2459" s="12" t="s">
        <v>411</v>
      </c>
      <c r="E2459" s="6" t="s">
        <v>3884</v>
      </c>
      <c r="F2459" s="12" t="s">
        <v>3531</v>
      </c>
      <c r="G2459" s="186">
        <v>28.58</v>
      </c>
      <c r="H2459" s="186">
        <v>14.54</v>
      </c>
      <c r="I2459" s="186">
        <f t="shared" si="39"/>
        <v>14.04</v>
      </c>
      <c r="J2459" s="177"/>
      <c r="K2459" s="19"/>
    </row>
    <row r="2460" spans="1:11" ht="84" x14ac:dyDescent="0.25">
      <c r="A2460" s="33" t="s">
        <v>5</v>
      </c>
      <c r="B2460" s="29" t="s">
        <v>6</v>
      </c>
      <c r="C2460" s="29" t="s">
        <v>7</v>
      </c>
      <c r="D2460" s="29" t="s">
        <v>8</v>
      </c>
      <c r="E2460" s="29" t="s">
        <v>15</v>
      </c>
      <c r="F2460" s="29" t="s">
        <v>9</v>
      </c>
      <c r="G2460" s="29" t="s">
        <v>10</v>
      </c>
      <c r="H2460" s="29" t="s">
        <v>11</v>
      </c>
      <c r="I2460" s="29" t="s">
        <v>518</v>
      </c>
      <c r="J2460" s="29" t="s">
        <v>12</v>
      </c>
      <c r="K2460" s="30" t="s">
        <v>13</v>
      </c>
    </row>
    <row r="2461" spans="1:11" customFormat="1" x14ac:dyDescent="0.25">
      <c r="A2461" s="12">
        <v>204</v>
      </c>
      <c r="B2461" s="22" t="s">
        <v>3885</v>
      </c>
      <c r="C2461" s="12">
        <v>1</v>
      </c>
      <c r="D2461" s="12" t="s">
        <v>413</v>
      </c>
      <c r="E2461" s="6" t="s">
        <v>3884</v>
      </c>
      <c r="F2461" s="12" t="s">
        <v>3531</v>
      </c>
      <c r="G2461" s="186">
        <v>45.4</v>
      </c>
      <c r="H2461" s="186">
        <v>23.08</v>
      </c>
      <c r="I2461" s="186">
        <f t="shared" si="39"/>
        <v>22.32</v>
      </c>
      <c r="J2461" s="177"/>
      <c r="K2461" s="19"/>
    </row>
    <row r="2462" spans="1:11" customFormat="1" x14ac:dyDescent="0.25">
      <c r="A2462" s="12">
        <v>205</v>
      </c>
      <c r="B2462" s="22" t="s">
        <v>3886</v>
      </c>
      <c r="C2462" s="12">
        <v>2</v>
      </c>
      <c r="D2462" s="12" t="s">
        <v>415</v>
      </c>
      <c r="E2462" s="6" t="s">
        <v>3887</v>
      </c>
      <c r="F2462" s="12" t="s">
        <v>3531</v>
      </c>
      <c r="G2462" s="186">
        <v>477.27</v>
      </c>
      <c r="H2462" s="186">
        <v>326.12</v>
      </c>
      <c r="I2462" s="186">
        <f t="shared" si="39"/>
        <v>151.14999999999998</v>
      </c>
      <c r="J2462" s="177"/>
      <c r="K2462" s="19"/>
    </row>
    <row r="2463" spans="1:11" customFormat="1" ht="25.5" x14ac:dyDescent="0.25">
      <c r="A2463" s="12">
        <v>206</v>
      </c>
      <c r="B2463" s="22" t="s">
        <v>3888</v>
      </c>
      <c r="C2463" s="12">
        <v>1</v>
      </c>
      <c r="D2463" s="12" t="s">
        <v>417</v>
      </c>
      <c r="E2463" s="6" t="s">
        <v>3889</v>
      </c>
      <c r="F2463" s="12" t="s">
        <v>3531</v>
      </c>
      <c r="G2463" s="186">
        <v>198.35</v>
      </c>
      <c r="H2463" s="186">
        <v>115.71</v>
      </c>
      <c r="I2463" s="186">
        <f t="shared" si="39"/>
        <v>82.64</v>
      </c>
      <c r="J2463" s="177"/>
      <c r="K2463" s="19"/>
    </row>
    <row r="2464" spans="1:11" customFormat="1" x14ac:dyDescent="0.25">
      <c r="A2464" s="12">
        <v>207</v>
      </c>
      <c r="B2464" s="22" t="s">
        <v>3890</v>
      </c>
      <c r="C2464" s="12">
        <v>1</v>
      </c>
      <c r="D2464" s="12" t="s">
        <v>420</v>
      </c>
      <c r="E2464" s="6" t="s">
        <v>3891</v>
      </c>
      <c r="F2464" s="12" t="s">
        <v>3531</v>
      </c>
      <c r="G2464" s="186">
        <v>164.46</v>
      </c>
      <c r="H2464" s="186">
        <v>164.46</v>
      </c>
      <c r="I2464" s="186">
        <f t="shared" si="39"/>
        <v>0</v>
      </c>
      <c r="J2464" s="177"/>
      <c r="K2464" s="19"/>
    </row>
    <row r="2465" spans="1:11" customFormat="1" ht="25.5" x14ac:dyDescent="0.25">
      <c r="A2465" s="12">
        <v>208</v>
      </c>
      <c r="B2465" s="22" t="s">
        <v>3892</v>
      </c>
      <c r="C2465" s="12">
        <v>1</v>
      </c>
      <c r="D2465" s="12" t="s">
        <v>422</v>
      </c>
      <c r="E2465" s="6" t="s">
        <v>3893</v>
      </c>
      <c r="F2465" s="12" t="s">
        <v>3531</v>
      </c>
      <c r="G2465" s="186">
        <v>398.9</v>
      </c>
      <c r="H2465" s="186">
        <v>365.66</v>
      </c>
      <c r="I2465" s="186">
        <f t="shared" si="39"/>
        <v>33.239999999999952</v>
      </c>
      <c r="J2465" s="177"/>
      <c r="K2465" s="19"/>
    </row>
    <row r="2466" spans="1:11" customFormat="1" ht="25.5" x14ac:dyDescent="0.25">
      <c r="A2466" s="12">
        <v>209</v>
      </c>
      <c r="B2466" s="22" t="s">
        <v>3894</v>
      </c>
      <c r="C2466" s="12">
        <v>1</v>
      </c>
      <c r="D2466" s="12" t="s">
        <v>425</v>
      </c>
      <c r="E2466" s="6" t="s">
        <v>3895</v>
      </c>
      <c r="F2466" s="12" t="s">
        <v>3531</v>
      </c>
      <c r="G2466" s="186">
        <v>2657.5</v>
      </c>
      <c r="H2466" s="186">
        <v>1904.54</v>
      </c>
      <c r="I2466" s="186">
        <f t="shared" si="39"/>
        <v>752.96</v>
      </c>
      <c r="J2466" s="177"/>
      <c r="K2466" s="19"/>
    </row>
    <row r="2467" spans="1:11" customFormat="1" x14ac:dyDescent="0.25">
      <c r="A2467" s="12">
        <v>210</v>
      </c>
      <c r="B2467" s="22" t="s">
        <v>3896</v>
      </c>
      <c r="C2467" s="12">
        <v>1</v>
      </c>
      <c r="D2467" s="12" t="s">
        <v>426</v>
      </c>
      <c r="E2467" s="6" t="s">
        <v>3897</v>
      </c>
      <c r="F2467" s="12" t="s">
        <v>3531</v>
      </c>
      <c r="G2467" s="186">
        <v>306.18</v>
      </c>
      <c r="H2467" s="186">
        <v>122.48</v>
      </c>
      <c r="I2467" s="186">
        <f t="shared" si="39"/>
        <v>183.7</v>
      </c>
      <c r="J2467" s="177"/>
      <c r="K2467" s="19"/>
    </row>
    <row r="2468" spans="1:11" customFormat="1" ht="25.5" x14ac:dyDescent="0.25">
      <c r="A2468" s="12">
        <v>211</v>
      </c>
      <c r="B2468" s="22" t="s">
        <v>3898</v>
      </c>
      <c r="C2468" s="12">
        <v>2</v>
      </c>
      <c r="D2468" s="12" t="s">
        <v>429</v>
      </c>
      <c r="E2468" s="6" t="s">
        <v>3899</v>
      </c>
      <c r="F2468" s="12" t="s">
        <v>3531</v>
      </c>
      <c r="G2468" s="186">
        <v>136</v>
      </c>
      <c r="H2468" s="186">
        <v>58.93</v>
      </c>
      <c r="I2468" s="186">
        <f t="shared" si="39"/>
        <v>77.069999999999993</v>
      </c>
      <c r="J2468" s="177"/>
      <c r="K2468" s="19"/>
    </row>
    <row r="2469" spans="1:11" customFormat="1" ht="25.5" x14ac:dyDescent="0.25">
      <c r="A2469" s="12">
        <v>212</v>
      </c>
      <c r="B2469" s="22" t="s">
        <v>3900</v>
      </c>
      <c r="C2469" s="12">
        <v>2</v>
      </c>
      <c r="D2469" s="12" t="s">
        <v>432</v>
      </c>
      <c r="E2469" s="6" t="s">
        <v>3899</v>
      </c>
      <c r="F2469" s="12" t="s">
        <v>3531</v>
      </c>
      <c r="G2469" s="186">
        <v>185.45</v>
      </c>
      <c r="H2469" s="186">
        <v>80.36</v>
      </c>
      <c r="I2469" s="186">
        <f t="shared" si="39"/>
        <v>105.08999999999999</v>
      </c>
      <c r="J2469" s="177"/>
      <c r="K2469" s="19"/>
    </row>
    <row r="2470" spans="1:11" customFormat="1" ht="25.5" x14ac:dyDescent="0.25">
      <c r="A2470" s="12">
        <v>213</v>
      </c>
      <c r="B2470" s="22" t="s">
        <v>3901</v>
      </c>
      <c r="C2470" s="12">
        <v>1</v>
      </c>
      <c r="D2470" s="12" t="s">
        <v>435</v>
      </c>
      <c r="E2470" s="6" t="s">
        <v>3899</v>
      </c>
      <c r="F2470" s="12" t="s">
        <v>3531</v>
      </c>
      <c r="G2470" s="186">
        <v>238.1</v>
      </c>
      <c r="H2470" s="186">
        <v>103.18</v>
      </c>
      <c r="I2470" s="186">
        <f t="shared" si="39"/>
        <v>134.91999999999999</v>
      </c>
      <c r="J2470" s="177"/>
      <c r="K2470" s="19"/>
    </row>
    <row r="2471" spans="1:11" customFormat="1" ht="25.5" x14ac:dyDescent="0.25">
      <c r="A2471" s="12">
        <v>214</v>
      </c>
      <c r="B2471" s="22" t="s">
        <v>3902</v>
      </c>
      <c r="C2471" s="12">
        <v>1</v>
      </c>
      <c r="D2471" s="12" t="s">
        <v>437</v>
      </c>
      <c r="E2471" s="6" t="s">
        <v>3903</v>
      </c>
      <c r="F2471" s="12" t="s">
        <v>3531</v>
      </c>
      <c r="G2471" s="186">
        <v>586</v>
      </c>
      <c r="H2471" s="186">
        <v>586</v>
      </c>
      <c r="I2471" s="186">
        <f t="shared" si="39"/>
        <v>0</v>
      </c>
      <c r="J2471" s="177"/>
      <c r="K2471" s="19"/>
    </row>
    <row r="2472" spans="1:11" customFormat="1" x14ac:dyDescent="0.25">
      <c r="A2472" s="12">
        <v>215</v>
      </c>
      <c r="B2472" s="22" t="s">
        <v>3904</v>
      </c>
      <c r="C2472" s="12">
        <v>1</v>
      </c>
      <c r="D2472" s="12" t="s">
        <v>441</v>
      </c>
      <c r="E2472" s="6" t="s">
        <v>3905</v>
      </c>
      <c r="F2472" s="12" t="s">
        <v>3531</v>
      </c>
      <c r="G2472" s="186">
        <v>5108.0600000000004</v>
      </c>
      <c r="H2472" s="186">
        <v>4767.54</v>
      </c>
      <c r="I2472" s="186">
        <f t="shared" si="39"/>
        <v>340.52000000000044</v>
      </c>
      <c r="J2472" s="177"/>
      <c r="K2472" s="19"/>
    </row>
    <row r="2473" spans="1:11" customFormat="1" x14ac:dyDescent="0.25">
      <c r="A2473" s="12">
        <v>216</v>
      </c>
      <c r="B2473" s="22" t="s">
        <v>3589</v>
      </c>
      <c r="C2473" s="12">
        <v>3</v>
      </c>
      <c r="D2473" s="12" t="s">
        <v>3906</v>
      </c>
      <c r="E2473" s="6" t="s">
        <v>3558</v>
      </c>
      <c r="F2473" s="12" t="s">
        <v>3531</v>
      </c>
      <c r="G2473" s="186">
        <v>178.62</v>
      </c>
      <c r="H2473" s="186">
        <v>38.700000000000003</v>
      </c>
      <c r="I2473" s="186">
        <f t="shared" si="39"/>
        <v>139.92000000000002</v>
      </c>
      <c r="J2473" s="177"/>
      <c r="K2473" s="19"/>
    </row>
    <row r="2474" spans="1:11" customFormat="1" x14ac:dyDescent="0.25">
      <c r="A2474" s="12">
        <v>217</v>
      </c>
      <c r="B2474" s="22" t="s">
        <v>3760</v>
      </c>
      <c r="C2474" s="12">
        <v>1</v>
      </c>
      <c r="D2474" s="12" t="s">
        <v>3907</v>
      </c>
      <c r="E2474" s="6" t="s">
        <v>3558</v>
      </c>
      <c r="F2474" s="12" t="s">
        <v>3531</v>
      </c>
      <c r="G2474" s="186">
        <v>162.84</v>
      </c>
      <c r="H2474" s="186">
        <v>35.28</v>
      </c>
      <c r="I2474" s="186">
        <f t="shared" si="39"/>
        <v>127.56</v>
      </c>
      <c r="J2474" s="177"/>
      <c r="K2474" s="19"/>
    </row>
    <row r="2475" spans="1:11" customFormat="1" x14ac:dyDescent="0.25">
      <c r="A2475" s="12">
        <v>218</v>
      </c>
      <c r="B2475" s="22" t="s">
        <v>3758</v>
      </c>
      <c r="C2475" s="12">
        <v>1</v>
      </c>
      <c r="D2475" s="12" t="s">
        <v>3908</v>
      </c>
      <c r="E2475" s="6" t="s">
        <v>3558</v>
      </c>
      <c r="F2475" s="12" t="s">
        <v>3531</v>
      </c>
      <c r="G2475" s="186">
        <v>240</v>
      </c>
      <c r="H2475" s="186">
        <v>52</v>
      </c>
      <c r="I2475" s="186">
        <f t="shared" si="39"/>
        <v>188</v>
      </c>
      <c r="J2475" s="177"/>
      <c r="K2475" s="19"/>
    </row>
    <row r="2476" spans="1:11" customFormat="1" x14ac:dyDescent="0.25">
      <c r="A2476" s="12">
        <v>219</v>
      </c>
      <c r="B2476" s="22" t="s">
        <v>3756</v>
      </c>
      <c r="C2476" s="12">
        <v>3</v>
      </c>
      <c r="D2476" s="12" t="s">
        <v>3909</v>
      </c>
      <c r="E2476" s="6" t="s">
        <v>3558</v>
      </c>
      <c r="F2476" s="12" t="s">
        <v>3531</v>
      </c>
      <c r="G2476" s="186">
        <v>277.35000000000002</v>
      </c>
      <c r="H2476" s="186">
        <v>60.09</v>
      </c>
      <c r="I2476" s="186">
        <f t="shared" si="39"/>
        <v>217.26000000000002</v>
      </c>
      <c r="J2476" s="177"/>
      <c r="K2476" s="19"/>
    </row>
    <row r="2477" spans="1:11" customFormat="1" ht="25.5" x14ac:dyDescent="0.25">
      <c r="A2477" s="12">
        <v>220</v>
      </c>
      <c r="B2477" s="22" t="s">
        <v>3910</v>
      </c>
      <c r="C2477" s="12">
        <v>1</v>
      </c>
      <c r="D2477" s="12" t="s">
        <v>455</v>
      </c>
      <c r="E2477" s="6" t="s">
        <v>3911</v>
      </c>
      <c r="F2477" s="12" t="s">
        <v>3531</v>
      </c>
      <c r="G2477" s="186">
        <v>5800</v>
      </c>
      <c r="H2477" s="186">
        <v>5800</v>
      </c>
      <c r="I2477" s="186">
        <f t="shared" si="39"/>
        <v>0</v>
      </c>
      <c r="J2477" s="177"/>
      <c r="K2477" s="19"/>
    </row>
    <row r="2478" spans="1:11" customFormat="1" ht="25.5" x14ac:dyDescent="0.25">
      <c r="A2478" s="12">
        <v>221</v>
      </c>
      <c r="B2478" s="22" t="s">
        <v>3912</v>
      </c>
      <c r="C2478" s="12">
        <v>5</v>
      </c>
      <c r="D2478" s="12" t="s">
        <v>3913</v>
      </c>
      <c r="E2478" s="6" t="s">
        <v>3914</v>
      </c>
      <c r="F2478" s="12" t="s">
        <v>3531</v>
      </c>
      <c r="G2478" s="186">
        <v>351.2</v>
      </c>
      <c r="H2478" s="186">
        <v>76.09</v>
      </c>
      <c r="I2478" s="186">
        <f t="shared" si="39"/>
        <v>275.11</v>
      </c>
      <c r="J2478" s="177"/>
      <c r="K2478" s="19"/>
    </row>
    <row r="2479" spans="1:11" customFormat="1" ht="25.5" x14ac:dyDescent="0.25">
      <c r="A2479" s="12">
        <v>222</v>
      </c>
      <c r="B2479" s="22" t="s">
        <v>3915</v>
      </c>
      <c r="C2479" s="12">
        <v>1</v>
      </c>
      <c r="D2479" s="12" t="s">
        <v>3916</v>
      </c>
      <c r="E2479" s="6" t="s">
        <v>3917</v>
      </c>
      <c r="F2479" s="12" t="s">
        <v>3531</v>
      </c>
      <c r="G2479" s="186">
        <v>717.42</v>
      </c>
      <c r="H2479" s="186">
        <v>514.14</v>
      </c>
      <c r="I2479" s="186">
        <f t="shared" si="39"/>
        <v>203.27999999999997</v>
      </c>
      <c r="J2479" s="177"/>
      <c r="K2479" s="19"/>
    </row>
    <row r="2480" spans="1:11" customFormat="1" ht="25.5" x14ac:dyDescent="0.25">
      <c r="A2480" s="12">
        <v>223</v>
      </c>
      <c r="B2480" s="22" t="s">
        <v>3918</v>
      </c>
      <c r="C2480" s="12">
        <v>1</v>
      </c>
      <c r="D2480" s="12" t="s">
        <v>3919</v>
      </c>
      <c r="E2480" s="6" t="s">
        <v>3920</v>
      </c>
      <c r="F2480" s="12" t="s">
        <v>3531</v>
      </c>
      <c r="G2480" s="186">
        <v>750.04</v>
      </c>
      <c r="H2480" s="186">
        <v>487.53</v>
      </c>
      <c r="I2480" s="186">
        <f t="shared" si="39"/>
        <v>262.51</v>
      </c>
      <c r="J2480" s="177"/>
      <c r="K2480" s="19"/>
    </row>
    <row r="2481" spans="1:11" customFormat="1" ht="25.5" x14ac:dyDescent="0.25">
      <c r="A2481" s="12">
        <v>224</v>
      </c>
      <c r="B2481" s="22" t="s">
        <v>3921</v>
      </c>
      <c r="C2481" s="12">
        <v>3</v>
      </c>
      <c r="D2481" s="12" t="s">
        <v>3922</v>
      </c>
      <c r="E2481" s="6" t="s">
        <v>3923</v>
      </c>
      <c r="F2481" s="12" t="s">
        <v>3531</v>
      </c>
      <c r="G2481" s="186">
        <v>387</v>
      </c>
      <c r="H2481" s="186">
        <v>309.60000000000002</v>
      </c>
      <c r="I2481" s="186">
        <f t="shared" si="39"/>
        <v>77.399999999999977</v>
      </c>
      <c r="J2481" s="177"/>
      <c r="K2481" s="19"/>
    </row>
    <row r="2482" spans="1:11" ht="84" x14ac:dyDescent="0.25">
      <c r="A2482" s="33" t="s">
        <v>5</v>
      </c>
      <c r="B2482" s="29" t="s">
        <v>6</v>
      </c>
      <c r="C2482" s="29" t="s">
        <v>7</v>
      </c>
      <c r="D2482" s="29" t="s">
        <v>8</v>
      </c>
      <c r="E2482" s="29" t="s">
        <v>15</v>
      </c>
      <c r="F2482" s="29" t="s">
        <v>9</v>
      </c>
      <c r="G2482" s="29" t="s">
        <v>10</v>
      </c>
      <c r="H2482" s="29" t="s">
        <v>11</v>
      </c>
      <c r="I2482" s="29" t="s">
        <v>518</v>
      </c>
      <c r="J2482" s="29" t="s">
        <v>12</v>
      </c>
      <c r="K2482" s="30" t="s">
        <v>13</v>
      </c>
    </row>
    <row r="2483" spans="1:11" customFormat="1" ht="25.5" x14ac:dyDescent="0.25">
      <c r="A2483" s="12">
        <v>225</v>
      </c>
      <c r="B2483" s="22" t="s">
        <v>3924</v>
      </c>
      <c r="C2483" s="12">
        <v>1</v>
      </c>
      <c r="D2483" s="12" t="s">
        <v>3925</v>
      </c>
      <c r="E2483" s="6" t="s">
        <v>3926</v>
      </c>
      <c r="F2483" s="12" t="s">
        <v>3531</v>
      </c>
      <c r="G2483" s="186">
        <v>198.9</v>
      </c>
      <c r="H2483" s="186">
        <v>182.33</v>
      </c>
      <c r="I2483" s="186">
        <f t="shared" si="39"/>
        <v>16.569999999999993</v>
      </c>
      <c r="J2483" s="177"/>
      <c r="K2483" s="19"/>
    </row>
    <row r="2484" spans="1:11" customFormat="1" ht="25.5" x14ac:dyDescent="0.25">
      <c r="A2484" s="12">
        <v>226</v>
      </c>
      <c r="B2484" s="22" t="s">
        <v>3927</v>
      </c>
      <c r="C2484" s="12">
        <v>1</v>
      </c>
      <c r="D2484" s="12" t="s">
        <v>3928</v>
      </c>
      <c r="E2484" s="6" t="s">
        <v>3929</v>
      </c>
      <c r="F2484" s="12" t="s">
        <v>3531</v>
      </c>
      <c r="G2484" s="186">
        <v>212</v>
      </c>
      <c r="H2484" s="186">
        <v>162.53</v>
      </c>
      <c r="I2484" s="186">
        <f t="shared" si="39"/>
        <v>49.47</v>
      </c>
      <c r="J2484" s="177"/>
      <c r="K2484" s="19"/>
    </row>
    <row r="2485" spans="1:11" customFormat="1" ht="25.5" x14ac:dyDescent="0.25">
      <c r="A2485" s="12">
        <v>227</v>
      </c>
      <c r="B2485" s="22" t="s">
        <v>3930</v>
      </c>
      <c r="C2485" s="12">
        <v>1</v>
      </c>
      <c r="D2485" s="12" t="s">
        <v>3931</v>
      </c>
      <c r="E2485" s="6" t="s">
        <v>3932</v>
      </c>
      <c r="F2485" s="12" t="s">
        <v>3531</v>
      </c>
      <c r="G2485" s="186">
        <v>1908</v>
      </c>
      <c r="H2485" s="186">
        <v>1335.6</v>
      </c>
      <c r="I2485" s="186">
        <f t="shared" si="39"/>
        <v>572.40000000000009</v>
      </c>
      <c r="J2485" s="177"/>
      <c r="K2485" s="19"/>
    </row>
    <row r="2486" spans="1:11" customFormat="1" ht="25.5" x14ac:dyDescent="0.25">
      <c r="A2486" s="12">
        <v>228</v>
      </c>
      <c r="B2486" s="22" t="s">
        <v>3933</v>
      </c>
      <c r="C2486" s="12">
        <v>1</v>
      </c>
      <c r="D2486" s="12" t="s">
        <v>3934</v>
      </c>
      <c r="E2486" s="6" t="s">
        <v>3935</v>
      </c>
      <c r="F2486" s="12" t="s">
        <v>3565</v>
      </c>
      <c r="G2486" s="186">
        <v>240.39</v>
      </c>
      <c r="H2486" s="186">
        <v>240.39</v>
      </c>
      <c r="I2486" s="186">
        <f t="shared" si="39"/>
        <v>0</v>
      </c>
      <c r="J2486" s="177"/>
      <c r="K2486" s="19"/>
    </row>
    <row r="2487" spans="1:11" customFormat="1" ht="25.5" x14ac:dyDescent="0.25">
      <c r="A2487" s="12">
        <v>229</v>
      </c>
      <c r="B2487" s="22" t="s">
        <v>3936</v>
      </c>
      <c r="C2487" s="12">
        <v>2</v>
      </c>
      <c r="D2487" s="12" t="s">
        <v>3937</v>
      </c>
      <c r="E2487" s="6" t="s">
        <v>3938</v>
      </c>
      <c r="F2487" s="12" t="s">
        <v>3531</v>
      </c>
      <c r="G2487" s="186">
        <v>900</v>
      </c>
      <c r="H2487" s="186">
        <v>510</v>
      </c>
      <c r="I2487" s="186">
        <f t="shared" si="39"/>
        <v>390</v>
      </c>
      <c r="J2487" s="177"/>
      <c r="K2487" s="19"/>
    </row>
    <row r="2488" spans="1:11" s="175" customFormat="1" ht="25.5" x14ac:dyDescent="0.25">
      <c r="A2488" s="12">
        <v>230</v>
      </c>
      <c r="B2488" s="22" t="s">
        <v>3939</v>
      </c>
      <c r="C2488" s="12">
        <v>2</v>
      </c>
      <c r="D2488" s="12" t="s">
        <v>3940</v>
      </c>
      <c r="E2488" s="6" t="s">
        <v>3938</v>
      </c>
      <c r="F2488" s="12" t="s">
        <v>3531</v>
      </c>
      <c r="G2488" s="186">
        <v>700</v>
      </c>
      <c r="H2488" s="186">
        <v>396.67</v>
      </c>
      <c r="I2488" s="186">
        <f t="shared" si="39"/>
        <v>303.33</v>
      </c>
      <c r="J2488" s="177"/>
      <c r="K2488" s="19"/>
    </row>
    <row r="2489" spans="1:11" customFormat="1" ht="25.5" x14ac:dyDescent="0.25">
      <c r="A2489" s="12">
        <v>231</v>
      </c>
      <c r="B2489" s="22" t="s">
        <v>3941</v>
      </c>
      <c r="C2489" s="12">
        <v>1</v>
      </c>
      <c r="D2489" s="12" t="s">
        <v>457</v>
      </c>
      <c r="E2489" s="6" t="s">
        <v>3942</v>
      </c>
      <c r="F2489" s="12" t="s">
        <v>3531</v>
      </c>
      <c r="G2489" s="186">
        <v>2402.88</v>
      </c>
      <c r="H2489" s="186">
        <v>1321.59</v>
      </c>
      <c r="I2489" s="186">
        <f t="shared" si="39"/>
        <v>1081.2900000000002</v>
      </c>
      <c r="J2489" s="177"/>
      <c r="K2489" s="19"/>
    </row>
    <row r="2490" spans="1:11" customFormat="1" ht="25.5" x14ac:dyDescent="0.25">
      <c r="A2490" s="12">
        <v>232</v>
      </c>
      <c r="B2490" s="22" t="s">
        <v>3943</v>
      </c>
      <c r="C2490" s="12">
        <v>3</v>
      </c>
      <c r="D2490" s="12" t="s">
        <v>459</v>
      </c>
      <c r="E2490" s="6" t="s">
        <v>3944</v>
      </c>
      <c r="F2490" s="12" t="s">
        <v>3531</v>
      </c>
      <c r="G2490" s="186">
        <v>315.12</v>
      </c>
      <c r="H2490" s="186">
        <v>157.55000000000001</v>
      </c>
      <c r="I2490" s="186">
        <f t="shared" si="39"/>
        <v>157.57</v>
      </c>
      <c r="J2490" s="177"/>
      <c r="K2490" s="19"/>
    </row>
    <row r="2491" spans="1:11" customFormat="1" ht="25.5" x14ac:dyDescent="0.25">
      <c r="A2491" s="12">
        <v>233</v>
      </c>
      <c r="B2491" s="22" t="s">
        <v>3945</v>
      </c>
      <c r="C2491" s="12">
        <v>1</v>
      </c>
      <c r="D2491" s="12" t="s">
        <v>461</v>
      </c>
      <c r="E2491" s="6" t="s">
        <v>3944</v>
      </c>
      <c r="F2491" s="12" t="s">
        <v>3531</v>
      </c>
      <c r="G2491" s="186">
        <v>184.5</v>
      </c>
      <c r="H2491" s="186">
        <v>92.3</v>
      </c>
      <c r="I2491" s="186">
        <f t="shared" si="39"/>
        <v>92.2</v>
      </c>
      <c r="J2491" s="177"/>
      <c r="K2491" s="19"/>
    </row>
    <row r="2492" spans="1:11" customFormat="1" ht="25.5" x14ac:dyDescent="0.25">
      <c r="A2492" s="12">
        <v>234</v>
      </c>
      <c r="B2492" s="22" t="s">
        <v>3946</v>
      </c>
      <c r="C2492" s="12">
        <v>2</v>
      </c>
      <c r="D2492" s="12" t="s">
        <v>464</v>
      </c>
      <c r="E2492" s="6" t="s">
        <v>3947</v>
      </c>
      <c r="F2492" s="12" t="s">
        <v>3531</v>
      </c>
      <c r="G2492" s="186">
        <v>214.88</v>
      </c>
      <c r="H2492" s="186">
        <v>100.29</v>
      </c>
      <c r="I2492" s="186">
        <f t="shared" si="39"/>
        <v>114.58999999999999</v>
      </c>
      <c r="J2492" s="177"/>
      <c r="K2492" s="19"/>
    </row>
    <row r="2493" spans="1:11" customFormat="1" ht="25.5" x14ac:dyDescent="0.25">
      <c r="A2493" s="12">
        <v>235</v>
      </c>
      <c r="B2493" s="22" t="s">
        <v>3948</v>
      </c>
      <c r="C2493" s="12">
        <v>1</v>
      </c>
      <c r="D2493" s="12" t="s">
        <v>467</v>
      </c>
      <c r="E2493" s="185" t="s">
        <v>3949</v>
      </c>
      <c r="F2493" s="12" t="s">
        <v>3531</v>
      </c>
      <c r="G2493" s="186">
        <v>440.59</v>
      </c>
      <c r="H2493" s="186">
        <v>440.59</v>
      </c>
      <c r="I2493" s="186">
        <f t="shared" si="39"/>
        <v>0</v>
      </c>
      <c r="J2493" s="177"/>
      <c r="K2493" s="19"/>
    </row>
    <row r="2494" spans="1:11" customFormat="1" ht="25.5" x14ac:dyDescent="0.25">
      <c r="A2494" s="12">
        <v>236</v>
      </c>
      <c r="B2494" s="22" t="s">
        <v>3950</v>
      </c>
      <c r="C2494" s="12">
        <v>1</v>
      </c>
      <c r="D2494" s="12" t="s">
        <v>3951</v>
      </c>
      <c r="E2494" s="185" t="s">
        <v>3558</v>
      </c>
      <c r="F2494" s="12" t="s">
        <v>3531</v>
      </c>
      <c r="G2494" s="186">
        <v>622.45000000000005</v>
      </c>
      <c r="H2494" s="186">
        <v>134.86000000000001</v>
      </c>
      <c r="I2494" s="186">
        <f t="shared" si="39"/>
        <v>487.59000000000003</v>
      </c>
      <c r="J2494" s="177"/>
      <c r="K2494" s="19"/>
    </row>
    <row r="2495" spans="1:11" customFormat="1" ht="25.5" x14ac:dyDescent="0.25">
      <c r="A2495" s="12">
        <v>237</v>
      </c>
      <c r="B2495" s="22" t="s">
        <v>3952</v>
      </c>
      <c r="C2495" s="12">
        <v>1</v>
      </c>
      <c r="D2495" s="12" t="s">
        <v>3953</v>
      </c>
      <c r="E2495" s="6" t="s">
        <v>3558</v>
      </c>
      <c r="F2495" s="12" t="s">
        <v>3531</v>
      </c>
      <c r="G2495" s="186">
        <v>4150.76</v>
      </c>
      <c r="H2495" s="186">
        <v>899.33</v>
      </c>
      <c r="I2495" s="186">
        <f t="shared" si="39"/>
        <v>3251.4300000000003</v>
      </c>
      <c r="J2495" s="177"/>
      <c r="K2495" s="19"/>
    </row>
    <row r="2496" spans="1:11" customFormat="1" ht="38.25" x14ac:dyDescent="0.25">
      <c r="A2496" s="12">
        <v>238</v>
      </c>
      <c r="B2496" s="22" t="s">
        <v>3954</v>
      </c>
      <c r="C2496" s="12">
        <v>1</v>
      </c>
      <c r="D2496" s="12" t="s">
        <v>3955</v>
      </c>
      <c r="E2496" s="6" t="s">
        <v>3558</v>
      </c>
      <c r="F2496" s="12" t="s">
        <v>3531</v>
      </c>
      <c r="G2496" s="186">
        <v>5750.98</v>
      </c>
      <c r="H2496" s="186">
        <v>1246.05</v>
      </c>
      <c r="I2496" s="186">
        <f t="shared" si="39"/>
        <v>4504.9299999999994</v>
      </c>
      <c r="J2496" s="177"/>
      <c r="K2496" s="19"/>
    </row>
    <row r="2497" spans="1:11" customFormat="1" ht="25.5" x14ac:dyDescent="0.25">
      <c r="A2497" s="12">
        <v>239</v>
      </c>
      <c r="B2497" s="22" t="s">
        <v>3956</v>
      </c>
      <c r="C2497" s="12">
        <v>5</v>
      </c>
      <c r="D2497" s="12" t="s">
        <v>3957</v>
      </c>
      <c r="E2497" s="6" t="s">
        <v>3558</v>
      </c>
      <c r="F2497" s="12" t="s">
        <v>3531</v>
      </c>
      <c r="G2497" s="186">
        <v>1255.45</v>
      </c>
      <c r="H2497" s="186">
        <v>272.01</v>
      </c>
      <c r="I2497" s="186">
        <f t="shared" si="39"/>
        <v>983.44</v>
      </c>
      <c r="J2497" s="177"/>
      <c r="K2497" s="19"/>
    </row>
    <row r="2498" spans="1:11" customFormat="1" ht="25.5" x14ac:dyDescent="0.25">
      <c r="A2498" s="12">
        <v>240</v>
      </c>
      <c r="B2498" s="22" t="s">
        <v>3958</v>
      </c>
      <c r="C2498" s="12">
        <v>21</v>
      </c>
      <c r="D2498" s="12" t="s">
        <v>3959</v>
      </c>
      <c r="E2498" s="6" t="s">
        <v>3558</v>
      </c>
      <c r="F2498" s="12" t="s">
        <v>3531</v>
      </c>
      <c r="G2498" s="186">
        <v>5355</v>
      </c>
      <c r="H2498" s="186">
        <v>1160.25</v>
      </c>
      <c r="I2498" s="186">
        <f t="shared" si="39"/>
        <v>4194.75</v>
      </c>
      <c r="J2498" s="177"/>
      <c r="K2498" s="19"/>
    </row>
    <row r="2499" spans="1:11" customFormat="1" ht="25.5" x14ac:dyDescent="0.25">
      <c r="A2499" s="12">
        <v>241</v>
      </c>
      <c r="B2499" s="22" t="s">
        <v>3960</v>
      </c>
      <c r="C2499" s="12">
        <v>4</v>
      </c>
      <c r="D2499" s="12" t="s">
        <v>3961</v>
      </c>
      <c r="E2499" s="6" t="s">
        <v>3558</v>
      </c>
      <c r="F2499" s="12" t="s">
        <v>3531</v>
      </c>
      <c r="G2499" s="186">
        <v>289.95999999999998</v>
      </c>
      <c r="H2499" s="186">
        <v>62.82</v>
      </c>
      <c r="I2499" s="186">
        <f t="shared" si="39"/>
        <v>227.14</v>
      </c>
      <c r="J2499" s="177"/>
      <c r="K2499" s="19"/>
    </row>
    <row r="2500" spans="1:11" ht="84" x14ac:dyDescent="0.25">
      <c r="A2500" s="33" t="s">
        <v>5</v>
      </c>
      <c r="B2500" s="29" t="s">
        <v>6</v>
      </c>
      <c r="C2500" s="29" t="s">
        <v>7</v>
      </c>
      <c r="D2500" s="29" t="s">
        <v>8</v>
      </c>
      <c r="E2500" s="29" t="s">
        <v>15</v>
      </c>
      <c r="F2500" s="29" t="s">
        <v>9</v>
      </c>
      <c r="G2500" s="29" t="s">
        <v>10</v>
      </c>
      <c r="H2500" s="29" t="s">
        <v>11</v>
      </c>
      <c r="I2500" s="29" t="s">
        <v>518</v>
      </c>
      <c r="J2500" s="29" t="s">
        <v>12</v>
      </c>
      <c r="K2500" s="30" t="s">
        <v>13</v>
      </c>
    </row>
    <row r="2501" spans="1:11" customFormat="1" x14ac:dyDescent="0.25">
      <c r="A2501" s="12">
        <v>242</v>
      </c>
      <c r="B2501" s="22" t="s">
        <v>3962</v>
      </c>
      <c r="C2501" s="12">
        <v>2</v>
      </c>
      <c r="D2501" s="12" t="s">
        <v>3963</v>
      </c>
      <c r="E2501" s="6" t="s">
        <v>3558</v>
      </c>
      <c r="F2501" s="12" t="s">
        <v>3531</v>
      </c>
      <c r="G2501" s="186">
        <v>555</v>
      </c>
      <c r="H2501" s="186">
        <v>120.25</v>
      </c>
      <c r="I2501" s="186">
        <f t="shared" si="39"/>
        <v>434.75</v>
      </c>
      <c r="J2501" s="177"/>
      <c r="K2501" s="19"/>
    </row>
    <row r="2502" spans="1:11" customFormat="1" x14ac:dyDescent="0.25">
      <c r="A2502" s="12">
        <v>243</v>
      </c>
      <c r="B2502" s="22" t="s">
        <v>3620</v>
      </c>
      <c r="C2502" s="12">
        <v>1</v>
      </c>
      <c r="D2502" s="12" t="s">
        <v>3964</v>
      </c>
      <c r="E2502" s="6" t="s">
        <v>3558</v>
      </c>
      <c r="F2502" s="12" t="s">
        <v>3531</v>
      </c>
      <c r="G2502" s="186">
        <v>4250</v>
      </c>
      <c r="H2502" s="186">
        <v>920.83</v>
      </c>
      <c r="I2502" s="186">
        <f t="shared" si="39"/>
        <v>3329.17</v>
      </c>
      <c r="J2502" s="177"/>
      <c r="K2502" s="19"/>
    </row>
    <row r="2503" spans="1:11" customFormat="1" x14ac:dyDescent="0.25">
      <c r="A2503" s="12">
        <v>244</v>
      </c>
      <c r="B2503" s="22" t="s">
        <v>3622</v>
      </c>
      <c r="C2503" s="12">
        <v>1</v>
      </c>
      <c r="D2503" s="12" t="s">
        <v>3965</v>
      </c>
      <c r="E2503" s="6" t="s">
        <v>3558</v>
      </c>
      <c r="F2503" s="12" t="s">
        <v>3531</v>
      </c>
      <c r="G2503" s="186">
        <v>1634.21</v>
      </c>
      <c r="H2503" s="186">
        <v>354.08</v>
      </c>
      <c r="I2503" s="186">
        <f t="shared" si="39"/>
        <v>1280.1300000000001</v>
      </c>
      <c r="J2503" s="177"/>
      <c r="K2503" s="19"/>
    </row>
    <row r="2504" spans="1:11" customFormat="1" x14ac:dyDescent="0.25">
      <c r="A2504" s="12">
        <v>245</v>
      </c>
      <c r="B2504" s="22" t="s">
        <v>3624</v>
      </c>
      <c r="C2504" s="12">
        <v>1</v>
      </c>
      <c r="D2504" s="12" t="s">
        <v>3966</v>
      </c>
      <c r="E2504" s="6" t="s">
        <v>3558</v>
      </c>
      <c r="F2504" s="12" t="s">
        <v>3531</v>
      </c>
      <c r="G2504" s="186">
        <v>750</v>
      </c>
      <c r="H2504" s="186">
        <v>162.5</v>
      </c>
      <c r="I2504" s="186">
        <f t="shared" si="39"/>
        <v>587.5</v>
      </c>
      <c r="J2504" s="177"/>
      <c r="K2504" s="19"/>
    </row>
    <row r="2505" spans="1:11" customFormat="1" x14ac:dyDescent="0.25">
      <c r="A2505" s="12">
        <v>246</v>
      </c>
      <c r="B2505" s="22" t="s">
        <v>3626</v>
      </c>
      <c r="C2505" s="12">
        <v>1</v>
      </c>
      <c r="D2505" s="12" t="s">
        <v>3967</v>
      </c>
      <c r="E2505" s="6" t="s">
        <v>3558</v>
      </c>
      <c r="F2505" s="12" t="s">
        <v>3531</v>
      </c>
      <c r="G2505" s="186">
        <v>1775</v>
      </c>
      <c r="H2505" s="186">
        <v>384.58</v>
      </c>
      <c r="I2505" s="186">
        <f t="shared" si="39"/>
        <v>1390.42</v>
      </c>
      <c r="J2505" s="177"/>
      <c r="K2505" s="19"/>
    </row>
    <row r="2506" spans="1:11" customFormat="1" x14ac:dyDescent="0.25">
      <c r="A2506" s="12">
        <v>247</v>
      </c>
      <c r="B2506" s="22" t="s">
        <v>3632</v>
      </c>
      <c r="C2506" s="12">
        <v>1</v>
      </c>
      <c r="D2506" s="12" t="s">
        <v>3968</v>
      </c>
      <c r="E2506" s="6" t="s">
        <v>3558</v>
      </c>
      <c r="F2506" s="12" t="s">
        <v>3531</v>
      </c>
      <c r="G2506" s="186">
        <v>1850</v>
      </c>
      <c r="H2506" s="186">
        <v>400.83</v>
      </c>
      <c r="I2506" s="186">
        <f t="shared" si="39"/>
        <v>1449.17</v>
      </c>
      <c r="J2506" s="177"/>
      <c r="K2506" s="19"/>
    </row>
    <row r="2507" spans="1:11" customFormat="1" ht="25.5" x14ac:dyDescent="0.25">
      <c r="A2507" s="12">
        <v>248</v>
      </c>
      <c r="B2507" s="22" t="s">
        <v>3969</v>
      </c>
      <c r="C2507" s="12">
        <v>1</v>
      </c>
      <c r="D2507" s="12" t="s">
        <v>3970</v>
      </c>
      <c r="E2507" s="6" t="s">
        <v>3558</v>
      </c>
      <c r="F2507" s="12" t="s">
        <v>3531</v>
      </c>
      <c r="G2507" s="186">
        <v>1256.31</v>
      </c>
      <c r="H2507" s="186">
        <v>272.2</v>
      </c>
      <c r="I2507" s="186">
        <f t="shared" si="39"/>
        <v>984.1099999999999</v>
      </c>
      <c r="J2507" s="177"/>
      <c r="K2507" s="19"/>
    </row>
    <row r="2508" spans="1:11" customFormat="1" x14ac:dyDescent="0.25">
      <c r="A2508" s="12">
        <v>249</v>
      </c>
      <c r="B2508" s="22" t="s">
        <v>3971</v>
      </c>
      <c r="C2508" s="12">
        <v>2</v>
      </c>
      <c r="D2508" s="12" t="s">
        <v>3972</v>
      </c>
      <c r="E2508" s="6" t="s">
        <v>3558</v>
      </c>
      <c r="F2508" s="12" t="s">
        <v>3531</v>
      </c>
      <c r="G2508" s="186">
        <v>540</v>
      </c>
      <c r="H2508" s="186">
        <v>117</v>
      </c>
      <c r="I2508" s="186">
        <f t="shared" si="39"/>
        <v>423</v>
      </c>
      <c r="J2508" s="177"/>
      <c r="K2508" s="19"/>
    </row>
    <row r="2509" spans="1:11" customFormat="1" x14ac:dyDescent="0.25">
      <c r="A2509" s="12">
        <v>250</v>
      </c>
      <c r="B2509" s="22" t="s">
        <v>3973</v>
      </c>
      <c r="C2509" s="12">
        <v>2</v>
      </c>
      <c r="D2509" s="12" t="s">
        <v>491</v>
      </c>
      <c r="E2509" s="6" t="s">
        <v>3974</v>
      </c>
      <c r="F2509" s="12" t="s">
        <v>3531</v>
      </c>
      <c r="G2509" s="186">
        <v>105.98</v>
      </c>
      <c r="H2509" s="186">
        <v>53.88</v>
      </c>
      <c r="I2509" s="186">
        <f t="shared" si="39"/>
        <v>52.1</v>
      </c>
      <c r="J2509" s="177"/>
      <c r="K2509" s="19"/>
    </row>
    <row r="2510" spans="1:11" customFormat="1" ht="25.5" x14ac:dyDescent="0.25">
      <c r="A2510" s="12">
        <v>251</v>
      </c>
      <c r="B2510" s="22" t="s">
        <v>3975</v>
      </c>
      <c r="C2510" s="12">
        <v>2</v>
      </c>
      <c r="D2510" s="12" t="s">
        <v>3976</v>
      </c>
      <c r="E2510" s="6" t="s">
        <v>3558</v>
      </c>
      <c r="F2510" s="12" t="s">
        <v>3531</v>
      </c>
      <c r="G2510" s="186">
        <v>530</v>
      </c>
      <c r="H2510" s="186">
        <v>114.83</v>
      </c>
      <c r="I2510" s="186">
        <f t="shared" si="39"/>
        <v>415.17</v>
      </c>
      <c r="J2510" s="177"/>
      <c r="K2510" s="19"/>
    </row>
    <row r="2511" spans="1:11" customFormat="1" ht="25.5" x14ac:dyDescent="0.25">
      <c r="A2511" s="12">
        <v>252</v>
      </c>
      <c r="B2511" s="22" t="s">
        <v>3977</v>
      </c>
      <c r="C2511" s="12">
        <v>1</v>
      </c>
      <c r="D2511" s="12" t="s">
        <v>492</v>
      </c>
      <c r="E2511" s="6" t="s">
        <v>3978</v>
      </c>
      <c r="F2511" s="12" t="s">
        <v>3531</v>
      </c>
      <c r="G2511" s="186">
        <v>347.11</v>
      </c>
      <c r="H2511" s="186">
        <v>127.27</v>
      </c>
      <c r="I2511" s="186">
        <f t="shared" si="39"/>
        <v>219.84000000000003</v>
      </c>
      <c r="J2511" s="177"/>
      <c r="K2511" s="19"/>
    </row>
    <row r="2512" spans="1:11" customFormat="1" x14ac:dyDescent="0.25">
      <c r="A2512" s="12">
        <v>253</v>
      </c>
      <c r="B2512" s="22" t="s">
        <v>3979</v>
      </c>
      <c r="C2512" s="12">
        <v>2</v>
      </c>
      <c r="D2512" s="12" t="s">
        <v>3980</v>
      </c>
      <c r="E2512" s="6" t="s">
        <v>3981</v>
      </c>
      <c r="F2512" s="12" t="s">
        <v>3531</v>
      </c>
      <c r="G2512" s="186">
        <v>235.4</v>
      </c>
      <c r="H2512" s="186">
        <v>235.4</v>
      </c>
      <c r="I2512" s="186">
        <f t="shared" si="39"/>
        <v>0</v>
      </c>
      <c r="J2512" s="177"/>
      <c r="K2512" s="19"/>
    </row>
    <row r="2513" spans="1:11" customFormat="1" ht="25.5" x14ac:dyDescent="0.25">
      <c r="A2513" s="12">
        <v>254</v>
      </c>
      <c r="B2513" s="22" t="s">
        <v>3982</v>
      </c>
      <c r="C2513" s="12">
        <v>2</v>
      </c>
      <c r="D2513" s="12" t="s">
        <v>493</v>
      </c>
      <c r="E2513" s="6" t="s">
        <v>3983</v>
      </c>
      <c r="F2513" s="12" t="s">
        <v>3531</v>
      </c>
      <c r="G2513" s="186">
        <v>198.35</v>
      </c>
      <c r="H2513" s="186">
        <v>72.73</v>
      </c>
      <c r="I2513" s="186">
        <v>125.62</v>
      </c>
      <c r="J2513" s="177"/>
      <c r="K2513" s="19"/>
    </row>
    <row r="2514" spans="1:11" customFormat="1" ht="25.5" x14ac:dyDescent="0.25">
      <c r="A2514" s="12">
        <v>255</v>
      </c>
      <c r="B2514" s="22" t="s">
        <v>3984</v>
      </c>
      <c r="C2514" s="12">
        <v>1</v>
      </c>
      <c r="D2514" s="12" t="s">
        <v>3985</v>
      </c>
      <c r="E2514" s="6" t="s">
        <v>3558</v>
      </c>
      <c r="F2514" s="12" t="s">
        <v>3531</v>
      </c>
      <c r="G2514" s="186">
        <v>396.62</v>
      </c>
      <c r="H2514" s="186">
        <v>85.93</v>
      </c>
      <c r="I2514" s="186">
        <f t="shared" si="39"/>
        <v>310.69</v>
      </c>
      <c r="J2514" s="177"/>
      <c r="K2514" s="19"/>
    </row>
    <row r="2515" spans="1:11" customFormat="1" ht="25.5" x14ac:dyDescent="0.25">
      <c r="A2515" s="12">
        <v>256</v>
      </c>
      <c r="B2515" s="22" t="s">
        <v>3986</v>
      </c>
      <c r="C2515" s="12">
        <v>1</v>
      </c>
      <c r="D2515" s="12" t="s">
        <v>3987</v>
      </c>
      <c r="E2515" s="6" t="s">
        <v>3988</v>
      </c>
      <c r="F2515" s="12" t="s">
        <v>3531</v>
      </c>
      <c r="G2515" s="186">
        <v>217.35</v>
      </c>
      <c r="H2515" s="186">
        <v>117.73</v>
      </c>
      <c r="I2515" s="186">
        <f t="shared" si="39"/>
        <v>99.61999999999999</v>
      </c>
      <c r="J2515" s="177"/>
      <c r="K2515" s="19"/>
    </row>
    <row r="2516" spans="1:11" customFormat="1" ht="25.5" x14ac:dyDescent="0.25">
      <c r="A2516" s="12">
        <v>257</v>
      </c>
      <c r="B2516" s="22" t="s">
        <v>3989</v>
      </c>
      <c r="C2516" s="12">
        <v>1</v>
      </c>
      <c r="D2516" s="12" t="s">
        <v>3990</v>
      </c>
      <c r="E2516" s="6" t="s">
        <v>3947</v>
      </c>
      <c r="F2516" s="12" t="s">
        <v>3531</v>
      </c>
      <c r="G2516" s="186">
        <v>144.63</v>
      </c>
      <c r="H2516" s="186">
        <v>67.5</v>
      </c>
      <c r="I2516" s="186">
        <f t="shared" si="39"/>
        <v>77.13</v>
      </c>
      <c r="J2516" s="177"/>
      <c r="K2516" s="19"/>
    </row>
    <row r="2517" spans="1:11" customFormat="1" ht="25.5" x14ac:dyDescent="0.25">
      <c r="A2517" s="12">
        <v>258</v>
      </c>
      <c r="B2517" s="22" t="s">
        <v>3991</v>
      </c>
      <c r="C2517" s="12">
        <v>1</v>
      </c>
      <c r="D2517" s="12" t="s">
        <v>3992</v>
      </c>
      <c r="E2517" s="6" t="s">
        <v>3864</v>
      </c>
      <c r="F2517" s="12" t="s">
        <v>3531</v>
      </c>
      <c r="G2517" s="186">
        <v>104.13</v>
      </c>
      <c r="H2517" s="186">
        <v>41.66</v>
      </c>
      <c r="I2517" s="186">
        <f t="shared" si="39"/>
        <v>62.47</v>
      </c>
      <c r="J2517" s="177"/>
      <c r="K2517" s="19"/>
    </row>
    <row r="2518" spans="1:11" customFormat="1" ht="25.5" x14ac:dyDescent="0.25">
      <c r="A2518" s="12">
        <v>259</v>
      </c>
      <c r="B2518" s="22" t="s">
        <v>3993</v>
      </c>
      <c r="C2518" s="12">
        <v>1</v>
      </c>
      <c r="D2518" s="12" t="s">
        <v>3994</v>
      </c>
      <c r="E2518" s="6" t="s">
        <v>3864</v>
      </c>
      <c r="F2518" s="12" t="s">
        <v>3531</v>
      </c>
      <c r="G2518" s="186">
        <v>92.08</v>
      </c>
      <c r="H2518" s="186">
        <v>36.840000000000003</v>
      </c>
      <c r="I2518" s="186">
        <f t="shared" ref="I2518:I2584" si="40">SUM(G2518,-H2518)</f>
        <v>55.239999999999995</v>
      </c>
      <c r="J2518" s="177"/>
      <c r="K2518" s="19"/>
    </row>
    <row r="2519" spans="1:11" customFormat="1" ht="25.5" x14ac:dyDescent="0.25">
      <c r="A2519" s="12">
        <v>260</v>
      </c>
      <c r="B2519" s="22" t="s">
        <v>3995</v>
      </c>
      <c r="C2519" s="12">
        <v>1</v>
      </c>
      <c r="D2519" s="12" t="s">
        <v>3996</v>
      </c>
      <c r="E2519" s="6" t="s">
        <v>3997</v>
      </c>
      <c r="F2519" s="12" t="s">
        <v>3531</v>
      </c>
      <c r="G2519" s="186">
        <v>136.55000000000001</v>
      </c>
      <c r="H2519" s="186">
        <v>54.62</v>
      </c>
      <c r="I2519" s="186">
        <f t="shared" si="40"/>
        <v>81.93</v>
      </c>
      <c r="J2519" s="177"/>
      <c r="K2519" s="19"/>
    </row>
    <row r="2520" spans="1:11" customFormat="1" x14ac:dyDescent="0.25">
      <c r="A2520" s="12">
        <v>261</v>
      </c>
      <c r="B2520" s="22" t="s">
        <v>3998</v>
      </c>
      <c r="C2520" s="12">
        <v>1</v>
      </c>
      <c r="D2520" s="12" t="s">
        <v>3999</v>
      </c>
      <c r="E2520" s="6" t="s">
        <v>4000</v>
      </c>
      <c r="F2520" s="12" t="s">
        <v>3531</v>
      </c>
      <c r="G2520" s="186">
        <v>141.9</v>
      </c>
      <c r="H2520" s="186">
        <v>30.75</v>
      </c>
      <c r="I2520" s="186">
        <f t="shared" si="40"/>
        <v>111.15</v>
      </c>
      <c r="J2520" s="177"/>
      <c r="K2520" s="19"/>
    </row>
    <row r="2521" spans="1:11" customFormat="1" x14ac:dyDescent="0.25">
      <c r="A2521" s="12">
        <v>262</v>
      </c>
      <c r="B2521" s="22" t="s">
        <v>4001</v>
      </c>
      <c r="C2521" s="12">
        <v>4</v>
      </c>
      <c r="D2521" s="12" t="s">
        <v>4002</v>
      </c>
      <c r="E2521" s="6" t="s">
        <v>4000</v>
      </c>
      <c r="F2521" s="12" t="s">
        <v>3531</v>
      </c>
      <c r="G2521" s="186">
        <v>80</v>
      </c>
      <c r="H2521" s="186">
        <v>17.329999999999998</v>
      </c>
      <c r="I2521" s="186">
        <f t="shared" si="40"/>
        <v>62.67</v>
      </c>
      <c r="J2521" s="177"/>
      <c r="K2521" s="19"/>
    </row>
    <row r="2522" spans="1:11" customFormat="1" x14ac:dyDescent="0.25">
      <c r="A2522" s="12">
        <v>263</v>
      </c>
      <c r="B2522" s="22" t="s">
        <v>4003</v>
      </c>
      <c r="C2522" s="12">
        <v>2</v>
      </c>
      <c r="D2522" s="12" t="s">
        <v>4004</v>
      </c>
      <c r="E2522" s="6" t="s">
        <v>4005</v>
      </c>
      <c r="F2522" s="12" t="s">
        <v>3531</v>
      </c>
      <c r="G2522" s="186">
        <v>418</v>
      </c>
      <c r="H2522" s="186">
        <v>104.5</v>
      </c>
      <c r="I2522" s="186">
        <f t="shared" si="40"/>
        <v>313.5</v>
      </c>
      <c r="J2522" s="177"/>
      <c r="K2522" s="19"/>
    </row>
    <row r="2523" spans="1:11" ht="84" x14ac:dyDescent="0.25">
      <c r="A2523" s="33" t="s">
        <v>5</v>
      </c>
      <c r="B2523" s="29" t="s">
        <v>6</v>
      </c>
      <c r="C2523" s="29" t="s">
        <v>7</v>
      </c>
      <c r="D2523" s="29" t="s">
        <v>8</v>
      </c>
      <c r="E2523" s="29" t="s">
        <v>15</v>
      </c>
      <c r="F2523" s="29" t="s">
        <v>9</v>
      </c>
      <c r="G2523" s="29" t="s">
        <v>10</v>
      </c>
      <c r="H2523" s="29" t="s">
        <v>11</v>
      </c>
      <c r="I2523" s="29" t="s">
        <v>518</v>
      </c>
      <c r="J2523" s="29" t="s">
        <v>12</v>
      </c>
      <c r="K2523" s="30" t="s">
        <v>13</v>
      </c>
    </row>
    <row r="2524" spans="1:11" customFormat="1" ht="25.5" x14ac:dyDescent="0.25">
      <c r="A2524" s="12">
        <v>264</v>
      </c>
      <c r="B2524" s="22" t="s">
        <v>3989</v>
      </c>
      <c r="C2524" s="12">
        <v>1</v>
      </c>
      <c r="D2524" s="12" t="s">
        <v>4006</v>
      </c>
      <c r="E2524" s="6" t="s">
        <v>4007</v>
      </c>
      <c r="F2524" s="12" t="s">
        <v>3531</v>
      </c>
      <c r="G2524" s="186">
        <v>144.63</v>
      </c>
      <c r="H2524" s="186">
        <v>67.5</v>
      </c>
      <c r="I2524" s="186">
        <f t="shared" si="40"/>
        <v>77.13</v>
      </c>
      <c r="J2524" s="177"/>
      <c r="K2524" s="19"/>
    </row>
    <row r="2525" spans="1:11" s="175" customFormat="1" x14ac:dyDescent="0.25">
      <c r="A2525" s="12">
        <v>265</v>
      </c>
      <c r="B2525" s="22" t="s">
        <v>4008</v>
      </c>
      <c r="C2525" s="12">
        <v>1</v>
      </c>
      <c r="D2525" s="12" t="s">
        <v>4009</v>
      </c>
      <c r="E2525" s="6" t="s">
        <v>3558</v>
      </c>
      <c r="F2525" s="12" t="s">
        <v>3531</v>
      </c>
      <c r="G2525" s="186">
        <v>1941</v>
      </c>
      <c r="H2525" s="186">
        <v>744.05</v>
      </c>
      <c r="I2525" s="186">
        <f t="shared" si="40"/>
        <v>1196.95</v>
      </c>
      <c r="J2525" s="177"/>
      <c r="K2525" s="19"/>
    </row>
    <row r="2526" spans="1:11" customFormat="1" x14ac:dyDescent="0.25">
      <c r="A2526" s="12">
        <v>266</v>
      </c>
      <c r="B2526" s="22" t="s">
        <v>3874</v>
      </c>
      <c r="C2526" s="12">
        <v>3</v>
      </c>
      <c r="D2526" s="12" t="s">
        <v>4010</v>
      </c>
      <c r="E2526" s="6" t="s">
        <v>3558</v>
      </c>
      <c r="F2526" s="12" t="s">
        <v>3531</v>
      </c>
      <c r="G2526" s="186">
        <v>427.78</v>
      </c>
      <c r="H2526" s="186">
        <v>92.69</v>
      </c>
      <c r="I2526" s="186">
        <f t="shared" si="40"/>
        <v>335.09</v>
      </c>
      <c r="J2526" s="177"/>
      <c r="K2526" s="19"/>
    </row>
    <row r="2527" spans="1:11" customFormat="1" ht="25.5" x14ac:dyDescent="0.25">
      <c r="A2527" s="12">
        <v>267</v>
      </c>
      <c r="B2527" s="22" t="s">
        <v>4011</v>
      </c>
      <c r="C2527" s="12">
        <v>1</v>
      </c>
      <c r="D2527" s="12" t="s">
        <v>4012</v>
      </c>
      <c r="E2527" s="6" t="s">
        <v>4013</v>
      </c>
      <c r="F2527" s="12" t="s">
        <v>3531</v>
      </c>
      <c r="G2527" s="186">
        <v>192.64</v>
      </c>
      <c r="H2527" s="186">
        <v>110.77</v>
      </c>
      <c r="I2527" s="186">
        <f t="shared" si="40"/>
        <v>81.86999999999999</v>
      </c>
      <c r="J2527" s="177"/>
      <c r="K2527" s="19"/>
    </row>
    <row r="2528" spans="1:11" customFormat="1" x14ac:dyDescent="0.25">
      <c r="A2528" s="12">
        <v>268</v>
      </c>
      <c r="B2528" s="22" t="s">
        <v>3765</v>
      </c>
      <c r="C2528" s="12">
        <v>2</v>
      </c>
      <c r="D2528" s="12" t="s">
        <v>4014</v>
      </c>
      <c r="E2528" s="6" t="s">
        <v>3558</v>
      </c>
      <c r="F2528" s="12" t="s">
        <v>3531</v>
      </c>
      <c r="G2528" s="186">
        <v>178.12</v>
      </c>
      <c r="H2528" s="186">
        <v>35.619999999999997</v>
      </c>
      <c r="I2528" s="186">
        <f t="shared" si="40"/>
        <v>142.5</v>
      </c>
      <c r="J2528" s="177"/>
      <c r="K2528" s="19"/>
    </row>
    <row r="2529" spans="1:11" customFormat="1" x14ac:dyDescent="0.25">
      <c r="A2529" s="12">
        <v>269</v>
      </c>
      <c r="B2529" s="22" t="s">
        <v>4015</v>
      </c>
      <c r="C2529" s="12">
        <v>4</v>
      </c>
      <c r="D2529" s="12">
        <v>50271</v>
      </c>
      <c r="E2529" s="6" t="s">
        <v>3558</v>
      </c>
      <c r="F2529" s="12" t="s">
        <v>3531</v>
      </c>
      <c r="G2529" s="186">
        <v>7862</v>
      </c>
      <c r="H2529" s="186">
        <v>1703.43</v>
      </c>
      <c r="I2529" s="186">
        <f t="shared" si="40"/>
        <v>6158.57</v>
      </c>
      <c r="J2529" s="177"/>
      <c r="K2529" s="19"/>
    </row>
    <row r="2530" spans="1:11" customFormat="1" x14ac:dyDescent="0.25">
      <c r="A2530" s="12">
        <v>270</v>
      </c>
      <c r="B2530" s="22" t="s">
        <v>640</v>
      </c>
      <c r="C2530" s="12">
        <v>4</v>
      </c>
      <c r="D2530" s="12">
        <v>50272</v>
      </c>
      <c r="E2530" s="6" t="s">
        <v>3558</v>
      </c>
      <c r="F2530" s="12" t="s">
        <v>3531</v>
      </c>
      <c r="G2530" s="186">
        <v>749</v>
      </c>
      <c r="H2530" s="186">
        <v>162.28</v>
      </c>
      <c r="I2530" s="186">
        <f t="shared" si="40"/>
        <v>586.72</v>
      </c>
      <c r="J2530" s="177"/>
      <c r="K2530" s="19"/>
    </row>
    <row r="2531" spans="1:11" customFormat="1" x14ac:dyDescent="0.25">
      <c r="A2531" s="12">
        <v>271</v>
      </c>
      <c r="B2531" s="22" t="s">
        <v>18</v>
      </c>
      <c r="C2531" s="12">
        <v>2</v>
      </c>
      <c r="D2531" s="12" t="s">
        <v>4016</v>
      </c>
      <c r="E2531" s="6" t="s">
        <v>3767</v>
      </c>
      <c r="F2531" s="12" t="s">
        <v>3531</v>
      </c>
      <c r="G2531" s="186">
        <v>86.4</v>
      </c>
      <c r="H2531" s="187">
        <v>18.72</v>
      </c>
      <c r="I2531" s="186">
        <f t="shared" si="40"/>
        <v>67.680000000000007</v>
      </c>
      <c r="J2531" s="177"/>
      <c r="K2531" s="19"/>
    </row>
    <row r="2532" spans="1:11" customFormat="1" x14ac:dyDescent="0.25">
      <c r="A2532" s="12">
        <v>272</v>
      </c>
      <c r="B2532" s="22" t="s">
        <v>2459</v>
      </c>
      <c r="C2532" s="12">
        <v>2</v>
      </c>
      <c r="D2532" s="12" t="s">
        <v>4017</v>
      </c>
      <c r="E2532" s="6" t="s">
        <v>3558</v>
      </c>
      <c r="F2532" s="12" t="s">
        <v>3565</v>
      </c>
      <c r="G2532" s="186">
        <v>16.52</v>
      </c>
      <c r="H2532" s="186">
        <v>16.52</v>
      </c>
      <c r="I2532" s="186">
        <f t="shared" si="40"/>
        <v>0</v>
      </c>
      <c r="J2532" s="177"/>
      <c r="K2532" s="19"/>
    </row>
    <row r="2533" spans="1:11" customFormat="1" x14ac:dyDescent="0.25">
      <c r="A2533" s="12">
        <v>273</v>
      </c>
      <c r="B2533" s="22" t="s">
        <v>3589</v>
      </c>
      <c r="C2533" s="12">
        <v>1</v>
      </c>
      <c r="D2533" s="12" t="s">
        <v>4018</v>
      </c>
      <c r="E2533" s="6" t="s">
        <v>3558</v>
      </c>
      <c r="F2533" s="12" t="s">
        <v>3531</v>
      </c>
      <c r="G2533" s="186">
        <v>59.54</v>
      </c>
      <c r="H2533" s="187">
        <v>12.9</v>
      </c>
      <c r="I2533" s="186">
        <f t="shared" si="40"/>
        <v>46.64</v>
      </c>
      <c r="J2533" s="177"/>
      <c r="K2533" s="19"/>
    </row>
    <row r="2534" spans="1:11" customFormat="1" x14ac:dyDescent="0.25">
      <c r="A2534" s="12">
        <v>274</v>
      </c>
      <c r="B2534" s="22" t="s">
        <v>3581</v>
      </c>
      <c r="C2534" s="12">
        <v>7</v>
      </c>
      <c r="D2534" s="12" t="s">
        <v>4019</v>
      </c>
      <c r="E2534" s="6" t="s">
        <v>3558</v>
      </c>
      <c r="F2534" s="12" t="s">
        <v>3531</v>
      </c>
      <c r="G2534" s="186">
        <v>1043.42</v>
      </c>
      <c r="H2534" s="186">
        <v>226.07</v>
      </c>
      <c r="I2534" s="186">
        <f t="shared" si="40"/>
        <v>817.35000000000014</v>
      </c>
      <c r="J2534" s="177"/>
      <c r="K2534" s="19"/>
    </row>
    <row r="2535" spans="1:11" customFormat="1" x14ac:dyDescent="0.25">
      <c r="A2535" s="12">
        <v>275</v>
      </c>
      <c r="B2535" s="22" t="s">
        <v>3874</v>
      </c>
      <c r="C2535" s="12">
        <v>3</v>
      </c>
      <c r="D2535" s="12" t="s">
        <v>4020</v>
      </c>
      <c r="E2535" s="6" t="s">
        <v>3558</v>
      </c>
      <c r="F2535" s="12" t="s">
        <v>3531</v>
      </c>
      <c r="G2535" s="186">
        <v>1283.3399999999999</v>
      </c>
      <c r="H2535" s="186">
        <v>278.06</v>
      </c>
      <c r="I2535" s="186">
        <f t="shared" si="40"/>
        <v>1005.28</v>
      </c>
      <c r="J2535" s="177"/>
      <c r="K2535" s="19"/>
    </row>
    <row r="2536" spans="1:11" customFormat="1" x14ac:dyDescent="0.25">
      <c r="A2536" s="12">
        <v>276</v>
      </c>
      <c r="B2536" s="22" t="s">
        <v>3876</v>
      </c>
      <c r="C2536" s="12">
        <v>2</v>
      </c>
      <c r="D2536" s="12" t="s">
        <v>4021</v>
      </c>
      <c r="E2536" s="6" t="s">
        <v>3558</v>
      </c>
      <c r="F2536" s="4" t="s">
        <v>3531</v>
      </c>
      <c r="G2536" s="186">
        <v>708.1</v>
      </c>
      <c r="H2536" s="187">
        <v>153.41999999999999</v>
      </c>
      <c r="I2536" s="186">
        <f t="shared" si="40"/>
        <v>554.68000000000006</v>
      </c>
      <c r="J2536" s="177"/>
      <c r="K2536" s="19"/>
    </row>
    <row r="2537" spans="1:11" customFormat="1" x14ac:dyDescent="0.25">
      <c r="A2537" s="12">
        <v>277</v>
      </c>
      <c r="B2537" s="22" t="s">
        <v>3688</v>
      </c>
      <c r="C2537" s="12">
        <v>2</v>
      </c>
      <c r="D2537" s="12" t="s">
        <v>4022</v>
      </c>
      <c r="E2537" s="6" t="s">
        <v>3558</v>
      </c>
      <c r="F2537" s="4" t="s">
        <v>3531</v>
      </c>
      <c r="G2537" s="186">
        <v>1425.32</v>
      </c>
      <c r="H2537" s="187">
        <v>308.82</v>
      </c>
      <c r="I2537" s="186">
        <f t="shared" si="40"/>
        <v>1116.5</v>
      </c>
      <c r="J2537" s="177"/>
      <c r="K2537" s="19"/>
    </row>
    <row r="2538" spans="1:11" customFormat="1" x14ac:dyDescent="0.25">
      <c r="A2538" s="12">
        <v>278</v>
      </c>
      <c r="B2538" s="22" t="s">
        <v>4023</v>
      </c>
      <c r="C2538" s="12">
        <v>3</v>
      </c>
      <c r="D2538" s="12" t="s">
        <v>4024</v>
      </c>
      <c r="E2538" s="6" t="s">
        <v>3558</v>
      </c>
      <c r="F2538" s="12" t="s">
        <v>3531</v>
      </c>
      <c r="G2538" s="186">
        <v>3765</v>
      </c>
      <c r="H2538" s="187">
        <v>815.75</v>
      </c>
      <c r="I2538" s="186">
        <f t="shared" si="40"/>
        <v>2949.25</v>
      </c>
      <c r="J2538" s="177"/>
      <c r="K2538" s="19"/>
    </row>
    <row r="2539" spans="1:11" customFormat="1" x14ac:dyDescent="0.25">
      <c r="A2539" s="12">
        <v>279</v>
      </c>
      <c r="B2539" s="22" t="s">
        <v>3574</v>
      </c>
      <c r="C2539" s="12">
        <v>1</v>
      </c>
      <c r="D2539" s="12" t="s">
        <v>4025</v>
      </c>
      <c r="E2539" s="6" t="s">
        <v>3558</v>
      </c>
      <c r="F2539" s="12" t="s">
        <v>3531</v>
      </c>
      <c r="G2539" s="186">
        <v>168.69</v>
      </c>
      <c r="H2539" s="187">
        <v>36.549999999999997</v>
      </c>
      <c r="I2539" s="186">
        <f t="shared" si="40"/>
        <v>132.13999999999999</v>
      </c>
      <c r="J2539" s="177"/>
      <c r="K2539" s="19"/>
    </row>
    <row r="2540" spans="1:11" customFormat="1" ht="25.5" x14ac:dyDescent="0.25">
      <c r="A2540" s="12">
        <v>280</v>
      </c>
      <c r="B2540" s="22" t="s">
        <v>4026</v>
      </c>
      <c r="C2540" s="12">
        <v>1</v>
      </c>
      <c r="D2540" s="12" t="s">
        <v>4027</v>
      </c>
      <c r="E2540" s="6" t="s">
        <v>3558</v>
      </c>
      <c r="F2540" s="12" t="s">
        <v>3531</v>
      </c>
      <c r="G2540" s="186">
        <v>942.28</v>
      </c>
      <c r="H2540" s="187">
        <v>204.16</v>
      </c>
      <c r="I2540" s="186">
        <f t="shared" si="40"/>
        <v>738.12</v>
      </c>
      <c r="J2540" s="177"/>
      <c r="K2540" s="19"/>
    </row>
    <row r="2541" spans="1:11" customFormat="1" ht="25.5" x14ac:dyDescent="0.25">
      <c r="A2541" s="12">
        <v>281</v>
      </c>
      <c r="B2541" s="22" t="s">
        <v>4028</v>
      </c>
      <c r="C2541" s="12">
        <v>2</v>
      </c>
      <c r="D2541" s="12" t="s">
        <v>4029</v>
      </c>
      <c r="E2541" s="6" t="s">
        <v>3558</v>
      </c>
      <c r="F2541" s="12" t="s">
        <v>3531</v>
      </c>
      <c r="G2541" s="186">
        <v>7000</v>
      </c>
      <c r="H2541" s="187">
        <v>1516.67</v>
      </c>
      <c r="I2541" s="186">
        <f t="shared" si="40"/>
        <v>5483.33</v>
      </c>
      <c r="J2541" s="177"/>
      <c r="K2541" s="19"/>
    </row>
    <row r="2542" spans="1:11" customFormat="1" ht="25.5" x14ac:dyDescent="0.25">
      <c r="A2542" s="12">
        <v>282</v>
      </c>
      <c r="B2542" s="22" t="s">
        <v>4030</v>
      </c>
      <c r="C2542" s="12">
        <v>2</v>
      </c>
      <c r="D2542" s="12" t="s">
        <v>4031</v>
      </c>
      <c r="E2542" s="6" t="s">
        <v>3558</v>
      </c>
      <c r="F2542" s="4" t="s">
        <v>3531</v>
      </c>
      <c r="G2542" s="186">
        <v>1773.84</v>
      </c>
      <c r="H2542" s="187">
        <v>384.33</v>
      </c>
      <c r="I2542" s="186">
        <f t="shared" si="40"/>
        <v>1389.51</v>
      </c>
      <c r="J2542" s="177"/>
      <c r="K2542" s="19"/>
    </row>
    <row r="2543" spans="1:11" customFormat="1" ht="25.5" x14ac:dyDescent="0.25">
      <c r="A2543" s="12">
        <v>283</v>
      </c>
      <c r="B2543" s="22" t="s">
        <v>4032</v>
      </c>
      <c r="C2543" s="12">
        <v>1</v>
      </c>
      <c r="D2543" s="12" t="s">
        <v>4033</v>
      </c>
      <c r="E2543" s="6" t="s">
        <v>3558</v>
      </c>
      <c r="F2543" s="12" t="s">
        <v>3531</v>
      </c>
      <c r="G2543" s="186">
        <v>1650</v>
      </c>
      <c r="H2543" s="187">
        <v>357.5</v>
      </c>
      <c r="I2543" s="186">
        <f t="shared" si="40"/>
        <v>1292.5</v>
      </c>
      <c r="J2543" s="177"/>
      <c r="K2543" s="19"/>
    </row>
    <row r="2544" spans="1:11" customFormat="1" ht="25.5" x14ac:dyDescent="0.25">
      <c r="A2544" s="12">
        <v>284</v>
      </c>
      <c r="B2544" s="22" t="s">
        <v>4034</v>
      </c>
      <c r="C2544" s="12">
        <v>2</v>
      </c>
      <c r="D2544" s="12" t="s">
        <v>4035</v>
      </c>
      <c r="E2544" s="6" t="s">
        <v>3558</v>
      </c>
      <c r="F2544" s="12" t="s">
        <v>3531</v>
      </c>
      <c r="G2544" s="186">
        <v>670</v>
      </c>
      <c r="H2544" s="187">
        <v>145.16999999999999</v>
      </c>
      <c r="I2544" s="186">
        <f t="shared" si="40"/>
        <v>524.83000000000004</v>
      </c>
      <c r="J2544" s="177"/>
      <c r="K2544" s="19"/>
    </row>
    <row r="2545" spans="1:11" customFormat="1" ht="25.5" x14ac:dyDescent="0.25">
      <c r="A2545" s="12">
        <v>285</v>
      </c>
      <c r="B2545" s="22" t="s">
        <v>4036</v>
      </c>
      <c r="C2545" s="12">
        <v>1</v>
      </c>
      <c r="D2545" s="12" t="s">
        <v>4037</v>
      </c>
      <c r="E2545" s="6" t="s">
        <v>3558</v>
      </c>
      <c r="F2545" s="12" t="s">
        <v>3531</v>
      </c>
      <c r="G2545" s="186">
        <v>1852.21</v>
      </c>
      <c r="H2545" s="187">
        <v>401.31</v>
      </c>
      <c r="I2545" s="186">
        <f t="shared" si="40"/>
        <v>1450.9</v>
      </c>
      <c r="J2545" s="177"/>
      <c r="K2545" s="19"/>
    </row>
    <row r="2546" spans="1:11" customFormat="1" ht="25.5" x14ac:dyDescent="0.25">
      <c r="A2546" s="12">
        <v>286</v>
      </c>
      <c r="B2546" s="22" t="s">
        <v>4038</v>
      </c>
      <c r="C2546" s="12">
        <v>10</v>
      </c>
      <c r="D2546" s="12" t="s">
        <v>4039</v>
      </c>
      <c r="E2546" s="6" t="s">
        <v>3558</v>
      </c>
      <c r="F2546" s="12" t="s">
        <v>3531</v>
      </c>
      <c r="G2546" s="186">
        <v>6050</v>
      </c>
      <c r="H2546" s="187">
        <v>1310.83</v>
      </c>
      <c r="I2546" s="186">
        <f t="shared" si="40"/>
        <v>4739.17</v>
      </c>
      <c r="J2546" s="177"/>
      <c r="K2546" s="19"/>
    </row>
    <row r="2547" spans="1:11" customFormat="1" x14ac:dyDescent="0.25">
      <c r="A2547" s="12">
        <v>287</v>
      </c>
      <c r="B2547" s="22" t="s">
        <v>4040</v>
      </c>
      <c r="C2547" s="12">
        <v>2</v>
      </c>
      <c r="D2547" s="12" t="s">
        <v>4041</v>
      </c>
      <c r="E2547" s="6" t="s">
        <v>3558</v>
      </c>
      <c r="F2547" s="12" t="s">
        <v>3531</v>
      </c>
      <c r="G2547" s="186">
        <v>1426.72</v>
      </c>
      <c r="H2547" s="187">
        <v>309.12</v>
      </c>
      <c r="I2547" s="186">
        <f t="shared" si="40"/>
        <v>1117.5999999999999</v>
      </c>
      <c r="J2547" s="177"/>
      <c r="K2547" s="19"/>
    </row>
    <row r="2548" spans="1:11" ht="84" x14ac:dyDescent="0.25">
      <c r="A2548" s="33" t="s">
        <v>5</v>
      </c>
      <c r="B2548" s="29" t="s">
        <v>6</v>
      </c>
      <c r="C2548" s="29" t="s">
        <v>7</v>
      </c>
      <c r="D2548" s="29" t="s">
        <v>8</v>
      </c>
      <c r="E2548" s="29" t="s">
        <v>15</v>
      </c>
      <c r="F2548" s="29" t="s">
        <v>9</v>
      </c>
      <c r="G2548" s="29" t="s">
        <v>10</v>
      </c>
      <c r="H2548" s="29" t="s">
        <v>11</v>
      </c>
      <c r="I2548" s="29" t="s">
        <v>518</v>
      </c>
      <c r="J2548" s="29" t="s">
        <v>12</v>
      </c>
      <c r="K2548" s="30" t="s">
        <v>13</v>
      </c>
    </row>
    <row r="2549" spans="1:11" customFormat="1" ht="25.5" x14ac:dyDescent="0.25">
      <c r="A2549" s="12">
        <v>288</v>
      </c>
      <c r="B2549" s="22" t="s">
        <v>4042</v>
      </c>
      <c r="C2549" s="12">
        <v>10</v>
      </c>
      <c r="D2549" s="12" t="s">
        <v>4043</v>
      </c>
      <c r="E2549" s="6" t="s">
        <v>4044</v>
      </c>
      <c r="F2549" s="12" t="s">
        <v>3531</v>
      </c>
      <c r="G2549" s="186">
        <v>450.4</v>
      </c>
      <c r="H2549" s="187">
        <v>450.4</v>
      </c>
      <c r="I2549" s="186">
        <f t="shared" si="40"/>
        <v>0</v>
      </c>
      <c r="J2549" s="19"/>
      <c r="K2549" s="19"/>
    </row>
    <row r="2550" spans="1:11" customFormat="1" x14ac:dyDescent="0.25">
      <c r="A2550" s="12">
        <v>289</v>
      </c>
      <c r="B2550" s="22" t="s">
        <v>4045</v>
      </c>
      <c r="C2550" s="12">
        <v>4</v>
      </c>
      <c r="D2550" s="12" t="s">
        <v>4046</v>
      </c>
      <c r="E2550" s="6" t="s">
        <v>3558</v>
      </c>
      <c r="F2550" s="12" t="s">
        <v>3531</v>
      </c>
      <c r="G2550" s="186">
        <v>2520</v>
      </c>
      <c r="H2550" s="187">
        <v>546</v>
      </c>
      <c r="I2550" s="186">
        <f t="shared" si="40"/>
        <v>1974</v>
      </c>
      <c r="J2550" s="19"/>
      <c r="K2550" s="19"/>
    </row>
    <row r="2551" spans="1:11" customFormat="1" x14ac:dyDescent="0.25">
      <c r="A2551" s="12">
        <v>290</v>
      </c>
      <c r="B2551" s="22" t="s">
        <v>4047</v>
      </c>
      <c r="C2551" s="12">
        <v>1</v>
      </c>
      <c r="D2551" s="12" t="s">
        <v>4048</v>
      </c>
      <c r="E2551" s="6" t="s">
        <v>3558</v>
      </c>
      <c r="F2551" s="12" t="s">
        <v>3531</v>
      </c>
      <c r="G2551" s="186">
        <v>3302.04</v>
      </c>
      <c r="H2551" s="187">
        <v>715.44</v>
      </c>
      <c r="I2551" s="186">
        <f t="shared" si="40"/>
        <v>2586.6</v>
      </c>
      <c r="J2551" s="19"/>
      <c r="K2551" s="19"/>
    </row>
    <row r="2552" spans="1:11" customFormat="1" x14ac:dyDescent="0.25">
      <c r="A2552" s="12">
        <v>291</v>
      </c>
      <c r="B2552" s="22" t="s">
        <v>4049</v>
      </c>
      <c r="C2552" s="12">
        <v>7</v>
      </c>
      <c r="D2552" s="12" t="s">
        <v>4050</v>
      </c>
      <c r="E2552" s="6" t="s">
        <v>3558</v>
      </c>
      <c r="F2552" s="12" t="s">
        <v>3531</v>
      </c>
      <c r="G2552" s="186">
        <v>2656.5</v>
      </c>
      <c r="H2552" s="187">
        <v>575.58000000000004</v>
      </c>
      <c r="I2552" s="186">
        <f t="shared" si="40"/>
        <v>2080.92</v>
      </c>
      <c r="J2552" s="19"/>
      <c r="K2552" s="19"/>
    </row>
    <row r="2553" spans="1:11" customFormat="1" x14ac:dyDescent="0.25">
      <c r="A2553" s="12">
        <v>292</v>
      </c>
      <c r="B2553" s="22" t="s">
        <v>4051</v>
      </c>
      <c r="C2553" s="12">
        <v>3</v>
      </c>
      <c r="D2553" s="12" t="s">
        <v>4052</v>
      </c>
      <c r="E2553" s="6" t="s">
        <v>3558</v>
      </c>
      <c r="F2553" s="12" t="s">
        <v>3531</v>
      </c>
      <c r="G2553" s="186">
        <v>450</v>
      </c>
      <c r="H2553" s="187">
        <v>97.5</v>
      </c>
      <c r="I2553" s="186">
        <f t="shared" si="40"/>
        <v>352.5</v>
      </c>
      <c r="J2553" s="19"/>
      <c r="K2553" s="19"/>
    </row>
    <row r="2554" spans="1:11" customFormat="1" x14ac:dyDescent="0.25">
      <c r="A2554" s="12">
        <v>293</v>
      </c>
      <c r="B2554" s="22" t="s">
        <v>4053</v>
      </c>
      <c r="C2554" s="12">
        <v>1</v>
      </c>
      <c r="D2554" s="12" t="s">
        <v>4054</v>
      </c>
      <c r="E2554" s="6" t="s">
        <v>3558</v>
      </c>
      <c r="F2554" s="12" t="s">
        <v>3531</v>
      </c>
      <c r="G2554" s="186">
        <v>80.900000000000006</v>
      </c>
      <c r="H2554" s="186">
        <v>17.53</v>
      </c>
      <c r="I2554" s="186">
        <f t="shared" si="40"/>
        <v>63.370000000000005</v>
      </c>
      <c r="J2554" s="19"/>
      <c r="K2554" s="19"/>
    </row>
    <row r="2555" spans="1:11" customFormat="1" ht="25.5" x14ac:dyDescent="0.25">
      <c r="A2555" s="12">
        <v>294</v>
      </c>
      <c r="B2555" s="22" t="s">
        <v>4055</v>
      </c>
      <c r="C2555" s="12">
        <v>1</v>
      </c>
      <c r="D2555" s="12" t="s">
        <v>4056</v>
      </c>
      <c r="E2555" s="6" t="s">
        <v>3558</v>
      </c>
      <c r="F2555" s="12" t="s">
        <v>3531</v>
      </c>
      <c r="G2555" s="186">
        <v>270</v>
      </c>
      <c r="H2555" s="186">
        <v>58.5</v>
      </c>
      <c r="I2555" s="186">
        <f t="shared" si="40"/>
        <v>211.5</v>
      </c>
      <c r="J2555" s="19"/>
      <c r="K2555" s="19"/>
    </row>
    <row r="2556" spans="1:11" customFormat="1" x14ac:dyDescent="0.25">
      <c r="A2556" s="12">
        <v>295</v>
      </c>
      <c r="B2556" s="22" t="s">
        <v>4057</v>
      </c>
      <c r="C2556" s="12">
        <v>3</v>
      </c>
      <c r="D2556" s="12" t="s">
        <v>4058</v>
      </c>
      <c r="E2556" s="6" t="s">
        <v>3558</v>
      </c>
      <c r="F2556" s="4" t="s">
        <v>3531</v>
      </c>
      <c r="G2556" s="186">
        <v>9274.7999999999993</v>
      </c>
      <c r="H2556" s="187">
        <v>2009.54</v>
      </c>
      <c r="I2556" s="186">
        <f t="shared" si="40"/>
        <v>7265.2599999999993</v>
      </c>
      <c r="J2556" s="19"/>
      <c r="K2556" s="19"/>
    </row>
    <row r="2557" spans="1:11" customFormat="1" x14ac:dyDescent="0.25">
      <c r="A2557" s="12">
        <v>296</v>
      </c>
      <c r="B2557" s="22" t="s">
        <v>4059</v>
      </c>
      <c r="C2557" s="12">
        <v>2</v>
      </c>
      <c r="D2557" s="12" t="s">
        <v>4060</v>
      </c>
      <c r="E2557" s="6" t="s">
        <v>3558</v>
      </c>
      <c r="F2557" s="12" t="s">
        <v>3531</v>
      </c>
      <c r="G2557" s="186">
        <v>2925.5</v>
      </c>
      <c r="H2557" s="187">
        <v>633.86</v>
      </c>
      <c r="I2557" s="186">
        <f t="shared" si="40"/>
        <v>2291.64</v>
      </c>
      <c r="J2557" s="19"/>
      <c r="K2557" s="19"/>
    </row>
    <row r="2558" spans="1:11" customFormat="1" ht="25.5" x14ac:dyDescent="0.25">
      <c r="A2558" s="12">
        <v>297</v>
      </c>
      <c r="B2558" s="22" t="s">
        <v>4061</v>
      </c>
      <c r="C2558" s="12">
        <v>2</v>
      </c>
      <c r="D2558" s="12" t="s">
        <v>4062</v>
      </c>
      <c r="E2558" s="6" t="s">
        <v>3558</v>
      </c>
      <c r="F2558" s="12" t="s">
        <v>3531</v>
      </c>
      <c r="G2558" s="186">
        <v>2046.78</v>
      </c>
      <c r="H2558" s="187">
        <v>443.47</v>
      </c>
      <c r="I2558" s="186">
        <f t="shared" si="40"/>
        <v>1603.31</v>
      </c>
      <c r="J2558" s="19"/>
      <c r="K2558" s="19"/>
    </row>
    <row r="2559" spans="1:11" customFormat="1" x14ac:dyDescent="0.25">
      <c r="A2559" s="12">
        <v>298</v>
      </c>
      <c r="B2559" s="22" t="s">
        <v>4063</v>
      </c>
      <c r="C2559" s="12">
        <v>1</v>
      </c>
      <c r="D2559" s="12" t="s">
        <v>4064</v>
      </c>
      <c r="E2559" s="6" t="s">
        <v>3558</v>
      </c>
      <c r="F2559" s="12" t="s">
        <v>3531</v>
      </c>
      <c r="G2559" s="186">
        <v>1256.31</v>
      </c>
      <c r="H2559" s="187">
        <v>272.2</v>
      </c>
      <c r="I2559" s="186">
        <f t="shared" si="40"/>
        <v>984.1099999999999</v>
      </c>
      <c r="J2559" s="19"/>
      <c r="K2559" s="19"/>
    </row>
    <row r="2560" spans="1:11" customFormat="1" x14ac:dyDescent="0.25">
      <c r="A2560" s="12">
        <v>299</v>
      </c>
      <c r="B2560" s="22" t="s">
        <v>4065</v>
      </c>
      <c r="C2560" s="12">
        <v>2</v>
      </c>
      <c r="D2560" s="12" t="s">
        <v>4066</v>
      </c>
      <c r="E2560" s="6" t="s">
        <v>3558</v>
      </c>
      <c r="F2560" s="12" t="s">
        <v>3531</v>
      </c>
      <c r="G2560" s="186">
        <v>5613.1</v>
      </c>
      <c r="H2560" s="187">
        <v>1309.72</v>
      </c>
      <c r="I2560" s="186">
        <f t="shared" si="40"/>
        <v>4303.38</v>
      </c>
      <c r="J2560" s="177"/>
      <c r="K2560" s="19"/>
    </row>
    <row r="2561" spans="1:11" s="175" customFormat="1" x14ac:dyDescent="0.25">
      <c r="A2561" s="12">
        <v>300</v>
      </c>
      <c r="B2561" s="22" t="s">
        <v>4067</v>
      </c>
      <c r="C2561" s="12">
        <v>2</v>
      </c>
      <c r="D2561" s="12" t="s">
        <v>4068</v>
      </c>
      <c r="E2561" s="6" t="s">
        <v>3558</v>
      </c>
      <c r="F2561" s="4" t="s">
        <v>3531</v>
      </c>
      <c r="G2561" s="186">
        <v>1980</v>
      </c>
      <c r="H2561" s="187">
        <v>429</v>
      </c>
      <c r="I2561" s="186">
        <f t="shared" si="40"/>
        <v>1551</v>
      </c>
      <c r="J2561" s="177"/>
      <c r="K2561" s="19"/>
    </row>
    <row r="2562" spans="1:11" customFormat="1" x14ac:dyDescent="0.25">
      <c r="A2562" s="12">
        <v>301</v>
      </c>
      <c r="B2562" s="22" t="s">
        <v>4069</v>
      </c>
      <c r="C2562" s="12">
        <v>2</v>
      </c>
      <c r="D2562" s="12" t="s">
        <v>4070</v>
      </c>
      <c r="E2562" s="6" t="s">
        <v>3558</v>
      </c>
      <c r="F2562" s="12" t="s">
        <v>3531</v>
      </c>
      <c r="G2562" s="186">
        <v>3319.66</v>
      </c>
      <c r="H2562" s="187">
        <v>719.26</v>
      </c>
      <c r="I2562" s="186">
        <f t="shared" si="40"/>
        <v>2600.3999999999996</v>
      </c>
      <c r="J2562" s="177"/>
      <c r="K2562" s="19"/>
    </row>
    <row r="2563" spans="1:11" customFormat="1" ht="25.5" x14ac:dyDescent="0.25">
      <c r="A2563" s="12">
        <v>302</v>
      </c>
      <c r="B2563" s="22" t="s">
        <v>4071</v>
      </c>
      <c r="C2563" s="12">
        <v>2</v>
      </c>
      <c r="D2563" s="12" t="s">
        <v>4072</v>
      </c>
      <c r="E2563" s="6" t="s">
        <v>3558</v>
      </c>
      <c r="F2563" s="12" t="s">
        <v>3531</v>
      </c>
      <c r="G2563" s="186">
        <v>2100</v>
      </c>
      <c r="H2563" s="187">
        <v>455</v>
      </c>
      <c r="I2563" s="186">
        <f t="shared" si="40"/>
        <v>1645</v>
      </c>
      <c r="J2563" s="177"/>
      <c r="K2563" s="19"/>
    </row>
    <row r="2564" spans="1:11" customFormat="1" x14ac:dyDescent="0.25">
      <c r="A2564" s="12">
        <v>303</v>
      </c>
      <c r="B2564" s="22" t="s">
        <v>4073</v>
      </c>
      <c r="C2564" s="12">
        <v>1</v>
      </c>
      <c r="D2564" s="12" t="s">
        <v>4074</v>
      </c>
      <c r="E2564" s="6" t="s">
        <v>3558</v>
      </c>
      <c r="F2564" s="12" t="s">
        <v>3531</v>
      </c>
      <c r="G2564" s="186">
        <v>1268.76</v>
      </c>
      <c r="H2564" s="186">
        <v>274.89999999999998</v>
      </c>
      <c r="I2564" s="186">
        <f t="shared" si="40"/>
        <v>993.86</v>
      </c>
      <c r="J2564" s="177"/>
      <c r="K2564" s="19"/>
    </row>
    <row r="2565" spans="1:11" customFormat="1" x14ac:dyDescent="0.25">
      <c r="A2565" s="12">
        <v>304</v>
      </c>
      <c r="B2565" s="22" t="s">
        <v>4075</v>
      </c>
      <c r="C2565" s="12">
        <v>2</v>
      </c>
      <c r="D2565" s="12" t="s">
        <v>4076</v>
      </c>
      <c r="E2565" s="6" t="s">
        <v>3558</v>
      </c>
      <c r="F2565" s="12" t="s">
        <v>3531</v>
      </c>
      <c r="G2565" s="186">
        <v>4790</v>
      </c>
      <c r="H2565" s="186">
        <v>1037.83</v>
      </c>
      <c r="I2565" s="186">
        <f t="shared" si="40"/>
        <v>3752.17</v>
      </c>
      <c r="J2565" s="177"/>
      <c r="K2565" s="19"/>
    </row>
    <row r="2566" spans="1:11" customFormat="1" x14ac:dyDescent="0.25">
      <c r="A2566" s="12">
        <v>305</v>
      </c>
      <c r="B2566" s="22" t="s">
        <v>4077</v>
      </c>
      <c r="C2566" s="12">
        <v>1</v>
      </c>
      <c r="D2566" s="12" t="s">
        <v>4078</v>
      </c>
      <c r="E2566" s="6" t="s">
        <v>3558</v>
      </c>
      <c r="F2566" s="4" t="s">
        <v>3531</v>
      </c>
      <c r="G2566" s="186">
        <v>6177.84</v>
      </c>
      <c r="H2566" s="187">
        <v>1338.53</v>
      </c>
      <c r="I2566" s="186">
        <f t="shared" si="40"/>
        <v>4839.3100000000004</v>
      </c>
      <c r="J2566" s="177"/>
      <c r="K2566" s="19"/>
    </row>
    <row r="2567" spans="1:11" customFormat="1" x14ac:dyDescent="0.25">
      <c r="A2567" s="12">
        <v>306</v>
      </c>
      <c r="B2567" s="22" t="s">
        <v>4079</v>
      </c>
      <c r="C2567" s="12">
        <v>5</v>
      </c>
      <c r="D2567" s="12" t="s">
        <v>4080</v>
      </c>
      <c r="E2567" s="6" t="s">
        <v>3558</v>
      </c>
      <c r="F2567" s="12" t="s">
        <v>3531</v>
      </c>
      <c r="G2567" s="186">
        <v>1475</v>
      </c>
      <c r="H2567" s="187">
        <v>319.58</v>
      </c>
      <c r="I2567" s="186">
        <f t="shared" si="40"/>
        <v>1155.42</v>
      </c>
      <c r="J2567" s="19"/>
      <c r="K2567" s="19"/>
    </row>
    <row r="2568" spans="1:11" customFormat="1" ht="25.5" x14ac:dyDescent="0.25">
      <c r="A2568" s="12">
        <v>307</v>
      </c>
      <c r="B2568" s="22" t="s">
        <v>4081</v>
      </c>
      <c r="C2568" s="12">
        <v>5</v>
      </c>
      <c r="D2568" s="12" t="s">
        <v>4082</v>
      </c>
      <c r="E2568" s="6" t="s">
        <v>3558</v>
      </c>
      <c r="F2568" s="4" t="s">
        <v>3531</v>
      </c>
      <c r="G2568" s="186">
        <v>210</v>
      </c>
      <c r="H2568" s="187">
        <v>45.5</v>
      </c>
      <c r="I2568" s="186">
        <f t="shared" si="40"/>
        <v>164.5</v>
      </c>
      <c r="J2568" s="19"/>
      <c r="K2568" s="19"/>
    </row>
    <row r="2569" spans="1:11" customFormat="1" x14ac:dyDescent="0.25">
      <c r="A2569" s="12">
        <v>308</v>
      </c>
      <c r="B2569" s="22" t="s">
        <v>4083</v>
      </c>
      <c r="C2569" s="12">
        <v>4</v>
      </c>
      <c r="D2569" s="12" t="s">
        <v>4084</v>
      </c>
      <c r="E2569" s="6" t="s">
        <v>3558</v>
      </c>
      <c r="F2569" s="4" t="s">
        <v>3531</v>
      </c>
      <c r="G2569" s="186">
        <v>195.87</v>
      </c>
      <c r="H2569" s="187">
        <v>42.43</v>
      </c>
      <c r="I2569" s="186">
        <f t="shared" si="40"/>
        <v>153.44</v>
      </c>
      <c r="J2569" s="19"/>
      <c r="K2569" s="19"/>
    </row>
    <row r="2570" spans="1:11" customFormat="1" x14ac:dyDescent="0.25">
      <c r="A2570" s="12">
        <v>309</v>
      </c>
      <c r="B2570" s="22" t="s">
        <v>2416</v>
      </c>
      <c r="C2570" s="12">
        <v>1</v>
      </c>
      <c r="D2570" s="12" t="s">
        <v>4085</v>
      </c>
      <c r="E2570" s="6" t="s">
        <v>3558</v>
      </c>
      <c r="F2570" s="12" t="s">
        <v>3531</v>
      </c>
      <c r="G2570" s="186">
        <v>194.25</v>
      </c>
      <c r="H2570" s="187">
        <v>42.09</v>
      </c>
      <c r="I2570" s="186">
        <f t="shared" si="40"/>
        <v>152.16</v>
      </c>
      <c r="J2570" s="19"/>
      <c r="K2570" s="19"/>
    </row>
    <row r="2571" spans="1:11" customFormat="1" x14ac:dyDescent="0.25">
      <c r="A2571" s="12">
        <v>310</v>
      </c>
      <c r="B2571" s="22" t="s">
        <v>4086</v>
      </c>
      <c r="C2571" s="12">
        <v>1</v>
      </c>
      <c r="D2571" s="12" t="s">
        <v>4087</v>
      </c>
      <c r="E2571" s="6" t="s">
        <v>4088</v>
      </c>
      <c r="F2571" s="12" t="s">
        <v>3531</v>
      </c>
      <c r="G2571" s="186">
        <v>465.34</v>
      </c>
      <c r="H2571" s="186">
        <v>100.83</v>
      </c>
      <c r="I2571" s="186">
        <f t="shared" si="40"/>
        <v>364.51</v>
      </c>
      <c r="J2571" s="19"/>
      <c r="K2571" s="19"/>
    </row>
    <row r="2572" spans="1:11" customFormat="1" x14ac:dyDescent="0.25">
      <c r="A2572" s="12">
        <v>311</v>
      </c>
      <c r="B2572" s="22" t="s">
        <v>4089</v>
      </c>
      <c r="C2572" s="12">
        <v>1</v>
      </c>
      <c r="D2572" s="12" t="s">
        <v>4090</v>
      </c>
      <c r="E2572" s="6" t="s">
        <v>4091</v>
      </c>
      <c r="F2572" s="12" t="s">
        <v>3531</v>
      </c>
      <c r="G2572" s="186">
        <v>387.6</v>
      </c>
      <c r="H2572" s="186">
        <v>83.98</v>
      </c>
      <c r="I2572" s="186">
        <f t="shared" si="40"/>
        <v>303.62</v>
      </c>
      <c r="J2572" s="19"/>
      <c r="K2572" s="19"/>
    </row>
    <row r="2573" spans="1:11" customFormat="1" x14ac:dyDescent="0.25">
      <c r="A2573" s="12">
        <v>312</v>
      </c>
      <c r="B2573" s="22" t="s">
        <v>3578</v>
      </c>
      <c r="C2573" s="12">
        <v>1</v>
      </c>
      <c r="D2573" s="12" t="s">
        <v>4092</v>
      </c>
      <c r="E2573" s="6" t="s">
        <v>4093</v>
      </c>
      <c r="F2573" s="12" t="s">
        <v>3531</v>
      </c>
      <c r="G2573" s="186">
        <v>73.8</v>
      </c>
      <c r="H2573" s="186">
        <v>15.99</v>
      </c>
      <c r="I2573" s="186">
        <f t="shared" si="40"/>
        <v>57.809999999999995</v>
      </c>
      <c r="J2573" s="19"/>
      <c r="K2573" s="19"/>
    </row>
    <row r="2574" spans="1:11" customFormat="1" x14ac:dyDescent="0.25">
      <c r="A2574" s="12">
        <v>313</v>
      </c>
      <c r="B2574" s="22" t="s">
        <v>4094</v>
      </c>
      <c r="C2574" s="12">
        <v>4</v>
      </c>
      <c r="D2574" s="12" t="s">
        <v>4095</v>
      </c>
      <c r="E2574" s="6" t="s">
        <v>3558</v>
      </c>
      <c r="F2574" s="12" t="s">
        <v>3531</v>
      </c>
      <c r="G2574" s="186">
        <v>3080</v>
      </c>
      <c r="H2574" s="186">
        <v>667.33</v>
      </c>
      <c r="I2574" s="186">
        <f t="shared" si="40"/>
        <v>2412.67</v>
      </c>
      <c r="J2574" s="19"/>
      <c r="K2574" s="19"/>
    </row>
    <row r="2575" spans="1:11" customFormat="1" x14ac:dyDescent="0.25">
      <c r="A2575" s="12">
        <v>314</v>
      </c>
      <c r="B2575" s="22" t="s">
        <v>4096</v>
      </c>
      <c r="C2575" s="12">
        <v>1</v>
      </c>
      <c r="D2575" s="12" t="s">
        <v>4097</v>
      </c>
      <c r="E2575" s="6" t="s">
        <v>3558</v>
      </c>
      <c r="F2575" s="12" t="s">
        <v>3531</v>
      </c>
      <c r="G2575" s="186">
        <v>694.62</v>
      </c>
      <c r="H2575" s="187">
        <v>150.5</v>
      </c>
      <c r="I2575" s="186">
        <f t="shared" si="40"/>
        <v>544.12</v>
      </c>
      <c r="J2575" s="19"/>
      <c r="K2575" s="19"/>
    </row>
    <row r="2576" spans="1:11" ht="84" x14ac:dyDescent="0.25">
      <c r="A2576" s="33" t="s">
        <v>5</v>
      </c>
      <c r="B2576" s="29" t="s">
        <v>6</v>
      </c>
      <c r="C2576" s="29" t="s">
        <v>7</v>
      </c>
      <c r="D2576" s="29" t="s">
        <v>8</v>
      </c>
      <c r="E2576" s="29" t="s">
        <v>15</v>
      </c>
      <c r="F2576" s="29" t="s">
        <v>9</v>
      </c>
      <c r="G2576" s="29" t="s">
        <v>10</v>
      </c>
      <c r="H2576" s="29" t="s">
        <v>11</v>
      </c>
      <c r="I2576" s="29" t="s">
        <v>518</v>
      </c>
      <c r="J2576" s="29" t="s">
        <v>12</v>
      </c>
      <c r="K2576" s="30" t="s">
        <v>13</v>
      </c>
    </row>
    <row r="2577" spans="1:11" customFormat="1" x14ac:dyDescent="0.25">
      <c r="A2577" s="12">
        <v>315</v>
      </c>
      <c r="B2577" s="22" t="s">
        <v>4098</v>
      </c>
      <c r="C2577" s="12">
        <v>2</v>
      </c>
      <c r="D2577" s="12" t="s">
        <v>4099</v>
      </c>
      <c r="E2577" s="6" t="s">
        <v>3558</v>
      </c>
      <c r="F2577" s="12" t="s">
        <v>3531</v>
      </c>
      <c r="G2577" s="186">
        <v>1226.8599999999999</v>
      </c>
      <c r="H2577" s="187">
        <v>265.82</v>
      </c>
      <c r="I2577" s="186">
        <f t="shared" si="40"/>
        <v>961.04</v>
      </c>
      <c r="J2577" s="19"/>
      <c r="K2577" s="19"/>
    </row>
    <row r="2578" spans="1:11" customFormat="1" x14ac:dyDescent="0.25">
      <c r="A2578" s="12">
        <v>316</v>
      </c>
      <c r="B2578" s="22" t="s">
        <v>4100</v>
      </c>
      <c r="C2578" s="12">
        <v>4</v>
      </c>
      <c r="D2578" s="12" t="s">
        <v>4101</v>
      </c>
      <c r="E2578" s="6" t="s">
        <v>3558</v>
      </c>
      <c r="F2578" s="12" t="s">
        <v>3531</v>
      </c>
      <c r="G2578" s="186">
        <v>7480</v>
      </c>
      <c r="H2578" s="187">
        <v>1620.67</v>
      </c>
      <c r="I2578" s="186">
        <f t="shared" si="40"/>
        <v>5859.33</v>
      </c>
      <c r="J2578" s="19"/>
      <c r="K2578" s="19"/>
    </row>
    <row r="2579" spans="1:11" customFormat="1" ht="25.5" x14ac:dyDescent="0.25">
      <c r="A2579" s="12">
        <v>317</v>
      </c>
      <c r="B2579" s="22" t="s">
        <v>4102</v>
      </c>
      <c r="C2579" s="12">
        <v>1</v>
      </c>
      <c r="D2579" s="12" t="s">
        <v>4103</v>
      </c>
      <c r="E2579" s="6" t="s">
        <v>3558</v>
      </c>
      <c r="F2579" s="12" t="s">
        <v>3531</v>
      </c>
      <c r="G2579" s="186">
        <v>14445.8</v>
      </c>
      <c r="H2579" s="187">
        <v>3129.92</v>
      </c>
      <c r="I2579" s="186">
        <f t="shared" si="40"/>
        <v>11315.88</v>
      </c>
      <c r="J2579" s="19"/>
      <c r="K2579" s="19"/>
    </row>
    <row r="2580" spans="1:11" customFormat="1" ht="25.5" x14ac:dyDescent="0.25">
      <c r="A2580" s="12">
        <v>318</v>
      </c>
      <c r="B2580" s="22" t="s">
        <v>4104</v>
      </c>
      <c r="C2580" s="12">
        <v>5</v>
      </c>
      <c r="D2580" s="12" t="s">
        <v>4105</v>
      </c>
      <c r="E2580" s="6" t="s">
        <v>3558</v>
      </c>
      <c r="F2580" s="4" t="s">
        <v>3531</v>
      </c>
      <c r="G2580" s="186">
        <v>7875</v>
      </c>
      <c r="H2580" s="187">
        <v>1706.25</v>
      </c>
      <c r="I2580" s="186">
        <f t="shared" si="40"/>
        <v>6168.75</v>
      </c>
      <c r="J2580" s="19"/>
      <c r="K2580" s="19"/>
    </row>
    <row r="2581" spans="1:11" customFormat="1" ht="25.5" x14ac:dyDescent="0.25">
      <c r="A2581" s="12">
        <v>319</v>
      </c>
      <c r="B2581" s="22" t="s">
        <v>4106</v>
      </c>
      <c r="C2581" s="12">
        <v>1</v>
      </c>
      <c r="D2581" s="12" t="s">
        <v>4107</v>
      </c>
      <c r="E2581" s="6" t="s">
        <v>4108</v>
      </c>
      <c r="F2581" s="12" t="s">
        <v>3531</v>
      </c>
      <c r="G2581" s="186">
        <v>325.12</v>
      </c>
      <c r="H2581" s="187">
        <v>325.12</v>
      </c>
      <c r="I2581" s="186">
        <f t="shared" si="40"/>
        <v>0</v>
      </c>
      <c r="J2581" s="19"/>
      <c r="K2581" s="19"/>
    </row>
    <row r="2582" spans="1:11" customFormat="1" x14ac:dyDescent="0.25">
      <c r="A2582" s="12">
        <v>320</v>
      </c>
      <c r="B2582" s="22" t="s">
        <v>4109</v>
      </c>
      <c r="C2582" s="12">
        <v>1</v>
      </c>
      <c r="D2582" s="12" t="s">
        <v>4110</v>
      </c>
      <c r="E2582" s="6" t="s">
        <v>4111</v>
      </c>
      <c r="F2582" s="12" t="s">
        <v>3531</v>
      </c>
      <c r="G2582" s="186">
        <v>569.49</v>
      </c>
      <c r="H2582" s="187">
        <v>113.9</v>
      </c>
      <c r="I2582" s="186">
        <f t="shared" si="40"/>
        <v>455.59000000000003</v>
      </c>
      <c r="J2582" s="19"/>
      <c r="K2582" s="19"/>
    </row>
    <row r="2583" spans="1:11" customFormat="1" x14ac:dyDescent="0.25">
      <c r="A2583" s="12">
        <v>321</v>
      </c>
      <c r="B2583" s="22" t="s">
        <v>4112</v>
      </c>
      <c r="C2583" s="12">
        <v>1</v>
      </c>
      <c r="D2583" s="12" t="s">
        <v>4113</v>
      </c>
      <c r="E2583" s="6" t="s">
        <v>3558</v>
      </c>
      <c r="F2583" s="12" t="s">
        <v>3531</v>
      </c>
      <c r="G2583" s="186">
        <v>7501.25</v>
      </c>
      <c r="H2583" s="187">
        <v>1625.27</v>
      </c>
      <c r="I2583" s="186">
        <f t="shared" si="40"/>
        <v>5875.98</v>
      </c>
      <c r="J2583" s="19"/>
      <c r="K2583" s="19"/>
    </row>
    <row r="2584" spans="1:11" customFormat="1" x14ac:dyDescent="0.25">
      <c r="A2584" s="12">
        <v>322</v>
      </c>
      <c r="B2584" s="22" t="s">
        <v>4114</v>
      </c>
      <c r="C2584" s="12">
        <v>8</v>
      </c>
      <c r="D2584" s="12" t="s">
        <v>4115</v>
      </c>
      <c r="E2584" s="6" t="s">
        <v>3558</v>
      </c>
      <c r="F2584" s="12" t="s">
        <v>3531</v>
      </c>
      <c r="G2584" s="186">
        <v>2256</v>
      </c>
      <c r="H2584" s="187">
        <v>488.8</v>
      </c>
      <c r="I2584" s="186">
        <f t="shared" si="40"/>
        <v>1767.2</v>
      </c>
      <c r="J2584" s="19"/>
      <c r="K2584" s="19"/>
    </row>
    <row r="2585" spans="1:11" customFormat="1" x14ac:dyDescent="0.25">
      <c r="A2585" s="12">
        <v>323</v>
      </c>
      <c r="B2585" s="22" t="s">
        <v>4116</v>
      </c>
      <c r="C2585" s="12">
        <v>4</v>
      </c>
      <c r="D2585" s="12" t="s">
        <v>4117</v>
      </c>
      <c r="E2585" s="6" t="s">
        <v>4118</v>
      </c>
      <c r="F2585" s="12" t="s">
        <v>3531</v>
      </c>
      <c r="G2585" s="186">
        <v>148.76</v>
      </c>
      <c r="H2585" s="187">
        <v>32.229999999999997</v>
      </c>
      <c r="I2585" s="186">
        <f t="shared" ref="I2585:I2650" si="41">SUM(G2585,-H2585)</f>
        <v>116.53</v>
      </c>
      <c r="J2585" s="19"/>
      <c r="K2585" s="19"/>
    </row>
    <row r="2586" spans="1:11" customFormat="1" x14ac:dyDescent="0.25">
      <c r="A2586" s="12">
        <v>324</v>
      </c>
      <c r="B2586" s="22" t="s">
        <v>4119</v>
      </c>
      <c r="C2586" s="12">
        <v>1</v>
      </c>
      <c r="D2586" s="12" t="s">
        <v>4120</v>
      </c>
      <c r="E2586" s="6" t="s">
        <v>3558</v>
      </c>
      <c r="F2586" s="12" t="s">
        <v>3531</v>
      </c>
      <c r="G2586" s="186">
        <v>1944.98</v>
      </c>
      <c r="H2586" s="187">
        <v>421.42</v>
      </c>
      <c r="I2586" s="186">
        <f t="shared" si="41"/>
        <v>1523.56</v>
      </c>
      <c r="J2586" s="19"/>
      <c r="K2586" s="19"/>
    </row>
    <row r="2587" spans="1:11" customFormat="1" x14ac:dyDescent="0.25">
      <c r="A2587" s="12">
        <v>325</v>
      </c>
      <c r="B2587" s="22" t="s">
        <v>4121</v>
      </c>
      <c r="C2587" s="12">
        <v>1</v>
      </c>
      <c r="D2587" s="12" t="s">
        <v>4122</v>
      </c>
      <c r="E2587" s="6" t="s">
        <v>3558</v>
      </c>
      <c r="F2587" s="12" t="s">
        <v>3531</v>
      </c>
      <c r="G2587" s="186">
        <v>3145.18</v>
      </c>
      <c r="H2587" s="187">
        <v>681.46</v>
      </c>
      <c r="I2587" s="186">
        <f t="shared" si="41"/>
        <v>2463.7199999999998</v>
      </c>
      <c r="J2587" s="19"/>
      <c r="K2587" s="19"/>
    </row>
    <row r="2588" spans="1:11" customFormat="1" x14ac:dyDescent="0.25">
      <c r="A2588" s="12">
        <v>326</v>
      </c>
      <c r="B2588" s="22" t="s">
        <v>4123</v>
      </c>
      <c r="C2588" s="12">
        <v>1</v>
      </c>
      <c r="D2588" s="12" t="s">
        <v>4124</v>
      </c>
      <c r="E2588" s="6" t="s">
        <v>3558</v>
      </c>
      <c r="F2588" s="12" t="s">
        <v>3531</v>
      </c>
      <c r="G2588" s="186">
        <v>1473.47</v>
      </c>
      <c r="H2588" s="187">
        <v>319.25</v>
      </c>
      <c r="I2588" s="186">
        <f t="shared" si="41"/>
        <v>1154.22</v>
      </c>
      <c r="J2588" s="19"/>
      <c r="K2588" s="19"/>
    </row>
    <row r="2589" spans="1:11" customFormat="1" x14ac:dyDescent="0.25">
      <c r="A2589" s="12">
        <v>327</v>
      </c>
      <c r="B2589" s="22" t="s">
        <v>4125</v>
      </c>
      <c r="C2589" s="12">
        <v>7</v>
      </c>
      <c r="D2589" s="12" t="s">
        <v>4126</v>
      </c>
      <c r="E2589" s="6" t="s">
        <v>3558</v>
      </c>
      <c r="F2589" s="12" t="s">
        <v>3531</v>
      </c>
      <c r="G2589" s="186">
        <v>805</v>
      </c>
      <c r="H2589" s="187">
        <v>174.42</v>
      </c>
      <c r="I2589" s="186">
        <f t="shared" si="41"/>
        <v>630.58000000000004</v>
      </c>
      <c r="J2589" s="19"/>
      <c r="K2589" s="19"/>
    </row>
    <row r="2590" spans="1:11" customFormat="1" x14ac:dyDescent="0.25">
      <c r="A2590" s="12">
        <v>328</v>
      </c>
      <c r="B2590" s="22" t="s">
        <v>4127</v>
      </c>
      <c r="C2590" s="12">
        <v>3</v>
      </c>
      <c r="D2590" s="12" t="s">
        <v>4128</v>
      </c>
      <c r="E2590" s="6" t="s">
        <v>3558</v>
      </c>
      <c r="F2590" s="12" t="s">
        <v>3531</v>
      </c>
      <c r="G2590" s="186">
        <v>2100</v>
      </c>
      <c r="H2590" s="187">
        <v>455</v>
      </c>
      <c r="I2590" s="186">
        <f t="shared" si="41"/>
        <v>1645</v>
      </c>
      <c r="J2590" s="19"/>
      <c r="K2590" s="19"/>
    </row>
    <row r="2591" spans="1:11" customFormat="1" x14ac:dyDescent="0.25">
      <c r="A2591" s="12">
        <v>329</v>
      </c>
      <c r="B2591" s="22" t="s">
        <v>4129</v>
      </c>
      <c r="C2591" s="12">
        <v>2</v>
      </c>
      <c r="D2591" s="12" t="s">
        <v>4130</v>
      </c>
      <c r="E2591" s="6" t="s">
        <v>3558</v>
      </c>
      <c r="F2591" s="12" t="s">
        <v>3531</v>
      </c>
      <c r="G2591" s="186">
        <v>1400</v>
      </c>
      <c r="H2591" s="187">
        <v>303.33</v>
      </c>
      <c r="I2591" s="186">
        <f t="shared" si="41"/>
        <v>1096.67</v>
      </c>
      <c r="J2591" s="19"/>
      <c r="K2591" s="19"/>
    </row>
    <row r="2592" spans="1:11" customFormat="1" x14ac:dyDescent="0.25">
      <c r="A2592" s="12">
        <v>330</v>
      </c>
      <c r="B2592" s="22" t="s">
        <v>4131</v>
      </c>
      <c r="C2592" s="12">
        <v>2</v>
      </c>
      <c r="D2592" s="12" t="s">
        <v>4132</v>
      </c>
      <c r="E2592" s="6" t="s">
        <v>3558</v>
      </c>
      <c r="F2592" s="12" t="s">
        <v>3531</v>
      </c>
      <c r="G2592" s="186">
        <v>1400</v>
      </c>
      <c r="H2592" s="187">
        <v>303.33</v>
      </c>
      <c r="I2592" s="186">
        <f t="shared" si="41"/>
        <v>1096.67</v>
      </c>
      <c r="J2592" s="19"/>
      <c r="K2592" s="19"/>
    </row>
    <row r="2593" spans="1:11" customFormat="1" x14ac:dyDescent="0.25">
      <c r="A2593" s="12">
        <v>331</v>
      </c>
      <c r="B2593" s="22" t="s">
        <v>4133</v>
      </c>
      <c r="C2593" s="12">
        <v>3</v>
      </c>
      <c r="D2593" s="12" t="s">
        <v>4134</v>
      </c>
      <c r="E2593" s="6" t="s">
        <v>3558</v>
      </c>
      <c r="F2593" s="4" t="s">
        <v>3531</v>
      </c>
      <c r="G2593" s="186">
        <v>1478.19</v>
      </c>
      <c r="H2593" s="187">
        <v>320.27999999999997</v>
      </c>
      <c r="I2593" s="186">
        <f t="shared" si="41"/>
        <v>1157.9100000000001</v>
      </c>
      <c r="J2593" s="19"/>
      <c r="K2593" s="19"/>
    </row>
    <row r="2594" spans="1:11" customFormat="1" x14ac:dyDescent="0.25">
      <c r="A2594" s="12">
        <v>332</v>
      </c>
      <c r="B2594" s="22" t="s">
        <v>4135</v>
      </c>
      <c r="C2594" s="12">
        <v>1</v>
      </c>
      <c r="D2594" s="12" t="s">
        <v>4136</v>
      </c>
      <c r="E2594" s="6" t="s">
        <v>3558</v>
      </c>
      <c r="F2594" s="4" t="s">
        <v>3531</v>
      </c>
      <c r="G2594" s="186">
        <v>1676.55</v>
      </c>
      <c r="H2594" s="187">
        <v>363.25</v>
      </c>
      <c r="I2594" s="186">
        <f t="shared" si="41"/>
        <v>1313.3</v>
      </c>
      <c r="J2594" s="19"/>
      <c r="K2594" s="19"/>
    </row>
    <row r="2595" spans="1:11" customFormat="1" x14ac:dyDescent="0.25">
      <c r="A2595" s="12">
        <v>333</v>
      </c>
      <c r="B2595" s="22" t="s">
        <v>4137</v>
      </c>
      <c r="C2595" s="12">
        <v>1</v>
      </c>
      <c r="D2595" s="12" t="s">
        <v>4138</v>
      </c>
      <c r="E2595" s="6" t="s">
        <v>3558</v>
      </c>
      <c r="F2595" s="4" t="s">
        <v>3531</v>
      </c>
      <c r="G2595" s="186">
        <v>4255</v>
      </c>
      <c r="H2595" s="187">
        <v>921.92</v>
      </c>
      <c r="I2595" s="186">
        <f t="shared" si="41"/>
        <v>3333.08</v>
      </c>
      <c r="J2595" s="19"/>
      <c r="K2595" s="19"/>
    </row>
    <row r="2596" spans="1:11" customFormat="1" ht="25.5" x14ac:dyDescent="0.25">
      <c r="A2596" s="12">
        <v>334</v>
      </c>
      <c r="B2596" s="22" t="s">
        <v>4139</v>
      </c>
      <c r="C2596" s="12">
        <v>3</v>
      </c>
      <c r="D2596" s="12" t="s">
        <v>4140</v>
      </c>
      <c r="E2596" s="6" t="s">
        <v>3558</v>
      </c>
      <c r="F2596" s="4" t="s">
        <v>3531</v>
      </c>
      <c r="G2596" s="186">
        <v>885</v>
      </c>
      <c r="H2596" s="187">
        <v>191.75</v>
      </c>
      <c r="I2596" s="186">
        <f t="shared" si="41"/>
        <v>693.25</v>
      </c>
      <c r="J2596" s="19"/>
      <c r="K2596" s="19"/>
    </row>
    <row r="2597" spans="1:11" customFormat="1" x14ac:dyDescent="0.25">
      <c r="A2597" s="12">
        <v>335</v>
      </c>
      <c r="B2597" s="22" t="s">
        <v>4141</v>
      </c>
      <c r="C2597" s="12">
        <v>2</v>
      </c>
      <c r="D2597" s="12" t="s">
        <v>4142</v>
      </c>
      <c r="E2597" s="6" t="s">
        <v>3558</v>
      </c>
      <c r="F2597" s="4" t="s">
        <v>3531</v>
      </c>
      <c r="G2597" s="186">
        <v>550</v>
      </c>
      <c r="H2597" s="187">
        <v>119.17</v>
      </c>
      <c r="I2597" s="186">
        <f t="shared" si="41"/>
        <v>430.83</v>
      </c>
      <c r="J2597" s="19"/>
      <c r="K2597" s="19"/>
    </row>
    <row r="2598" spans="1:11" customFormat="1" x14ac:dyDescent="0.25">
      <c r="A2598" s="12">
        <v>336</v>
      </c>
      <c r="B2598" s="22" t="s">
        <v>4143</v>
      </c>
      <c r="C2598" s="12">
        <v>4</v>
      </c>
      <c r="D2598" s="12" t="s">
        <v>4144</v>
      </c>
      <c r="E2598" s="6" t="s">
        <v>3558</v>
      </c>
      <c r="F2598" s="12" t="s">
        <v>3531</v>
      </c>
      <c r="G2598" s="186">
        <v>860</v>
      </c>
      <c r="H2598" s="187">
        <v>186.33</v>
      </c>
      <c r="I2598" s="186">
        <f t="shared" si="41"/>
        <v>673.67</v>
      </c>
      <c r="J2598" s="19"/>
      <c r="K2598" s="19"/>
    </row>
    <row r="2599" spans="1:11" customFormat="1" x14ac:dyDescent="0.25">
      <c r="A2599" s="12">
        <v>337</v>
      </c>
      <c r="B2599" s="22" t="s">
        <v>4145</v>
      </c>
      <c r="C2599" s="12">
        <v>2</v>
      </c>
      <c r="D2599" s="12" t="s">
        <v>4146</v>
      </c>
      <c r="E2599" s="6" t="s">
        <v>3558</v>
      </c>
      <c r="F2599" s="12" t="s">
        <v>3531</v>
      </c>
      <c r="G2599" s="186">
        <v>510</v>
      </c>
      <c r="H2599" s="187">
        <v>110.5</v>
      </c>
      <c r="I2599" s="186">
        <f t="shared" si="41"/>
        <v>399.5</v>
      </c>
      <c r="J2599" s="19"/>
      <c r="K2599" s="19"/>
    </row>
    <row r="2600" spans="1:11" s="175" customFormat="1" ht="25.5" x14ac:dyDescent="0.25">
      <c r="A2600" s="12">
        <v>338</v>
      </c>
      <c r="B2600" s="22" t="s">
        <v>4147</v>
      </c>
      <c r="C2600" s="12">
        <v>1</v>
      </c>
      <c r="D2600" s="12" t="s">
        <v>4148</v>
      </c>
      <c r="E2600" s="6" t="s">
        <v>3558</v>
      </c>
      <c r="F2600" s="12" t="s">
        <v>3531</v>
      </c>
      <c r="G2600" s="186">
        <v>2755</v>
      </c>
      <c r="H2600" s="187">
        <v>596.91999999999996</v>
      </c>
      <c r="I2600" s="186">
        <f t="shared" si="41"/>
        <v>2158.08</v>
      </c>
      <c r="J2600" s="19"/>
      <c r="K2600" s="19"/>
    </row>
    <row r="2601" spans="1:11" customFormat="1" x14ac:dyDescent="0.25">
      <c r="A2601" s="12">
        <v>339</v>
      </c>
      <c r="B2601" s="22" t="s">
        <v>4149</v>
      </c>
      <c r="C2601" s="12">
        <v>1</v>
      </c>
      <c r="D2601" s="12" t="s">
        <v>4150</v>
      </c>
      <c r="E2601" s="6" t="s">
        <v>3558</v>
      </c>
      <c r="F2601" s="12" t="s">
        <v>3531</v>
      </c>
      <c r="G2601" s="186">
        <v>6900</v>
      </c>
      <c r="H2601" s="187">
        <v>1495</v>
      </c>
      <c r="I2601" s="186">
        <f t="shared" si="41"/>
        <v>5405</v>
      </c>
      <c r="J2601" s="19"/>
      <c r="K2601" s="19"/>
    </row>
    <row r="2602" spans="1:11" customFormat="1" ht="25.5" x14ac:dyDescent="0.25">
      <c r="A2602" s="12">
        <v>340</v>
      </c>
      <c r="B2602" s="22" t="s">
        <v>4151</v>
      </c>
      <c r="C2602" s="12">
        <v>1</v>
      </c>
      <c r="D2602" s="12" t="s">
        <v>4152</v>
      </c>
      <c r="E2602" s="6" t="s">
        <v>3558</v>
      </c>
      <c r="F2602" s="12" t="s">
        <v>3531</v>
      </c>
      <c r="G2602" s="186">
        <v>1690</v>
      </c>
      <c r="H2602" s="187">
        <v>366.17</v>
      </c>
      <c r="I2602" s="186">
        <f t="shared" si="41"/>
        <v>1323.83</v>
      </c>
      <c r="J2602" s="19"/>
      <c r="K2602" s="19"/>
    </row>
    <row r="2603" spans="1:11" ht="84" x14ac:dyDescent="0.25">
      <c r="A2603" s="33" t="s">
        <v>5</v>
      </c>
      <c r="B2603" s="29" t="s">
        <v>6</v>
      </c>
      <c r="C2603" s="29" t="s">
        <v>7</v>
      </c>
      <c r="D2603" s="29" t="s">
        <v>8</v>
      </c>
      <c r="E2603" s="29" t="s">
        <v>15</v>
      </c>
      <c r="F2603" s="29" t="s">
        <v>9</v>
      </c>
      <c r="G2603" s="29" t="s">
        <v>10</v>
      </c>
      <c r="H2603" s="29" t="s">
        <v>11</v>
      </c>
      <c r="I2603" s="29" t="s">
        <v>518</v>
      </c>
      <c r="J2603" s="29" t="s">
        <v>12</v>
      </c>
      <c r="K2603" s="30" t="s">
        <v>13</v>
      </c>
    </row>
    <row r="2604" spans="1:11" customFormat="1" ht="25.5" x14ac:dyDescent="0.25">
      <c r="A2604" s="12">
        <v>341</v>
      </c>
      <c r="B2604" s="22" t="s">
        <v>4153</v>
      </c>
      <c r="C2604" s="12">
        <v>2</v>
      </c>
      <c r="D2604" s="12" t="s">
        <v>4154</v>
      </c>
      <c r="E2604" s="6" t="s">
        <v>3558</v>
      </c>
      <c r="F2604" s="12" t="s">
        <v>3531</v>
      </c>
      <c r="G2604" s="186">
        <v>3677.1</v>
      </c>
      <c r="H2604" s="187">
        <v>735.42</v>
      </c>
      <c r="I2604" s="186">
        <f t="shared" si="41"/>
        <v>2941.68</v>
      </c>
      <c r="J2604" s="19"/>
      <c r="K2604" s="19"/>
    </row>
    <row r="2605" spans="1:11" customFormat="1" ht="25.5" x14ac:dyDescent="0.25">
      <c r="A2605" s="12">
        <v>342</v>
      </c>
      <c r="B2605" s="22" t="s">
        <v>4155</v>
      </c>
      <c r="C2605" s="12">
        <v>1</v>
      </c>
      <c r="D2605" s="12" t="s">
        <v>4156</v>
      </c>
      <c r="E2605" s="6" t="s">
        <v>4157</v>
      </c>
      <c r="F2605" s="12" t="s">
        <v>3531</v>
      </c>
      <c r="G2605" s="186">
        <v>2952.01</v>
      </c>
      <c r="H2605" s="187">
        <v>1869.6</v>
      </c>
      <c r="I2605" s="186">
        <f t="shared" si="41"/>
        <v>1082.4100000000003</v>
      </c>
      <c r="J2605" s="19"/>
      <c r="K2605" s="19"/>
    </row>
    <row r="2606" spans="1:11" customFormat="1" x14ac:dyDescent="0.25">
      <c r="A2606" s="12">
        <v>343</v>
      </c>
      <c r="B2606" s="22" t="s">
        <v>4158</v>
      </c>
      <c r="C2606" s="12">
        <v>2</v>
      </c>
      <c r="D2606" s="12" t="s">
        <v>4159</v>
      </c>
      <c r="E2606" s="6" t="s">
        <v>3558</v>
      </c>
      <c r="F2606" s="12" t="s">
        <v>3531</v>
      </c>
      <c r="G2606" s="186">
        <v>410</v>
      </c>
      <c r="H2606" s="187">
        <v>88.83</v>
      </c>
      <c r="I2606" s="186">
        <f t="shared" si="41"/>
        <v>321.17</v>
      </c>
      <c r="J2606" s="178"/>
      <c r="K2606" s="19"/>
    </row>
    <row r="2607" spans="1:11" customFormat="1" ht="25.5" x14ac:dyDescent="0.25">
      <c r="A2607" s="12">
        <v>344</v>
      </c>
      <c r="B2607" s="22" t="s">
        <v>3930</v>
      </c>
      <c r="C2607" s="12">
        <v>1</v>
      </c>
      <c r="D2607" s="12" t="s">
        <v>4160</v>
      </c>
      <c r="E2607" s="6" t="s">
        <v>3932</v>
      </c>
      <c r="F2607" s="4" t="s">
        <v>3531</v>
      </c>
      <c r="G2607" s="186">
        <v>1908</v>
      </c>
      <c r="H2607" s="187">
        <v>1335.6</v>
      </c>
      <c r="I2607" s="186">
        <f t="shared" si="41"/>
        <v>572.40000000000009</v>
      </c>
      <c r="J2607" s="178"/>
      <c r="K2607" s="19"/>
    </row>
    <row r="2608" spans="1:11" customFormat="1" ht="25.5" x14ac:dyDescent="0.25">
      <c r="A2608" s="12">
        <v>345</v>
      </c>
      <c r="B2608" s="22" t="s">
        <v>4161</v>
      </c>
      <c r="C2608" s="12">
        <v>1</v>
      </c>
      <c r="D2608" s="12" t="s">
        <v>4162</v>
      </c>
      <c r="E2608" s="6" t="s">
        <v>4163</v>
      </c>
      <c r="F2608" s="4" t="s">
        <v>3531</v>
      </c>
      <c r="G2608" s="186">
        <v>244.21</v>
      </c>
      <c r="H2608" s="187">
        <v>191.29</v>
      </c>
      <c r="I2608" s="186">
        <f t="shared" si="41"/>
        <v>52.920000000000016</v>
      </c>
      <c r="J2608" s="177"/>
      <c r="K2608" s="19"/>
    </row>
    <row r="2609" spans="1:11" customFormat="1" ht="25.5" x14ac:dyDescent="0.25">
      <c r="A2609" s="12">
        <v>346</v>
      </c>
      <c r="B2609" s="22" t="s">
        <v>4164</v>
      </c>
      <c r="C2609" s="12">
        <v>1</v>
      </c>
      <c r="D2609" s="12" t="s">
        <v>4165</v>
      </c>
      <c r="E2609" s="6" t="s">
        <v>4166</v>
      </c>
      <c r="F2609" s="4" t="s">
        <v>3531</v>
      </c>
      <c r="G2609" s="186">
        <v>272.73</v>
      </c>
      <c r="H2609" s="187">
        <v>145.46</v>
      </c>
      <c r="I2609" s="186">
        <f t="shared" si="41"/>
        <v>127.27000000000001</v>
      </c>
      <c r="J2609" s="177"/>
      <c r="K2609" s="19"/>
    </row>
    <row r="2610" spans="1:11" customFormat="1" x14ac:dyDescent="0.25">
      <c r="A2610" s="12">
        <v>347</v>
      </c>
      <c r="B2610" s="22" t="s">
        <v>4167</v>
      </c>
      <c r="C2610" s="12">
        <v>1</v>
      </c>
      <c r="D2610" s="12" t="s">
        <v>4168</v>
      </c>
      <c r="E2610" s="6" t="s">
        <v>4169</v>
      </c>
      <c r="F2610" s="12" t="s">
        <v>3531</v>
      </c>
      <c r="G2610" s="186">
        <v>196.69</v>
      </c>
      <c r="H2610" s="187">
        <v>81.96</v>
      </c>
      <c r="I2610" s="186">
        <f t="shared" si="41"/>
        <v>114.73</v>
      </c>
      <c r="J2610" s="177"/>
      <c r="K2610" s="19"/>
    </row>
    <row r="2611" spans="1:11" customFormat="1" x14ac:dyDescent="0.25">
      <c r="A2611" s="12">
        <v>348</v>
      </c>
      <c r="B2611" s="22" t="s">
        <v>4170</v>
      </c>
      <c r="C2611" s="12">
        <v>1</v>
      </c>
      <c r="D2611" s="12" t="s">
        <v>4171</v>
      </c>
      <c r="E2611" s="6" t="s">
        <v>3558</v>
      </c>
      <c r="F2611" s="12" t="s">
        <v>3531</v>
      </c>
      <c r="G2611" s="186">
        <v>10800</v>
      </c>
      <c r="H2611" s="187">
        <v>2340</v>
      </c>
      <c r="I2611" s="186">
        <f t="shared" si="41"/>
        <v>8460</v>
      </c>
      <c r="J2611" s="177"/>
      <c r="K2611" s="19"/>
    </row>
    <row r="2612" spans="1:11" customFormat="1" ht="25.5" x14ac:dyDescent="0.25">
      <c r="A2612" s="12">
        <v>349</v>
      </c>
      <c r="B2612" s="22" t="s">
        <v>4172</v>
      </c>
      <c r="C2612" s="12">
        <v>1</v>
      </c>
      <c r="D2612" s="12" t="s">
        <v>4173</v>
      </c>
      <c r="E2612" s="6" t="s">
        <v>3558</v>
      </c>
      <c r="F2612" s="4" t="s">
        <v>3531</v>
      </c>
      <c r="G2612" s="186">
        <v>744.23</v>
      </c>
      <c r="H2612" s="187">
        <v>161.25</v>
      </c>
      <c r="I2612" s="186">
        <f t="shared" si="41"/>
        <v>582.98</v>
      </c>
      <c r="J2612" s="177"/>
      <c r="K2612" s="19"/>
    </row>
    <row r="2613" spans="1:11" customFormat="1" ht="25.5" x14ac:dyDescent="0.25">
      <c r="A2613" s="12">
        <v>350</v>
      </c>
      <c r="B2613" s="22" t="s">
        <v>4174</v>
      </c>
      <c r="C2613" s="12">
        <v>6</v>
      </c>
      <c r="D2613" s="12" t="s">
        <v>4175</v>
      </c>
      <c r="E2613" s="6" t="s">
        <v>3558</v>
      </c>
      <c r="F2613" s="12" t="s">
        <v>3531</v>
      </c>
      <c r="G2613" s="186">
        <v>4492.4399999999996</v>
      </c>
      <c r="H2613" s="187">
        <v>973.36</v>
      </c>
      <c r="I2613" s="186">
        <f t="shared" si="41"/>
        <v>3519.0799999999995</v>
      </c>
      <c r="J2613" s="177"/>
      <c r="K2613" s="19"/>
    </row>
    <row r="2614" spans="1:11" customFormat="1" ht="25.5" x14ac:dyDescent="0.25">
      <c r="A2614" s="12">
        <v>351</v>
      </c>
      <c r="B2614" s="22" t="s">
        <v>4174</v>
      </c>
      <c r="C2614" s="12">
        <v>2</v>
      </c>
      <c r="D2614" s="12" t="s">
        <v>4176</v>
      </c>
      <c r="E2614" s="6" t="s">
        <v>3558</v>
      </c>
      <c r="F2614" s="12" t="s">
        <v>3531</v>
      </c>
      <c r="G2614" s="186">
        <v>1488.46</v>
      </c>
      <c r="H2614" s="187">
        <v>322.5</v>
      </c>
      <c r="I2614" s="186">
        <f t="shared" si="41"/>
        <v>1165.96</v>
      </c>
      <c r="J2614" s="177"/>
      <c r="K2614" s="19"/>
    </row>
    <row r="2615" spans="1:11" customFormat="1" x14ac:dyDescent="0.25">
      <c r="A2615" s="12">
        <v>352</v>
      </c>
      <c r="B2615" s="22" t="s">
        <v>4177</v>
      </c>
      <c r="C2615" s="12">
        <v>1</v>
      </c>
      <c r="D2615" s="12" t="s">
        <v>4178</v>
      </c>
      <c r="E2615" s="6" t="s">
        <v>3558</v>
      </c>
      <c r="F2615" s="12" t="s">
        <v>3531</v>
      </c>
      <c r="G2615" s="186">
        <v>315.74</v>
      </c>
      <c r="H2615" s="187">
        <v>68.41</v>
      </c>
      <c r="I2615" s="186">
        <f t="shared" si="41"/>
        <v>247.33</v>
      </c>
      <c r="J2615" s="177"/>
      <c r="K2615" s="19"/>
    </row>
    <row r="2616" spans="1:11" customFormat="1" x14ac:dyDescent="0.25">
      <c r="A2616" s="12">
        <v>353</v>
      </c>
      <c r="B2616" s="22" t="s">
        <v>4177</v>
      </c>
      <c r="C2616" s="12">
        <v>1</v>
      </c>
      <c r="D2616" s="12" t="s">
        <v>4179</v>
      </c>
      <c r="E2616" s="6" t="s">
        <v>3558</v>
      </c>
      <c r="F2616" s="12" t="s">
        <v>3531</v>
      </c>
      <c r="G2616" s="186">
        <v>148.85</v>
      </c>
      <c r="H2616" s="187">
        <v>32.25</v>
      </c>
      <c r="I2616" s="186">
        <f t="shared" si="41"/>
        <v>116.6</v>
      </c>
      <c r="J2616" s="177"/>
      <c r="K2616" s="19"/>
    </row>
    <row r="2617" spans="1:11" customFormat="1" ht="25.5" x14ac:dyDescent="0.25">
      <c r="A2617" s="12">
        <v>354</v>
      </c>
      <c r="B2617" s="22" t="s">
        <v>4180</v>
      </c>
      <c r="C2617" s="12">
        <v>1</v>
      </c>
      <c r="D2617" s="12" t="s">
        <v>4181</v>
      </c>
      <c r="E2617" s="6" t="s">
        <v>4182</v>
      </c>
      <c r="F2617" s="12" t="s">
        <v>3565</v>
      </c>
      <c r="G2617" s="186">
        <v>144.63</v>
      </c>
      <c r="H2617" s="187">
        <v>144.63</v>
      </c>
      <c r="I2617" s="186">
        <f t="shared" si="41"/>
        <v>0</v>
      </c>
      <c r="J2617" s="177"/>
      <c r="K2617" s="19"/>
    </row>
    <row r="2618" spans="1:11" customFormat="1" x14ac:dyDescent="0.25">
      <c r="A2618" s="12">
        <v>355</v>
      </c>
      <c r="B2618" s="22" t="s">
        <v>4183</v>
      </c>
      <c r="C2618" s="12">
        <v>1</v>
      </c>
      <c r="D2618" s="12" t="s">
        <v>4184</v>
      </c>
      <c r="E2618" s="6" t="s">
        <v>4185</v>
      </c>
      <c r="F2618" s="12" t="s">
        <v>3531</v>
      </c>
      <c r="G2618" s="186">
        <v>85.01</v>
      </c>
      <c r="H2618" s="187">
        <v>18.420000000000002</v>
      </c>
      <c r="I2618" s="186">
        <f t="shared" si="41"/>
        <v>66.59</v>
      </c>
      <c r="J2618" s="177"/>
      <c r="K2618" s="19"/>
    </row>
    <row r="2619" spans="1:11" customFormat="1" x14ac:dyDescent="0.25">
      <c r="A2619" s="12">
        <v>356</v>
      </c>
      <c r="B2619" s="22" t="s">
        <v>4186</v>
      </c>
      <c r="C2619" s="12">
        <v>1</v>
      </c>
      <c r="D2619" s="12" t="s">
        <v>4187</v>
      </c>
      <c r="E2619" s="6" t="s">
        <v>4188</v>
      </c>
      <c r="F2619" s="12" t="s">
        <v>3531</v>
      </c>
      <c r="G2619" s="186">
        <v>311.60000000000002</v>
      </c>
      <c r="H2619" s="187">
        <v>67.510000000000005</v>
      </c>
      <c r="I2619" s="186">
        <f t="shared" si="41"/>
        <v>244.09000000000003</v>
      </c>
      <c r="J2619" s="177"/>
      <c r="K2619" s="19"/>
    </row>
    <row r="2620" spans="1:11" customFormat="1" ht="25.5" x14ac:dyDescent="0.25">
      <c r="A2620" s="12">
        <v>357</v>
      </c>
      <c r="B2620" s="22" t="s">
        <v>4189</v>
      </c>
      <c r="C2620" s="12">
        <v>2</v>
      </c>
      <c r="D2620" s="12" t="s">
        <v>4190</v>
      </c>
      <c r="E2620" s="6" t="s">
        <v>4191</v>
      </c>
      <c r="F2620" s="12" t="s">
        <v>3531</v>
      </c>
      <c r="G2620" s="186">
        <v>148.76</v>
      </c>
      <c r="H2620" s="187">
        <v>116.52</v>
      </c>
      <c r="I2620" s="186">
        <f t="shared" si="41"/>
        <v>32.239999999999995</v>
      </c>
      <c r="J2620" s="177"/>
      <c r="K2620" s="19"/>
    </row>
    <row r="2621" spans="1:11" customFormat="1" ht="25.5" x14ac:dyDescent="0.25">
      <c r="A2621" s="12">
        <v>358</v>
      </c>
      <c r="B2621" s="22" t="s">
        <v>4192</v>
      </c>
      <c r="C2621" s="12">
        <v>1</v>
      </c>
      <c r="D2621" s="12" t="s">
        <v>4193</v>
      </c>
      <c r="E2621" s="6" t="s">
        <v>4194</v>
      </c>
      <c r="F2621" s="12" t="s">
        <v>3531</v>
      </c>
      <c r="G2621" s="186">
        <v>1223.1400000000001</v>
      </c>
      <c r="H2621" s="187">
        <v>896.98</v>
      </c>
      <c r="I2621" s="186">
        <f t="shared" si="41"/>
        <v>326.16000000000008</v>
      </c>
      <c r="J2621" s="177"/>
      <c r="K2621" s="19"/>
    </row>
    <row r="2622" spans="1:11" customFormat="1" ht="25.5" x14ac:dyDescent="0.25">
      <c r="A2622" s="12">
        <v>359</v>
      </c>
      <c r="B2622" s="22" t="s">
        <v>4195</v>
      </c>
      <c r="C2622" s="12">
        <v>2</v>
      </c>
      <c r="D2622" s="12" t="s">
        <v>4196</v>
      </c>
      <c r="E2622" s="6" t="s">
        <v>4197</v>
      </c>
      <c r="F2622" s="12" t="s">
        <v>3531</v>
      </c>
      <c r="G2622" s="186">
        <v>190.08</v>
      </c>
      <c r="H2622" s="187">
        <v>136.24</v>
      </c>
      <c r="I2622" s="186">
        <f t="shared" si="41"/>
        <v>53.84</v>
      </c>
      <c r="J2622" s="177"/>
      <c r="K2622" s="19"/>
    </row>
    <row r="2623" spans="1:11" customFormat="1" x14ac:dyDescent="0.25">
      <c r="A2623" s="12">
        <v>360</v>
      </c>
      <c r="B2623" s="22" t="s">
        <v>4198</v>
      </c>
      <c r="C2623" s="12">
        <v>1</v>
      </c>
      <c r="D2623" s="12" t="s">
        <v>4199</v>
      </c>
      <c r="E2623" s="6" t="s">
        <v>4088</v>
      </c>
      <c r="F2623" s="12" t="s">
        <v>3531</v>
      </c>
      <c r="G2623" s="186">
        <v>2984.43</v>
      </c>
      <c r="H2623" s="187">
        <v>646.63</v>
      </c>
      <c r="I2623" s="186">
        <f t="shared" si="41"/>
        <v>2337.7999999999997</v>
      </c>
      <c r="J2623" s="177"/>
      <c r="K2623" s="19"/>
    </row>
    <row r="2624" spans="1:11" customFormat="1" ht="25.5" x14ac:dyDescent="0.25">
      <c r="A2624" s="12">
        <v>361</v>
      </c>
      <c r="B2624" s="22" t="s">
        <v>4200</v>
      </c>
      <c r="C2624" s="12">
        <v>24</v>
      </c>
      <c r="D2624" s="12" t="s">
        <v>4201</v>
      </c>
      <c r="E2624" s="6" t="s">
        <v>4202</v>
      </c>
      <c r="F2624" s="12" t="s">
        <v>3531</v>
      </c>
      <c r="G2624" s="186">
        <v>376.86</v>
      </c>
      <c r="H2624" s="187">
        <v>81.650000000000006</v>
      </c>
      <c r="I2624" s="186">
        <f t="shared" si="41"/>
        <v>295.21000000000004</v>
      </c>
      <c r="J2624" s="177"/>
      <c r="K2624" s="19"/>
    </row>
    <row r="2625" spans="1:11" ht="84" x14ac:dyDescent="0.25">
      <c r="A2625" s="33" t="s">
        <v>5</v>
      </c>
      <c r="B2625" s="29" t="s">
        <v>6</v>
      </c>
      <c r="C2625" s="29" t="s">
        <v>7</v>
      </c>
      <c r="D2625" s="29" t="s">
        <v>8</v>
      </c>
      <c r="E2625" s="29" t="s">
        <v>15</v>
      </c>
      <c r="F2625" s="29" t="s">
        <v>9</v>
      </c>
      <c r="G2625" s="29" t="s">
        <v>10</v>
      </c>
      <c r="H2625" s="29" t="s">
        <v>11</v>
      </c>
      <c r="I2625" s="29" t="s">
        <v>518</v>
      </c>
      <c r="J2625" s="29" t="s">
        <v>12</v>
      </c>
      <c r="K2625" s="30" t="s">
        <v>13</v>
      </c>
    </row>
    <row r="2626" spans="1:11" customFormat="1" x14ac:dyDescent="0.25">
      <c r="A2626" s="12">
        <v>362</v>
      </c>
      <c r="B2626" s="22" t="s">
        <v>4203</v>
      </c>
      <c r="C2626" s="12">
        <v>1</v>
      </c>
      <c r="D2626" s="12" t="s">
        <v>4204</v>
      </c>
      <c r="E2626" s="6" t="s">
        <v>4205</v>
      </c>
      <c r="F2626" s="12" t="s">
        <v>3531</v>
      </c>
      <c r="G2626" s="186">
        <v>125.37</v>
      </c>
      <c r="H2626" s="187">
        <v>125.35</v>
      </c>
      <c r="I2626" s="186">
        <f t="shared" si="41"/>
        <v>2.0000000000010232E-2</v>
      </c>
      <c r="J2626" s="177"/>
      <c r="K2626" s="19"/>
    </row>
    <row r="2627" spans="1:11" customFormat="1" x14ac:dyDescent="0.25">
      <c r="A2627" s="12">
        <v>363</v>
      </c>
      <c r="B2627" s="22" t="s">
        <v>4206</v>
      </c>
      <c r="C2627" s="12">
        <v>1</v>
      </c>
      <c r="D2627" s="12" t="s">
        <v>4207</v>
      </c>
      <c r="E2627" s="6" t="s">
        <v>3558</v>
      </c>
      <c r="F2627" s="4" t="s">
        <v>3531</v>
      </c>
      <c r="G2627" s="186">
        <v>272</v>
      </c>
      <c r="H2627" s="186">
        <v>58.93</v>
      </c>
      <c r="I2627" s="186">
        <f t="shared" si="41"/>
        <v>213.07</v>
      </c>
      <c r="J2627" s="177"/>
      <c r="K2627" s="19"/>
    </row>
    <row r="2628" spans="1:11" customFormat="1" ht="25.5" x14ac:dyDescent="0.25">
      <c r="A2628" s="12">
        <v>364</v>
      </c>
      <c r="B2628" s="22" t="s">
        <v>4208</v>
      </c>
      <c r="C2628" s="12">
        <v>1</v>
      </c>
      <c r="D2628" s="12" t="s">
        <v>4209</v>
      </c>
      <c r="E2628" s="6" t="s">
        <v>3558</v>
      </c>
      <c r="F2628" s="4" t="s">
        <v>3531</v>
      </c>
      <c r="G2628" s="186">
        <v>350</v>
      </c>
      <c r="H2628" s="187">
        <v>75.83</v>
      </c>
      <c r="I2628" s="186">
        <f t="shared" si="41"/>
        <v>274.17</v>
      </c>
      <c r="J2628" s="177"/>
      <c r="K2628" s="19"/>
    </row>
    <row r="2629" spans="1:11" customFormat="1" x14ac:dyDescent="0.25">
      <c r="A2629" s="12">
        <v>365</v>
      </c>
      <c r="B2629" s="22" t="s">
        <v>18</v>
      </c>
      <c r="C2629" s="12">
        <v>1</v>
      </c>
      <c r="D2629" s="12" t="s">
        <v>4210</v>
      </c>
      <c r="E2629" s="6" t="s">
        <v>3767</v>
      </c>
      <c r="F2629" s="4" t="s">
        <v>3531</v>
      </c>
      <c r="G2629" s="186">
        <v>43.2</v>
      </c>
      <c r="H2629" s="187">
        <v>9.36</v>
      </c>
      <c r="I2629" s="186">
        <f t="shared" si="41"/>
        <v>33.840000000000003</v>
      </c>
      <c r="J2629" s="177"/>
      <c r="K2629" s="19"/>
    </row>
    <row r="2630" spans="1:11" customFormat="1" x14ac:dyDescent="0.25">
      <c r="A2630" s="12">
        <v>366</v>
      </c>
      <c r="B2630" s="22" t="s">
        <v>2459</v>
      </c>
      <c r="C2630" s="12">
        <v>2</v>
      </c>
      <c r="D2630" s="12" t="s">
        <v>4211</v>
      </c>
      <c r="E2630" s="6" t="s">
        <v>3738</v>
      </c>
      <c r="F2630" s="12" t="s">
        <v>3565</v>
      </c>
      <c r="G2630" s="186">
        <v>8.26</v>
      </c>
      <c r="H2630" s="187">
        <v>8.26</v>
      </c>
      <c r="I2630" s="186">
        <f t="shared" si="41"/>
        <v>0</v>
      </c>
      <c r="J2630" s="178"/>
      <c r="K2630" s="177"/>
    </row>
    <row r="2631" spans="1:11" customFormat="1" x14ac:dyDescent="0.25">
      <c r="A2631" s="12">
        <v>367</v>
      </c>
      <c r="B2631" s="22" t="s">
        <v>3589</v>
      </c>
      <c r="C2631" s="12">
        <v>1</v>
      </c>
      <c r="D2631" s="12" t="s">
        <v>4212</v>
      </c>
      <c r="E2631" s="6" t="s">
        <v>3558</v>
      </c>
      <c r="F2631" s="12" t="s">
        <v>3531</v>
      </c>
      <c r="G2631" s="186">
        <v>59.54</v>
      </c>
      <c r="H2631" s="187">
        <v>12.9</v>
      </c>
      <c r="I2631" s="186">
        <f t="shared" si="41"/>
        <v>46.64</v>
      </c>
      <c r="J2631" s="19"/>
      <c r="K2631" s="19"/>
    </row>
    <row r="2632" spans="1:11" customFormat="1" x14ac:dyDescent="0.25">
      <c r="A2632" s="12">
        <v>368</v>
      </c>
      <c r="B2632" s="22" t="s">
        <v>3878</v>
      </c>
      <c r="C2632" s="12">
        <v>6</v>
      </c>
      <c r="D2632" s="12" t="s">
        <v>4213</v>
      </c>
      <c r="E2632" s="6" t="s">
        <v>3558</v>
      </c>
      <c r="F2632" s="12" t="s">
        <v>3531</v>
      </c>
      <c r="G2632" s="186">
        <v>1012.5</v>
      </c>
      <c r="H2632" s="187">
        <v>219.38</v>
      </c>
      <c r="I2632" s="186">
        <f t="shared" si="41"/>
        <v>793.12</v>
      </c>
      <c r="J2632" s="19"/>
      <c r="K2632" s="19"/>
    </row>
    <row r="2633" spans="1:11" customFormat="1" x14ac:dyDescent="0.25">
      <c r="A2633" s="12">
        <v>369</v>
      </c>
      <c r="B2633" s="22" t="s">
        <v>4214</v>
      </c>
      <c r="C2633" s="12">
        <v>1</v>
      </c>
      <c r="D2633" s="12" t="s">
        <v>4215</v>
      </c>
      <c r="E2633" s="6" t="s">
        <v>4216</v>
      </c>
      <c r="F2633" s="12" t="s">
        <v>3531</v>
      </c>
      <c r="G2633" s="186">
        <v>3500</v>
      </c>
      <c r="H2633" s="187">
        <v>758.33</v>
      </c>
      <c r="I2633" s="186">
        <f t="shared" si="41"/>
        <v>2741.67</v>
      </c>
      <c r="J2633" s="19"/>
      <c r="K2633" s="19"/>
    </row>
    <row r="2634" spans="1:11" customFormat="1" x14ac:dyDescent="0.25">
      <c r="A2634" s="12">
        <v>370</v>
      </c>
      <c r="B2634" s="22" t="s">
        <v>4217</v>
      </c>
      <c r="C2634" s="12">
        <v>1</v>
      </c>
      <c r="D2634" s="12" t="s">
        <v>4218</v>
      </c>
      <c r="E2634" s="6" t="s">
        <v>4219</v>
      </c>
      <c r="F2634" s="12" t="s">
        <v>3531</v>
      </c>
      <c r="G2634" s="186">
        <v>1243.25</v>
      </c>
      <c r="H2634" s="187">
        <v>269.37</v>
      </c>
      <c r="I2634" s="186">
        <f t="shared" si="41"/>
        <v>973.88</v>
      </c>
      <c r="J2634" s="19"/>
      <c r="K2634" s="19"/>
    </row>
    <row r="2635" spans="1:11" customFormat="1" x14ac:dyDescent="0.25">
      <c r="A2635" s="12">
        <v>371</v>
      </c>
      <c r="B2635" s="22" t="s">
        <v>4220</v>
      </c>
      <c r="C2635" s="12">
        <v>1</v>
      </c>
      <c r="D2635" s="12" t="s">
        <v>4221</v>
      </c>
      <c r="E2635" s="6" t="s">
        <v>4222</v>
      </c>
      <c r="F2635" s="12" t="s">
        <v>3531</v>
      </c>
      <c r="G2635" s="186">
        <v>246.19</v>
      </c>
      <c r="H2635" s="187">
        <v>53.34</v>
      </c>
      <c r="I2635" s="186">
        <f t="shared" si="41"/>
        <v>192.85</v>
      </c>
      <c r="J2635" s="19"/>
      <c r="K2635" s="19"/>
    </row>
    <row r="2636" spans="1:11" customFormat="1" x14ac:dyDescent="0.25">
      <c r="A2636" s="12">
        <v>372</v>
      </c>
      <c r="B2636" s="22" t="s">
        <v>4223</v>
      </c>
      <c r="C2636" s="12">
        <v>1</v>
      </c>
      <c r="D2636" s="12" t="s">
        <v>4224</v>
      </c>
      <c r="E2636" s="6" t="s">
        <v>4222</v>
      </c>
      <c r="F2636" s="12" t="s">
        <v>3531</v>
      </c>
      <c r="G2636" s="186">
        <v>343.64</v>
      </c>
      <c r="H2636" s="187">
        <v>74.459999999999994</v>
      </c>
      <c r="I2636" s="186">
        <f t="shared" si="41"/>
        <v>269.18</v>
      </c>
      <c r="J2636" s="19"/>
      <c r="K2636" s="19"/>
    </row>
    <row r="2637" spans="1:11" customFormat="1" x14ac:dyDescent="0.25">
      <c r="A2637" s="12">
        <v>373</v>
      </c>
      <c r="B2637" s="22" t="s">
        <v>4225</v>
      </c>
      <c r="C2637" s="12">
        <v>1</v>
      </c>
      <c r="D2637" s="12" t="s">
        <v>4226</v>
      </c>
      <c r="E2637" s="6" t="s">
        <v>4222</v>
      </c>
      <c r="F2637" s="12" t="s">
        <v>3531</v>
      </c>
      <c r="G2637" s="186">
        <v>421.74</v>
      </c>
      <c r="H2637" s="187">
        <v>91.38</v>
      </c>
      <c r="I2637" s="186">
        <f t="shared" si="41"/>
        <v>330.36</v>
      </c>
      <c r="J2637" s="19"/>
      <c r="K2637" s="19"/>
    </row>
    <row r="2638" spans="1:11" customFormat="1" x14ac:dyDescent="0.25">
      <c r="A2638" s="12">
        <v>374</v>
      </c>
      <c r="B2638" s="22" t="s">
        <v>4227</v>
      </c>
      <c r="C2638" s="12">
        <v>1</v>
      </c>
      <c r="D2638" s="12" t="s">
        <v>4228</v>
      </c>
      <c r="E2638" s="6" t="s">
        <v>4229</v>
      </c>
      <c r="F2638" s="12" t="s">
        <v>3565</v>
      </c>
      <c r="G2638" s="186">
        <v>31.15</v>
      </c>
      <c r="H2638" s="187">
        <v>31.15</v>
      </c>
      <c r="I2638" s="186">
        <f t="shared" si="41"/>
        <v>0</v>
      </c>
      <c r="J2638" s="19"/>
      <c r="K2638" s="19"/>
    </row>
    <row r="2639" spans="1:11" customFormat="1" ht="25.5" x14ac:dyDescent="0.25">
      <c r="A2639" s="12">
        <v>375</v>
      </c>
      <c r="B2639" s="22" t="s">
        <v>4230</v>
      </c>
      <c r="C2639" s="12">
        <v>1</v>
      </c>
      <c r="D2639" s="12" t="s">
        <v>4231</v>
      </c>
      <c r="E2639" s="6" t="s">
        <v>4232</v>
      </c>
      <c r="F2639" s="12" t="s">
        <v>3531</v>
      </c>
      <c r="G2639" s="186">
        <v>391.74</v>
      </c>
      <c r="H2639" s="187">
        <v>84.88</v>
      </c>
      <c r="I2639" s="186">
        <f t="shared" si="41"/>
        <v>306.86</v>
      </c>
      <c r="J2639" s="19"/>
      <c r="K2639" s="19"/>
    </row>
    <row r="2640" spans="1:11" customFormat="1" ht="25.5" x14ac:dyDescent="0.25">
      <c r="A2640" s="12">
        <v>376</v>
      </c>
      <c r="B2640" s="22" t="s">
        <v>3950</v>
      </c>
      <c r="C2640" s="12">
        <v>1</v>
      </c>
      <c r="D2640" s="12" t="s">
        <v>4233</v>
      </c>
      <c r="E2640" s="6" t="s">
        <v>3558</v>
      </c>
      <c r="F2640" s="12" t="s">
        <v>3531</v>
      </c>
      <c r="G2640" s="186">
        <v>622.45000000000005</v>
      </c>
      <c r="H2640" s="187">
        <v>238.61</v>
      </c>
      <c r="I2640" s="186">
        <f t="shared" si="41"/>
        <v>383.84000000000003</v>
      </c>
      <c r="J2640" s="19"/>
      <c r="K2640" s="19"/>
    </row>
    <row r="2641" spans="1:11" customFormat="1" x14ac:dyDescent="0.25">
      <c r="A2641" s="12">
        <v>377</v>
      </c>
      <c r="B2641" s="22" t="s">
        <v>4206</v>
      </c>
      <c r="C2641" s="12">
        <v>1</v>
      </c>
      <c r="D2641" s="12" t="s">
        <v>4234</v>
      </c>
      <c r="E2641" s="6" t="s">
        <v>4235</v>
      </c>
      <c r="F2641" s="12" t="s">
        <v>3531</v>
      </c>
      <c r="G2641" s="186">
        <v>244.8</v>
      </c>
      <c r="H2641" s="187">
        <v>53.04</v>
      </c>
      <c r="I2641" s="186">
        <f t="shared" si="41"/>
        <v>191.76000000000002</v>
      </c>
      <c r="J2641" s="19"/>
      <c r="K2641" s="19"/>
    </row>
    <row r="2642" spans="1:11" customFormat="1" ht="25.5" x14ac:dyDescent="0.25">
      <c r="A2642" s="12">
        <v>378</v>
      </c>
      <c r="B2642" s="22" t="s">
        <v>4208</v>
      </c>
      <c r="C2642" s="12">
        <v>1</v>
      </c>
      <c r="D2642" s="12" t="s">
        <v>4236</v>
      </c>
      <c r="E2642" s="6" t="s">
        <v>4235</v>
      </c>
      <c r="F2642" s="12" t="s">
        <v>3531</v>
      </c>
      <c r="G2642" s="186">
        <v>315</v>
      </c>
      <c r="H2642" s="187">
        <v>68.25</v>
      </c>
      <c r="I2642" s="186">
        <f t="shared" si="41"/>
        <v>246.75</v>
      </c>
      <c r="J2642" s="19"/>
      <c r="K2642" s="19"/>
    </row>
    <row r="2643" spans="1:11" customFormat="1" x14ac:dyDescent="0.25">
      <c r="A2643" s="12">
        <v>379</v>
      </c>
      <c r="B2643" s="22" t="s">
        <v>3878</v>
      </c>
      <c r="C2643" s="12">
        <v>1</v>
      </c>
      <c r="D2643" s="12" t="s">
        <v>4237</v>
      </c>
      <c r="E2643" s="6" t="s">
        <v>3558</v>
      </c>
      <c r="F2643" s="12" t="s">
        <v>3531</v>
      </c>
      <c r="G2643" s="186">
        <v>168.75</v>
      </c>
      <c r="H2643" s="187">
        <v>36.56</v>
      </c>
      <c r="I2643" s="186">
        <f t="shared" si="41"/>
        <v>132.19</v>
      </c>
      <c r="J2643" s="19"/>
      <c r="K2643" s="19"/>
    </row>
    <row r="2644" spans="1:11" customFormat="1" ht="25.5" x14ac:dyDescent="0.25">
      <c r="A2644" s="12">
        <v>380</v>
      </c>
      <c r="B2644" s="22" t="s">
        <v>4238</v>
      </c>
      <c r="C2644" s="12">
        <v>4</v>
      </c>
      <c r="D2644" s="12" t="s">
        <v>4239</v>
      </c>
      <c r="E2644" s="6" t="s">
        <v>3558</v>
      </c>
      <c r="F2644" s="12" t="s">
        <v>3531</v>
      </c>
      <c r="G2644" s="186">
        <v>356.24</v>
      </c>
      <c r="H2644" s="187">
        <v>77.19</v>
      </c>
      <c r="I2644" s="186">
        <f t="shared" si="41"/>
        <v>279.05</v>
      </c>
      <c r="J2644" s="19"/>
      <c r="K2644" s="19"/>
    </row>
    <row r="2645" spans="1:11" customFormat="1" ht="25.5" x14ac:dyDescent="0.25">
      <c r="A2645" s="12">
        <v>381</v>
      </c>
      <c r="B2645" s="22" t="s">
        <v>4240</v>
      </c>
      <c r="C2645" s="12">
        <v>1</v>
      </c>
      <c r="D2645" s="12" t="s">
        <v>4241</v>
      </c>
      <c r="E2645" s="6" t="s">
        <v>3558</v>
      </c>
      <c r="F2645" s="12" t="s">
        <v>3531</v>
      </c>
      <c r="G2645" s="186">
        <v>956.25</v>
      </c>
      <c r="H2645" s="187">
        <v>207.19</v>
      </c>
      <c r="I2645" s="186">
        <f t="shared" si="41"/>
        <v>749.06</v>
      </c>
      <c r="J2645" s="19"/>
      <c r="K2645" s="19"/>
    </row>
    <row r="2646" spans="1:11" customFormat="1" x14ac:dyDescent="0.25">
      <c r="A2646" s="12">
        <v>382</v>
      </c>
      <c r="B2646" s="22" t="s">
        <v>3880</v>
      </c>
      <c r="C2646" s="12">
        <v>1</v>
      </c>
      <c r="D2646" s="12" t="s">
        <v>4242</v>
      </c>
      <c r="E2646" s="6" t="s">
        <v>3558</v>
      </c>
      <c r="F2646" s="12" t="s">
        <v>3531</v>
      </c>
      <c r="G2646" s="186">
        <v>194.25</v>
      </c>
      <c r="H2646" s="187">
        <v>42.09</v>
      </c>
      <c r="I2646" s="186">
        <f t="shared" si="41"/>
        <v>152.16</v>
      </c>
      <c r="J2646" s="19"/>
      <c r="K2646" s="19"/>
    </row>
    <row r="2647" spans="1:11" customFormat="1" x14ac:dyDescent="0.25">
      <c r="A2647" s="12">
        <v>383</v>
      </c>
      <c r="B2647" s="22" t="s">
        <v>3585</v>
      </c>
      <c r="C2647" s="12">
        <v>1</v>
      </c>
      <c r="D2647" s="12" t="s">
        <v>4243</v>
      </c>
      <c r="E2647" s="6" t="s">
        <v>3558</v>
      </c>
      <c r="F2647" s="12" t="s">
        <v>3531</v>
      </c>
      <c r="G2647" s="186">
        <v>48</v>
      </c>
      <c r="H2647" s="187">
        <v>10.4</v>
      </c>
      <c r="I2647" s="186">
        <f t="shared" si="41"/>
        <v>37.6</v>
      </c>
      <c r="J2647" s="19"/>
      <c r="K2647" s="19"/>
    </row>
    <row r="2648" spans="1:11" customFormat="1" x14ac:dyDescent="0.25">
      <c r="A2648" s="12">
        <v>384</v>
      </c>
      <c r="B2648" s="22" t="s">
        <v>4244</v>
      </c>
      <c r="C2648" s="12">
        <v>1</v>
      </c>
      <c r="D2648" s="12" t="s">
        <v>4245</v>
      </c>
      <c r="E2648" s="6" t="s">
        <v>3558</v>
      </c>
      <c r="F2648" s="12" t="s">
        <v>3531</v>
      </c>
      <c r="G2648" s="186">
        <v>59.54</v>
      </c>
      <c r="H2648" s="187">
        <v>12.9</v>
      </c>
      <c r="I2648" s="186">
        <f t="shared" si="41"/>
        <v>46.64</v>
      </c>
      <c r="J2648" s="19"/>
      <c r="K2648" s="19"/>
    </row>
    <row r="2649" spans="1:11" customFormat="1" x14ac:dyDescent="0.25">
      <c r="A2649" s="12">
        <v>385</v>
      </c>
      <c r="B2649" s="22" t="s">
        <v>4246</v>
      </c>
      <c r="C2649" s="12">
        <v>1</v>
      </c>
      <c r="D2649" s="12" t="s">
        <v>4247</v>
      </c>
      <c r="E2649" s="6" t="s">
        <v>3558</v>
      </c>
      <c r="F2649" s="12" t="s">
        <v>3531</v>
      </c>
      <c r="G2649" s="186">
        <v>277.5</v>
      </c>
      <c r="H2649" s="187">
        <v>60.1</v>
      </c>
      <c r="I2649" s="186">
        <f t="shared" si="41"/>
        <v>217.4</v>
      </c>
      <c r="J2649" s="19"/>
      <c r="K2649" s="19"/>
    </row>
    <row r="2650" spans="1:11" customFormat="1" x14ac:dyDescent="0.25">
      <c r="A2650" s="12">
        <v>386</v>
      </c>
      <c r="B2650" s="22" t="s">
        <v>3587</v>
      </c>
      <c r="C2650" s="12">
        <v>1</v>
      </c>
      <c r="D2650" s="12" t="s">
        <v>4248</v>
      </c>
      <c r="E2650" s="6" t="s">
        <v>4249</v>
      </c>
      <c r="F2650" s="12" t="s">
        <v>3531</v>
      </c>
      <c r="G2650" s="186">
        <v>397.52</v>
      </c>
      <c r="H2650" s="187">
        <v>86.13</v>
      </c>
      <c r="I2650" s="186">
        <f t="shared" si="41"/>
        <v>311.39</v>
      </c>
      <c r="J2650" s="19"/>
      <c r="K2650" s="19"/>
    </row>
    <row r="2651" spans="1:11" customFormat="1" x14ac:dyDescent="0.25">
      <c r="A2651" s="12">
        <v>387</v>
      </c>
      <c r="B2651" s="22" t="s">
        <v>4250</v>
      </c>
      <c r="C2651" s="12">
        <v>1</v>
      </c>
      <c r="D2651" s="12" t="s">
        <v>4251</v>
      </c>
      <c r="E2651" s="6" t="s">
        <v>4252</v>
      </c>
      <c r="F2651" s="12" t="s">
        <v>3531</v>
      </c>
      <c r="G2651" s="186">
        <v>85.12</v>
      </c>
      <c r="H2651" s="187">
        <v>85.12</v>
      </c>
      <c r="I2651" s="186">
        <f t="shared" ref="I2651:I2717" si="42">SUM(G2651,-H2651)</f>
        <v>0</v>
      </c>
      <c r="J2651" s="19"/>
      <c r="K2651" s="19"/>
    </row>
    <row r="2652" spans="1:11" ht="84" x14ac:dyDescent="0.25">
      <c r="A2652" s="33" t="s">
        <v>5</v>
      </c>
      <c r="B2652" s="29" t="s">
        <v>6</v>
      </c>
      <c r="C2652" s="29" t="s">
        <v>7</v>
      </c>
      <c r="D2652" s="29" t="s">
        <v>8</v>
      </c>
      <c r="E2652" s="29" t="s">
        <v>15</v>
      </c>
      <c r="F2652" s="29" t="s">
        <v>9</v>
      </c>
      <c r="G2652" s="29" t="s">
        <v>10</v>
      </c>
      <c r="H2652" s="29" t="s">
        <v>11</v>
      </c>
      <c r="I2652" s="29" t="s">
        <v>518</v>
      </c>
      <c r="J2652" s="29" t="s">
        <v>12</v>
      </c>
      <c r="K2652" s="30" t="s">
        <v>13</v>
      </c>
    </row>
    <row r="2653" spans="1:11" customFormat="1" x14ac:dyDescent="0.25">
      <c r="A2653" s="12">
        <v>388</v>
      </c>
      <c r="B2653" s="22" t="s">
        <v>4008</v>
      </c>
      <c r="C2653" s="12">
        <v>1</v>
      </c>
      <c r="D2653" s="12" t="s">
        <v>4253</v>
      </c>
      <c r="E2653" s="6" t="s">
        <v>4254</v>
      </c>
      <c r="F2653" s="12" t="s">
        <v>3531</v>
      </c>
      <c r="G2653" s="186">
        <v>1941</v>
      </c>
      <c r="H2653" s="187">
        <v>744.05</v>
      </c>
      <c r="I2653" s="186">
        <f t="shared" si="42"/>
        <v>1196.95</v>
      </c>
      <c r="J2653" s="19"/>
      <c r="K2653" s="19"/>
    </row>
    <row r="2654" spans="1:11" customFormat="1" ht="25.5" x14ac:dyDescent="0.25">
      <c r="A2654" s="12">
        <v>389</v>
      </c>
      <c r="B2654" s="22" t="s">
        <v>4255</v>
      </c>
      <c r="C2654" s="12">
        <v>1</v>
      </c>
      <c r="D2654" s="12" t="s">
        <v>4256</v>
      </c>
      <c r="E2654" s="6" t="s">
        <v>4257</v>
      </c>
      <c r="F2654" s="12" t="s">
        <v>3531</v>
      </c>
      <c r="G2654" s="186">
        <v>562.65</v>
      </c>
      <c r="H2654" s="187">
        <v>403.23</v>
      </c>
      <c r="I2654" s="186">
        <f t="shared" si="42"/>
        <v>159.41999999999996</v>
      </c>
      <c r="J2654" s="19"/>
      <c r="K2654" s="19"/>
    </row>
    <row r="2655" spans="1:11" customFormat="1" x14ac:dyDescent="0.25">
      <c r="A2655" s="12">
        <v>390</v>
      </c>
      <c r="B2655" s="22" t="s">
        <v>4258</v>
      </c>
      <c r="C2655" s="12">
        <v>1</v>
      </c>
      <c r="D2655" s="12" t="s">
        <v>4259</v>
      </c>
      <c r="E2655" s="6" t="s">
        <v>4260</v>
      </c>
      <c r="F2655" s="12" t="s">
        <v>3531</v>
      </c>
      <c r="G2655" s="186">
        <v>294.20999999999998</v>
      </c>
      <c r="H2655" s="187">
        <v>53.94</v>
      </c>
      <c r="I2655" s="186">
        <f t="shared" si="42"/>
        <v>240.26999999999998</v>
      </c>
      <c r="J2655" s="19"/>
      <c r="K2655" s="19"/>
    </row>
    <row r="2656" spans="1:11" customFormat="1" x14ac:dyDescent="0.25">
      <c r="A2656" s="12">
        <v>391</v>
      </c>
      <c r="B2656" s="22" t="s">
        <v>4261</v>
      </c>
      <c r="C2656" s="12">
        <v>1</v>
      </c>
      <c r="D2656" s="12" t="s">
        <v>4262</v>
      </c>
      <c r="E2656" s="6" t="s">
        <v>3738</v>
      </c>
      <c r="F2656" s="12" t="s">
        <v>3565</v>
      </c>
      <c r="G2656" s="186">
        <v>8.26</v>
      </c>
      <c r="H2656" s="187">
        <v>8.26</v>
      </c>
      <c r="I2656" s="186">
        <f t="shared" si="42"/>
        <v>0</v>
      </c>
      <c r="J2656" s="19"/>
      <c r="K2656" s="19"/>
    </row>
    <row r="2657" spans="1:11" customFormat="1" x14ac:dyDescent="0.25">
      <c r="A2657" s="12">
        <v>392</v>
      </c>
      <c r="B2657" s="22" t="s">
        <v>4263</v>
      </c>
      <c r="C2657" s="12">
        <v>1</v>
      </c>
      <c r="D2657" s="12" t="s">
        <v>4264</v>
      </c>
      <c r="E2657" s="6" t="s">
        <v>4265</v>
      </c>
      <c r="F2657" s="12" t="s">
        <v>3531</v>
      </c>
      <c r="G2657" s="186">
        <v>191.9</v>
      </c>
      <c r="H2657" s="187">
        <v>41.58</v>
      </c>
      <c r="I2657" s="186">
        <f t="shared" si="42"/>
        <v>150.32</v>
      </c>
      <c r="J2657" s="19"/>
      <c r="K2657" s="19"/>
    </row>
    <row r="2658" spans="1:11" customFormat="1" x14ac:dyDescent="0.25">
      <c r="A2658" s="12">
        <v>393</v>
      </c>
      <c r="B2658" s="22" t="s">
        <v>4266</v>
      </c>
      <c r="C2658" s="12">
        <v>5</v>
      </c>
      <c r="D2658" s="12" t="s">
        <v>4267</v>
      </c>
      <c r="E2658" s="6" t="s">
        <v>4268</v>
      </c>
      <c r="F2658" s="12" t="s">
        <v>3531</v>
      </c>
      <c r="G2658" s="186">
        <v>2995</v>
      </c>
      <c r="H2658" s="187">
        <v>1148.07</v>
      </c>
      <c r="I2658" s="186">
        <f t="shared" si="42"/>
        <v>1846.93</v>
      </c>
      <c r="J2658" s="19"/>
      <c r="K2658" s="19"/>
    </row>
    <row r="2659" spans="1:11" customFormat="1" x14ac:dyDescent="0.25">
      <c r="A2659" s="12">
        <v>394</v>
      </c>
      <c r="B2659" s="22" t="s">
        <v>4269</v>
      </c>
      <c r="C2659" s="12">
        <v>2</v>
      </c>
      <c r="D2659" s="12" t="s">
        <v>4270</v>
      </c>
      <c r="E2659" s="6" t="s">
        <v>4271</v>
      </c>
      <c r="F2659" s="12" t="s">
        <v>3531</v>
      </c>
      <c r="G2659" s="186">
        <v>270</v>
      </c>
      <c r="H2659" s="187">
        <v>103.5</v>
      </c>
      <c r="I2659" s="186">
        <f t="shared" si="42"/>
        <v>166.5</v>
      </c>
      <c r="J2659" s="19"/>
      <c r="K2659" s="19"/>
    </row>
    <row r="2660" spans="1:11" customFormat="1" x14ac:dyDescent="0.25">
      <c r="A2660" s="12">
        <v>395</v>
      </c>
      <c r="B2660" s="22" t="s">
        <v>4272</v>
      </c>
      <c r="C2660" s="12">
        <v>2</v>
      </c>
      <c r="D2660" s="12" t="s">
        <v>4273</v>
      </c>
      <c r="E2660" s="6" t="s">
        <v>4271</v>
      </c>
      <c r="F2660" s="12" t="s">
        <v>3531</v>
      </c>
      <c r="G2660" s="186">
        <v>2250</v>
      </c>
      <c r="H2660" s="187">
        <v>862.5</v>
      </c>
      <c r="I2660" s="186">
        <f t="shared" si="42"/>
        <v>1387.5</v>
      </c>
      <c r="J2660" s="19"/>
      <c r="K2660" s="19"/>
    </row>
    <row r="2661" spans="1:11" customFormat="1" x14ac:dyDescent="0.25">
      <c r="A2661" s="12">
        <v>396</v>
      </c>
      <c r="B2661" s="22" t="s">
        <v>4274</v>
      </c>
      <c r="C2661" s="12">
        <v>2</v>
      </c>
      <c r="D2661" s="12" t="s">
        <v>4275</v>
      </c>
      <c r="E2661" s="6" t="s">
        <v>4276</v>
      </c>
      <c r="F2661" s="12" t="s">
        <v>3531</v>
      </c>
      <c r="G2661" s="186">
        <v>301.36</v>
      </c>
      <c r="H2661" s="187">
        <v>55.25</v>
      </c>
      <c r="I2661" s="186">
        <f t="shared" si="42"/>
        <v>246.11</v>
      </c>
      <c r="J2661" s="19"/>
      <c r="K2661" s="19"/>
    </row>
    <row r="2662" spans="1:11" customFormat="1" x14ac:dyDescent="0.25">
      <c r="A2662" s="12">
        <v>397</v>
      </c>
      <c r="B2662" s="22" t="s">
        <v>4277</v>
      </c>
      <c r="C2662" s="12">
        <v>1</v>
      </c>
      <c r="D2662" s="12" t="s">
        <v>4278</v>
      </c>
      <c r="E2662" s="6" t="s">
        <v>4279</v>
      </c>
      <c r="F2662" s="12" t="s">
        <v>3531</v>
      </c>
      <c r="G2662" s="186">
        <v>449.58</v>
      </c>
      <c r="H2662" s="187">
        <v>359.67</v>
      </c>
      <c r="I2662" s="186">
        <f t="shared" si="42"/>
        <v>89.909999999999968</v>
      </c>
      <c r="J2662" s="19"/>
      <c r="K2662" s="19"/>
    </row>
    <row r="2663" spans="1:11" customFormat="1" ht="25.5" x14ac:dyDescent="0.25">
      <c r="A2663" s="12">
        <v>398</v>
      </c>
      <c r="B2663" s="22" t="s">
        <v>4280</v>
      </c>
      <c r="C2663" s="12">
        <v>1</v>
      </c>
      <c r="D2663" s="12" t="s">
        <v>4281</v>
      </c>
      <c r="E2663" s="6" t="s">
        <v>4282</v>
      </c>
      <c r="F2663" s="12" t="s">
        <v>3531</v>
      </c>
      <c r="G2663" s="186">
        <v>151.4</v>
      </c>
      <c r="H2663" s="187">
        <v>151.4</v>
      </c>
      <c r="I2663" s="186">
        <f t="shared" si="42"/>
        <v>0</v>
      </c>
      <c r="J2663" s="19"/>
      <c r="K2663" s="19"/>
    </row>
    <row r="2664" spans="1:11" customFormat="1" x14ac:dyDescent="0.25">
      <c r="A2664" s="12">
        <v>399</v>
      </c>
      <c r="B2664" s="22" t="s">
        <v>4283</v>
      </c>
      <c r="C2664" s="12">
        <v>1</v>
      </c>
      <c r="D2664" s="12" t="s">
        <v>4284</v>
      </c>
      <c r="E2664" s="6" t="s">
        <v>4191</v>
      </c>
      <c r="F2664" s="12" t="s">
        <v>3531</v>
      </c>
      <c r="G2664" s="186">
        <v>74.38</v>
      </c>
      <c r="H2664" s="187">
        <v>58.28</v>
      </c>
      <c r="I2664" s="186">
        <f t="shared" si="42"/>
        <v>16.099999999999994</v>
      </c>
      <c r="J2664" s="19"/>
      <c r="K2664" s="19"/>
    </row>
    <row r="2665" spans="1:11" customFormat="1" ht="25.5" x14ac:dyDescent="0.25">
      <c r="A2665" s="12">
        <v>400</v>
      </c>
      <c r="B2665" s="22" t="s">
        <v>4285</v>
      </c>
      <c r="C2665" s="12">
        <v>1</v>
      </c>
      <c r="D2665" s="12" t="s">
        <v>4286</v>
      </c>
      <c r="E2665" s="6" t="s">
        <v>4287</v>
      </c>
      <c r="F2665" s="12" t="s">
        <v>3531</v>
      </c>
      <c r="G2665" s="186">
        <v>64.459999999999994</v>
      </c>
      <c r="H2665" s="187">
        <v>56.93</v>
      </c>
      <c r="I2665" s="186">
        <f t="shared" si="42"/>
        <v>7.529999999999994</v>
      </c>
      <c r="J2665" s="19"/>
      <c r="K2665" s="19"/>
    </row>
    <row r="2666" spans="1:11" customFormat="1" ht="25.5" x14ac:dyDescent="0.25">
      <c r="A2666" s="12">
        <v>401</v>
      </c>
      <c r="B2666" s="22" t="s">
        <v>3950</v>
      </c>
      <c r="C2666" s="12">
        <v>1</v>
      </c>
      <c r="D2666" s="12" t="s">
        <v>4288</v>
      </c>
      <c r="E2666" s="6" t="s">
        <v>3558</v>
      </c>
      <c r="F2666" s="12" t="s">
        <v>3531</v>
      </c>
      <c r="G2666" s="186">
        <v>622.45000000000005</v>
      </c>
      <c r="H2666" s="187">
        <v>134.49</v>
      </c>
      <c r="I2666" s="186">
        <f t="shared" si="42"/>
        <v>487.96000000000004</v>
      </c>
      <c r="J2666" s="19"/>
      <c r="K2666" s="19"/>
    </row>
    <row r="2667" spans="1:11" customFormat="1" ht="25.5" x14ac:dyDescent="0.25">
      <c r="A2667" s="12">
        <v>402</v>
      </c>
      <c r="B2667" s="22" t="s">
        <v>4289</v>
      </c>
      <c r="C2667" s="12">
        <v>1</v>
      </c>
      <c r="D2667" s="12" t="s">
        <v>4290</v>
      </c>
      <c r="E2667" s="6" t="s">
        <v>4291</v>
      </c>
      <c r="F2667" s="12" t="s">
        <v>3531</v>
      </c>
      <c r="G2667" s="186">
        <v>2499.9</v>
      </c>
      <c r="H2667" s="187">
        <v>2166.58</v>
      </c>
      <c r="I2667" s="186">
        <f t="shared" si="42"/>
        <v>333.32000000000016</v>
      </c>
      <c r="J2667" s="19"/>
      <c r="K2667" s="19"/>
    </row>
    <row r="2668" spans="1:11" customFormat="1" x14ac:dyDescent="0.25">
      <c r="A2668" s="12">
        <v>403</v>
      </c>
      <c r="B2668" s="22" t="s">
        <v>4292</v>
      </c>
      <c r="C2668" s="12">
        <v>1</v>
      </c>
      <c r="D2668" s="12" t="s">
        <v>4293</v>
      </c>
      <c r="E2668" s="6" t="s">
        <v>4294</v>
      </c>
      <c r="F2668" s="12" t="s">
        <v>3531</v>
      </c>
      <c r="G2668" s="186">
        <v>905</v>
      </c>
      <c r="H2668" s="187">
        <v>256.42</v>
      </c>
      <c r="I2668" s="186">
        <f t="shared" si="42"/>
        <v>648.57999999999993</v>
      </c>
      <c r="J2668" s="19"/>
      <c r="K2668" s="19"/>
    </row>
    <row r="2669" spans="1:11" customFormat="1" x14ac:dyDescent="0.25">
      <c r="A2669" s="12">
        <v>404</v>
      </c>
      <c r="B2669" s="22" t="s">
        <v>640</v>
      </c>
      <c r="C2669" s="12">
        <v>2</v>
      </c>
      <c r="D2669" s="12" t="s">
        <v>4295</v>
      </c>
      <c r="E2669" s="6" t="s">
        <v>3558</v>
      </c>
      <c r="F2669" s="12" t="s">
        <v>3531</v>
      </c>
      <c r="G2669" s="186">
        <v>374.5</v>
      </c>
      <c r="H2669" s="187">
        <v>81.14</v>
      </c>
      <c r="I2669" s="186">
        <f t="shared" si="42"/>
        <v>293.36</v>
      </c>
      <c r="J2669" s="177"/>
      <c r="K2669" s="177"/>
    </row>
    <row r="2670" spans="1:11" customFormat="1" x14ac:dyDescent="0.25">
      <c r="A2670" s="12">
        <v>405</v>
      </c>
      <c r="B2670" s="22" t="s">
        <v>2416</v>
      </c>
      <c r="C2670" s="12">
        <v>3</v>
      </c>
      <c r="D2670" s="12" t="s">
        <v>4296</v>
      </c>
      <c r="E2670" s="6" t="s">
        <v>3558</v>
      </c>
      <c r="F2670" s="12" t="s">
        <v>3531</v>
      </c>
      <c r="G2670" s="186">
        <v>582.75</v>
      </c>
      <c r="H2670" s="187">
        <v>126.26</v>
      </c>
      <c r="I2670" s="186">
        <f t="shared" si="42"/>
        <v>456.49</v>
      </c>
      <c r="J2670" s="177"/>
      <c r="K2670" s="177"/>
    </row>
    <row r="2671" spans="1:11" customFormat="1" x14ac:dyDescent="0.25">
      <c r="A2671" s="12">
        <v>406</v>
      </c>
      <c r="B2671" s="22" t="s">
        <v>18</v>
      </c>
      <c r="C2671" s="12">
        <v>1</v>
      </c>
      <c r="D2671" s="12" t="s">
        <v>4297</v>
      </c>
      <c r="E2671" s="6" t="s">
        <v>3767</v>
      </c>
      <c r="F2671" s="12" t="s">
        <v>3531</v>
      </c>
      <c r="G2671" s="186">
        <v>43.2</v>
      </c>
      <c r="H2671" s="187">
        <v>9.36</v>
      </c>
      <c r="I2671" s="186">
        <f t="shared" si="42"/>
        <v>33.840000000000003</v>
      </c>
      <c r="J2671" s="177"/>
      <c r="K2671" s="177"/>
    </row>
    <row r="2672" spans="1:11" customFormat="1" x14ac:dyDescent="0.25">
      <c r="A2672" s="12">
        <v>407</v>
      </c>
      <c r="B2672" s="22" t="s">
        <v>2459</v>
      </c>
      <c r="C2672" s="12">
        <v>2</v>
      </c>
      <c r="D2672" s="12" t="s">
        <v>4298</v>
      </c>
      <c r="E2672" s="6" t="s">
        <v>3738</v>
      </c>
      <c r="F2672" s="12" t="s">
        <v>3565</v>
      </c>
      <c r="G2672" s="186">
        <v>16.52</v>
      </c>
      <c r="H2672" s="187">
        <v>16.52</v>
      </c>
      <c r="I2672" s="186">
        <f t="shared" si="42"/>
        <v>0</v>
      </c>
      <c r="J2672" s="177"/>
      <c r="K2672" s="177"/>
    </row>
    <row r="2673" spans="1:11" customFormat="1" x14ac:dyDescent="0.25">
      <c r="A2673" s="12">
        <v>408</v>
      </c>
      <c r="B2673" s="22" t="s">
        <v>3589</v>
      </c>
      <c r="C2673" s="12">
        <v>1</v>
      </c>
      <c r="D2673" s="12" t="s">
        <v>4299</v>
      </c>
      <c r="E2673" s="6" t="s">
        <v>3558</v>
      </c>
      <c r="F2673" s="12" t="s">
        <v>3531</v>
      </c>
      <c r="G2673" s="186">
        <v>59.54</v>
      </c>
      <c r="H2673" s="187">
        <v>12.9</v>
      </c>
      <c r="I2673" s="186">
        <f t="shared" si="42"/>
        <v>46.64</v>
      </c>
      <c r="J2673" s="281"/>
      <c r="K2673" s="281"/>
    </row>
    <row r="2674" spans="1:11" customFormat="1" x14ac:dyDescent="0.25">
      <c r="A2674" s="12">
        <v>409</v>
      </c>
      <c r="B2674" s="22" t="s">
        <v>3642</v>
      </c>
      <c r="C2674" s="12">
        <v>1</v>
      </c>
      <c r="D2674" s="12" t="s">
        <v>4300</v>
      </c>
      <c r="E2674" s="6" t="s">
        <v>3558</v>
      </c>
      <c r="F2674" s="12" t="s">
        <v>3531</v>
      </c>
      <c r="G2674" s="186">
        <v>691.25</v>
      </c>
      <c r="H2674" s="187">
        <v>149.77000000000001</v>
      </c>
      <c r="I2674" s="186">
        <f t="shared" si="42"/>
        <v>541.48</v>
      </c>
      <c r="J2674" s="177"/>
      <c r="K2674" s="177"/>
    </row>
    <row r="2675" spans="1:11" customFormat="1" x14ac:dyDescent="0.25">
      <c r="A2675" s="12">
        <v>410</v>
      </c>
      <c r="B2675" s="22" t="s">
        <v>3878</v>
      </c>
      <c r="C2675" s="12">
        <v>1</v>
      </c>
      <c r="D2675" s="12" t="s">
        <v>4301</v>
      </c>
      <c r="E2675" s="6" t="s">
        <v>3558</v>
      </c>
      <c r="F2675" s="12" t="s">
        <v>3531</v>
      </c>
      <c r="G2675" s="186">
        <v>168.75</v>
      </c>
      <c r="H2675" s="187">
        <v>36.56</v>
      </c>
      <c r="I2675" s="186">
        <f t="shared" si="42"/>
        <v>132.19</v>
      </c>
      <c r="J2675" s="177"/>
      <c r="K2675" s="177"/>
    </row>
    <row r="2676" spans="1:11" customFormat="1" ht="25.5" x14ac:dyDescent="0.25">
      <c r="A2676" s="12">
        <v>411</v>
      </c>
      <c r="B2676" s="22" t="s">
        <v>4238</v>
      </c>
      <c r="C2676" s="12">
        <v>1</v>
      </c>
      <c r="D2676" s="12" t="s">
        <v>4302</v>
      </c>
      <c r="E2676" s="6" t="s">
        <v>3558</v>
      </c>
      <c r="F2676" s="12" t="s">
        <v>3531</v>
      </c>
      <c r="G2676" s="186">
        <v>89.06</v>
      </c>
      <c r="H2676" s="187">
        <v>19.29</v>
      </c>
      <c r="I2676" s="186">
        <f t="shared" si="42"/>
        <v>69.77000000000001</v>
      </c>
      <c r="J2676" s="177"/>
      <c r="K2676" s="177"/>
    </row>
    <row r="2677" spans="1:11" customFormat="1" x14ac:dyDescent="0.25">
      <c r="A2677" s="12">
        <v>412</v>
      </c>
      <c r="B2677" s="22" t="s">
        <v>3688</v>
      </c>
      <c r="C2677" s="12">
        <v>1</v>
      </c>
      <c r="D2677" s="12" t="s">
        <v>4303</v>
      </c>
      <c r="E2677" s="6" t="s">
        <v>3558</v>
      </c>
      <c r="F2677" s="12" t="s">
        <v>3531</v>
      </c>
      <c r="G2677" s="186">
        <v>712.66</v>
      </c>
      <c r="H2677" s="187">
        <v>154.41</v>
      </c>
      <c r="I2677" s="186">
        <f t="shared" si="42"/>
        <v>558.25</v>
      </c>
      <c r="J2677" s="177"/>
      <c r="K2677" s="177"/>
    </row>
    <row r="2678" spans="1:11" customFormat="1" x14ac:dyDescent="0.25">
      <c r="A2678" s="12">
        <v>413</v>
      </c>
      <c r="B2678" s="22" t="s">
        <v>3581</v>
      </c>
      <c r="C2678" s="12">
        <v>1</v>
      </c>
      <c r="D2678" s="12" t="s">
        <v>4304</v>
      </c>
      <c r="E2678" s="6" t="s">
        <v>3558</v>
      </c>
      <c r="F2678" s="12" t="s">
        <v>3531</v>
      </c>
      <c r="G2678" s="186">
        <v>149.06</v>
      </c>
      <c r="H2678" s="187">
        <v>32.29</v>
      </c>
      <c r="I2678" s="186">
        <f t="shared" si="42"/>
        <v>116.77000000000001</v>
      </c>
      <c r="J2678" s="177"/>
      <c r="K2678" s="177"/>
    </row>
    <row r="2679" spans="1:11" ht="84" x14ac:dyDescent="0.25">
      <c r="A2679" s="33" t="s">
        <v>5</v>
      </c>
      <c r="B2679" s="29" t="s">
        <v>6</v>
      </c>
      <c r="C2679" s="29" t="s">
        <v>7</v>
      </c>
      <c r="D2679" s="29" t="s">
        <v>8</v>
      </c>
      <c r="E2679" s="29" t="s">
        <v>15</v>
      </c>
      <c r="F2679" s="29" t="s">
        <v>9</v>
      </c>
      <c r="G2679" s="29" t="s">
        <v>10</v>
      </c>
      <c r="H2679" s="29" t="s">
        <v>11</v>
      </c>
      <c r="I2679" s="29" t="s">
        <v>518</v>
      </c>
      <c r="J2679" s="29" t="s">
        <v>12</v>
      </c>
      <c r="K2679" s="30" t="s">
        <v>13</v>
      </c>
    </row>
    <row r="2680" spans="1:11" customFormat="1" x14ac:dyDescent="0.25">
      <c r="A2680" s="12">
        <v>414</v>
      </c>
      <c r="B2680" s="22" t="s">
        <v>3874</v>
      </c>
      <c r="C2680" s="12">
        <v>1</v>
      </c>
      <c r="D2680" s="12" t="s">
        <v>4305</v>
      </c>
      <c r="E2680" s="6" t="s">
        <v>3558</v>
      </c>
      <c r="F2680" s="12" t="s">
        <v>3531</v>
      </c>
      <c r="G2680" s="186">
        <v>423.4</v>
      </c>
      <c r="H2680" s="187">
        <v>91.74</v>
      </c>
      <c r="I2680" s="186">
        <f t="shared" si="42"/>
        <v>331.65999999999997</v>
      </c>
      <c r="J2680" s="177"/>
      <c r="K2680" s="177"/>
    </row>
    <row r="2681" spans="1:11" customFormat="1" x14ac:dyDescent="0.25">
      <c r="A2681" s="12">
        <v>415</v>
      </c>
      <c r="B2681" s="22" t="s">
        <v>4306</v>
      </c>
      <c r="C2681" s="12">
        <v>1</v>
      </c>
      <c r="D2681" s="12" t="s">
        <v>4307</v>
      </c>
      <c r="E2681" s="6" t="s">
        <v>4308</v>
      </c>
      <c r="F2681" s="12" t="s">
        <v>3531</v>
      </c>
      <c r="G2681" s="186">
        <v>2100</v>
      </c>
      <c r="H2681" s="187">
        <v>455</v>
      </c>
      <c r="I2681" s="186">
        <f t="shared" si="42"/>
        <v>1645</v>
      </c>
      <c r="J2681" s="177"/>
      <c r="K2681" s="177"/>
    </row>
    <row r="2682" spans="1:11" customFormat="1" x14ac:dyDescent="0.25">
      <c r="A2682" s="12">
        <v>416</v>
      </c>
      <c r="B2682" s="22" t="s">
        <v>4309</v>
      </c>
      <c r="C2682" s="12">
        <v>1</v>
      </c>
      <c r="D2682" s="12" t="s">
        <v>4310</v>
      </c>
      <c r="E2682" s="6" t="s">
        <v>4311</v>
      </c>
      <c r="F2682" s="12" t="s">
        <v>3531</v>
      </c>
      <c r="G2682" s="186">
        <v>454.55</v>
      </c>
      <c r="H2682" s="187">
        <v>227.28</v>
      </c>
      <c r="I2682" s="186">
        <f t="shared" si="42"/>
        <v>227.27</v>
      </c>
      <c r="J2682" s="177"/>
      <c r="K2682" s="177"/>
    </row>
    <row r="2683" spans="1:11" customFormat="1" ht="25.5" x14ac:dyDescent="0.25">
      <c r="A2683" s="12">
        <v>417</v>
      </c>
      <c r="B2683" s="22" t="s">
        <v>4312</v>
      </c>
      <c r="C2683" s="12">
        <v>1</v>
      </c>
      <c r="D2683" s="12" t="s">
        <v>4313</v>
      </c>
      <c r="E2683" s="6" t="s">
        <v>4314</v>
      </c>
      <c r="F2683" s="12" t="s">
        <v>3531</v>
      </c>
      <c r="G2683" s="186">
        <v>345.45</v>
      </c>
      <c r="H2683" s="187">
        <v>155.44999999999999</v>
      </c>
      <c r="I2683" s="186">
        <f t="shared" si="42"/>
        <v>190</v>
      </c>
      <c r="J2683" s="177"/>
      <c r="K2683" s="177"/>
    </row>
    <row r="2684" spans="1:11" customFormat="1" x14ac:dyDescent="0.25">
      <c r="A2684" s="12">
        <v>418</v>
      </c>
      <c r="B2684" s="22" t="s">
        <v>4315</v>
      </c>
      <c r="C2684" s="12">
        <v>1</v>
      </c>
      <c r="D2684" s="12" t="s">
        <v>4316</v>
      </c>
      <c r="E2684" s="6" t="s">
        <v>4317</v>
      </c>
      <c r="F2684" s="12" t="s">
        <v>3565</v>
      </c>
      <c r="G2684" s="186">
        <v>43.4</v>
      </c>
      <c r="H2684" s="187">
        <v>43.4</v>
      </c>
      <c r="I2684" s="186">
        <f t="shared" si="42"/>
        <v>0</v>
      </c>
      <c r="J2684" s="177"/>
      <c r="K2684" s="177"/>
    </row>
    <row r="2685" spans="1:11" customFormat="1" x14ac:dyDescent="0.25">
      <c r="A2685" s="12">
        <v>419</v>
      </c>
      <c r="B2685" s="22" t="s">
        <v>4318</v>
      </c>
      <c r="C2685" s="12">
        <v>1</v>
      </c>
      <c r="D2685" s="12" t="s">
        <v>4319</v>
      </c>
      <c r="E2685" s="6" t="s">
        <v>4320</v>
      </c>
      <c r="F2685" s="12" t="s">
        <v>3531</v>
      </c>
      <c r="G2685" s="186">
        <v>243.8</v>
      </c>
      <c r="H2685" s="187">
        <v>121.9</v>
      </c>
      <c r="I2685" s="186">
        <f t="shared" si="42"/>
        <v>121.9</v>
      </c>
      <c r="J2685" s="177"/>
      <c r="K2685" s="177"/>
    </row>
    <row r="2686" spans="1:11" customFormat="1" ht="25.5" x14ac:dyDescent="0.25">
      <c r="A2686" s="12">
        <v>420</v>
      </c>
      <c r="B2686" s="22" t="s">
        <v>4255</v>
      </c>
      <c r="C2686" s="12">
        <v>1</v>
      </c>
      <c r="D2686" s="12" t="s">
        <v>4321</v>
      </c>
      <c r="E2686" s="6" t="s">
        <v>4257</v>
      </c>
      <c r="F2686" s="12" t="s">
        <v>3531</v>
      </c>
      <c r="G2686" s="186">
        <v>562.65</v>
      </c>
      <c r="H2686" s="187">
        <v>403.23</v>
      </c>
      <c r="I2686" s="186">
        <f t="shared" si="42"/>
        <v>159.41999999999996</v>
      </c>
      <c r="J2686" s="177"/>
      <c r="K2686" s="177"/>
    </row>
    <row r="2687" spans="1:11" customFormat="1" ht="25.5" x14ac:dyDescent="0.25">
      <c r="A2687" s="12">
        <v>421</v>
      </c>
      <c r="B2687" s="22" t="s">
        <v>4322</v>
      </c>
      <c r="C2687" s="12">
        <v>1</v>
      </c>
      <c r="D2687" s="12" t="s">
        <v>4323</v>
      </c>
      <c r="E2687" s="6" t="s">
        <v>4324</v>
      </c>
      <c r="F2687" s="12" t="s">
        <v>3531</v>
      </c>
      <c r="G2687" s="186">
        <v>460.5</v>
      </c>
      <c r="H2687" s="187">
        <v>391.43</v>
      </c>
      <c r="I2687" s="186">
        <f t="shared" si="42"/>
        <v>69.069999999999993</v>
      </c>
      <c r="J2687" s="177"/>
      <c r="K2687" s="177"/>
    </row>
    <row r="2688" spans="1:11" customFormat="1" x14ac:dyDescent="0.25">
      <c r="A2688" s="12">
        <v>422</v>
      </c>
      <c r="B2688" s="22" t="s">
        <v>640</v>
      </c>
      <c r="C2688" s="12">
        <v>3</v>
      </c>
      <c r="D2688" s="12" t="s">
        <v>4325</v>
      </c>
      <c r="E2688" s="6" t="s">
        <v>3558</v>
      </c>
      <c r="F2688" s="12" t="s">
        <v>3531</v>
      </c>
      <c r="G2688" s="186">
        <v>561.75</v>
      </c>
      <c r="H2688" s="187">
        <v>121.71</v>
      </c>
      <c r="I2688" s="186">
        <f t="shared" si="42"/>
        <v>440.04</v>
      </c>
      <c r="J2688" s="177"/>
      <c r="K2688" s="177"/>
    </row>
    <row r="2689" spans="1:11" customFormat="1" x14ac:dyDescent="0.25">
      <c r="A2689" s="12">
        <v>423</v>
      </c>
      <c r="B2689" s="22" t="s">
        <v>2416</v>
      </c>
      <c r="C2689" s="12">
        <v>2</v>
      </c>
      <c r="D2689" s="12" t="s">
        <v>4326</v>
      </c>
      <c r="E2689" s="6" t="s">
        <v>3558</v>
      </c>
      <c r="F2689" s="12" t="s">
        <v>3531</v>
      </c>
      <c r="G2689" s="186">
        <v>388.5</v>
      </c>
      <c r="H2689" s="187">
        <v>84.18</v>
      </c>
      <c r="I2689" s="186">
        <f t="shared" si="42"/>
        <v>304.32</v>
      </c>
      <c r="J2689" s="177"/>
      <c r="K2689" s="177"/>
    </row>
    <row r="2690" spans="1:11" customFormat="1" x14ac:dyDescent="0.25">
      <c r="A2690" s="12">
        <v>424</v>
      </c>
      <c r="B2690" s="22" t="s">
        <v>18</v>
      </c>
      <c r="C2690" s="12">
        <v>1</v>
      </c>
      <c r="D2690" s="12" t="s">
        <v>4327</v>
      </c>
      <c r="E2690" s="6" t="s">
        <v>3767</v>
      </c>
      <c r="F2690" s="12" t="s">
        <v>3531</v>
      </c>
      <c r="G2690" s="186">
        <v>43.2</v>
      </c>
      <c r="H2690" s="187">
        <v>9.36</v>
      </c>
      <c r="I2690" s="186">
        <f t="shared" si="42"/>
        <v>33.840000000000003</v>
      </c>
      <c r="J2690" s="177"/>
      <c r="K2690" s="177"/>
    </row>
    <row r="2691" spans="1:11" customFormat="1" x14ac:dyDescent="0.25">
      <c r="A2691" s="12">
        <v>425</v>
      </c>
      <c r="B2691" s="22" t="s">
        <v>2459</v>
      </c>
      <c r="C2691" s="12">
        <v>2</v>
      </c>
      <c r="D2691" s="12" t="s">
        <v>4328</v>
      </c>
      <c r="E2691" s="6" t="s">
        <v>3738</v>
      </c>
      <c r="F2691" s="12" t="s">
        <v>3565</v>
      </c>
      <c r="G2691" s="186">
        <v>16.52</v>
      </c>
      <c r="H2691" s="187">
        <v>16.52</v>
      </c>
      <c r="I2691" s="186">
        <f t="shared" si="42"/>
        <v>0</v>
      </c>
      <c r="J2691" s="177"/>
      <c r="K2691" s="177"/>
    </row>
    <row r="2692" spans="1:11" customFormat="1" x14ac:dyDescent="0.25">
      <c r="A2692" s="12">
        <v>426</v>
      </c>
      <c r="B2692" s="22" t="s">
        <v>3589</v>
      </c>
      <c r="C2692" s="12">
        <v>1</v>
      </c>
      <c r="D2692" s="12" t="s">
        <v>4329</v>
      </c>
      <c r="E2692" s="6" t="s">
        <v>3558</v>
      </c>
      <c r="F2692" s="12" t="s">
        <v>3531</v>
      </c>
      <c r="G2692" s="186">
        <v>59.54</v>
      </c>
      <c r="H2692" s="187">
        <v>12.9</v>
      </c>
      <c r="I2692" s="186">
        <f t="shared" si="42"/>
        <v>46.64</v>
      </c>
      <c r="J2692" s="177"/>
      <c r="K2692" s="177"/>
    </row>
    <row r="2693" spans="1:11" customFormat="1" x14ac:dyDescent="0.25">
      <c r="A2693" s="12">
        <v>427</v>
      </c>
      <c r="B2693" s="22" t="s">
        <v>3642</v>
      </c>
      <c r="C2693" s="12">
        <v>1</v>
      </c>
      <c r="D2693" s="12" t="s">
        <v>4330</v>
      </c>
      <c r="E2693" s="6" t="s">
        <v>3558</v>
      </c>
      <c r="F2693" s="4" t="s">
        <v>3531</v>
      </c>
      <c r="G2693" s="186">
        <v>691.25</v>
      </c>
      <c r="H2693" s="187">
        <v>149.77000000000001</v>
      </c>
      <c r="I2693" s="186">
        <f t="shared" si="42"/>
        <v>541.48</v>
      </c>
      <c r="J2693" s="177"/>
      <c r="K2693" s="177"/>
    </row>
    <row r="2694" spans="1:11" customFormat="1" x14ac:dyDescent="0.25">
      <c r="A2694" s="12">
        <v>428</v>
      </c>
      <c r="B2694" s="22" t="s">
        <v>3878</v>
      </c>
      <c r="C2694" s="12">
        <v>2</v>
      </c>
      <c r="D2694" s="12" t="s">
        <v>4331</v>
      </c>
      <c r="E2694" s="6" t="s">
        <v>3558</v>
      </c>
      <c r="F2694" s="12" t="s">
        <v>3531</v>
      </c>
      <c r="G2694" s="186">
        <v>337.5</v>
      </c>
      <c r="H2694" s="187">
        <v>73.13</v>
      </c>
      <c r="I2694" s="186">
        <f t="shared" si="42"/>
        <v>264.37</v>
      </c>
      <c r="J2694" s="177"/>
      <c r="K2694" s="177"/>
    </row>
    <row r="2695" spans="1:11" customFormat="1" ht="25.5" x14ac:dyDescent="0.25">
      <c r="A2695" s="12">
        <v>429</v>
      </c>
      <c r="B2695" s="22" t="s">
        <v>4238</v>
      </c>
      <c r="C2695" s="12">
        <v>1</v>
      </c>
      <c r="D2695" s="12" t="s">
        <v>4332</v>
      </c>
      <c r="E2695" s="6" t="s">
        <v>3558</v>
      </c>
      <c r="F2695" s="12" t="s">
        <v>3531</v>
      </c>
      <c r="G2695" s="186">
        <v>89.06</v>
      </c>
      <c r="H2695" s="187">
        <v>19.29</v>
      </c>
      <c r="I2695" s="186">
        <f t="shared" si="42"/>
        <v>69.77000000000001</v>
      </c>
      <c r="J2695" s="177"/>
      <c r="K2695" s="177"/>
    </row>
    <row r="2696" spans="1:11" customFormat="1" x14ac:dyDescent="0.25">
      <c r="A2696" s="12">
        <v>430</v>
      </c>
      <c r="B2696" s="22" t="s">
        <v>3688</v>
      </c>
      <c r="C2696" s="12">
        <v>2</v>
      </c>
      <c r="D2696" s="12" t="s">
        <v>4333</v>
      </c>
      <c r="E2696" s="6" t="s">
        <v>3558</v>
      </c>
      <c r="F2696" s="12" t="s">
        <v>3531</v>
      </c>
      <c r="G2696" s="186">
        <v>1425.32</v>
      </c>
      <c r="H2696" s="187">
        <v>308.82</v>
      </c>
      <c r="I2696" s="186">
        <f t="shared" si="42"/>
        <v>1116.5</v>
      </c>
      <c r="J2696" s="177"/>
      <c r="K2696" s="177"/>
    </row>
    <row r="2697" spans="1:11" customFormat="1" x14ac:dyDescent="0.25">
      <c r="A2697" s="12">
        <v>431</v>
      </c>
      <c r="B2697" s="22" t="s">
        <v>4277</v>
      </c>
      <c r="C2697" s="12">
        <v>1</v>
      </c>
      <c r="D2697" s="12" t="s">
        <v>4334</v>
      </c>
      <c r="E2697" s="6" t="s">
        <v>4279</v>
      </c>
      <c r="F2697" s="12" t="s">
        <v>3531</v>
      </c>
      <c r="G2697" s="186">
        <v>449.58</v>
      </c>
      <c r="H2697" s="187">
        <v>359.67</v>
      </c>
      <c r="I2697" s="186">
        <f t="shared" si="42"/>
        <v>89.909999999999968</v>
      </c>
      <c r="J2697" s="177"/>
      <c r="K2697" s="177"/>
    </row>
    <row r="2698" spans="1:11" customFormat="1" x14ac:dyDescent="0.25">
      <c r="A2698" s="12">
        <v>432</v>
      </c>
      <c r="B2698" s="22" t="s">
        <v>4258</v>
      </c>
      <c r="C2698" s="12">
        <v>1</v>
      </c>
      <c r="D2698" s="12" t="s">
        <v>4335</v>
      </c>
      <c r="E2698" s="6" t="s">
        <v>4336</v>
      </c>
      <c r="F2698" s="12" t="s">
        <v>3531</v>
      </c>
      <c r="G2698" s="186">
        <v>294.22000000000003</v>
      </c>
      <c r="H2698" s="187">
        <v>53.94</v>
      </c>
      <c r="I2698" s="186">
        <f t="shared" si="42"/>
        <v>240.28000000000003</v>
      </c>
      <c r="J2698" s="177"/>
      <c r="K2698" s="177"/>
    </row>
    <row r="2699" spans="1:11" customFormat="1" x14ac:dyDescent="0.25">
      <c r="A2699" s="12">
        <v>433</v>
      </c>
      <c r="B2699" s="22" t="s">
        <v>4306</v>
      </c>
      <c r="C2699" s="12">
        <v>1</v>
      </c>
      <c r="D2699" s="12" t="s">
        <v>4337</v>
      </c>
      <c r="E2699" s="6" t="s">
        <v>4338</v>
      </c>
      <c r="F2699" s="12" t="s">
        <v>3531</v>
      </c>
      <c r="G2699" s="186">
        <v>900</v>
      </c>
      <c r="H2699" s="187">
        <v>345</v>
      </c>
      <c r="I2699" s="186">
        <f t="shared" si="42"/>
        <v>555</v>
      </c>
      <c r="J2699" s="177"/>
      <c r="K2699" s="177"/>
    </row>
    <row r="2700" spans="1:11" customFormat="1" x14ac:dyDescent="0.25">
      <c r="A2700" s="12">
        <v>434</v>
      </c>
      <c r="B2700" s="22" t="s">
        <v>4339</v>
      </c>
      <c r="C2700" s="12">
        <v>1</v>
      </c>
      <c r="D2700" s="12" t="s">
        <v>4340</v>
      </c>
      <c r="E2700" s="6" t="s">
        <v>3558</v>
      </c>
      <c r="F2700" s="12" t="s">
        <v>3531</v>
      </c>
      <c r="G2700" s="186">
        <v>354.05</v>
      </c>
      <c r="H2700" s="187">
        <v>76.709999999999994</v>
      </c>
      <c r="I2700" s="186">
        <f t="shared" si="42"/>
        <v>277.34000000000003</v>
      </c>
      <c r="J2700" s="177"/>
      <c r="K2700" s="177"/>
    </row>
    <row r="2701" spans="1:11" customFormat="1" x14ac:dyDescent="0.25">
      <c r="A2701" s="12">
        <v>435</v>
      </c>
      <c r="B2701" s="22" t="s">
        <v>4341</v>
      </c>
      <c r="C2701" s="12">
        <v>1</v>
      </c>
      <c r="D2701" s="12" t="s">
        <v>4342</v>
      </c>
      <c r="E2701" s="6" t="s">
        <v>4343</v>
      </c>
      <c r="F2701" s="12" t="s">
        <v>3531</v>
      </c>
      <c r="G2701" s="186">
        <v>74.77</v>
      </c>
      <c r="H2701" s="187">
        <v>74.77</v>
      </c>
      <c r="I2701" s="186">
        <f t="shared" si="42"/>
        <v>0</v>
      </c>
      <c r="J2701" s="177"/>
      <c r="K2701" s="177"/>
    </row>
    <row r="2702" spans="1:11" customFormat="1" ht="25.5" x14ac:dyDescent="0.25">
      <c r="A2702" s="12">
        <v>436</v>
      </c>
      <c r="B2702" s="22" t="s">
        <v>3977</v>
      </c>
      <c r="C2702" s="12">
        <v>1</v>
      </c>
      <c r="D2702" s="12" t="s">
        <v>4344</v>
      </c>
      <c r="E2702" s="6" t="s">
        <v>3978</v>
      </c>
      <c r="F2702" s="12" t="s">
        <v>3531</v>
      </c>
      <c r="G2702" s="186">
        <v>347.11</v>
      </c>
      <c r="H2702" s="187">
        <v>127.17</v>
      </c>
      <c r="I2702" s="186">
        <f t="shared" si="42"/>
        <v>219.94</v>
      </c>
      <c r="J2702" s="177"/>
      <c r="K2702" s="177"/>
    </row>
    <row r="2703" spans="1:11" customFormat="1" x14ac:dyDescent="0.25">
      <c r="A2703" s="12">
        <v>437</v>
      </c>
      <c r="B2703" s="22" t="s">
        <v>640</v>
      </c>
      <c r="C2703" s="12">
        <v>5</v>
      </c>
      <c r="D2703" s="12" t="s">
        <v>4345</v>
      </c>
      <c r="E2703" s="6" t="s">
        <v>3558</v>
      </c>
      <c r="F2703" s="12" t="s">
        <v>3531</v>
      </c>
      <c r="G2703" s="186">
        <v>936.25</v>
      </c>
      <c r="H2703" s="187">
        <v>202.85</v>
      </c>
      <c r="I2703" s="186">
        <f t="shared" si="42"/>
        <v>733.4</v>
      </c>
      <c r="J2703" s="177"/>
      <c r="K2703" s="177"/>
    </row>
    <row r="2704" spans="1:11" customFormat="1" x14ac:dyDescent="0.25">
      <c r="A2704" s="12">
        <v>438</v>
      </c>
      <c r="B2704" s="22" t="s">
        <v>2416</v>
      </c>
      <c r="C2704" s="12">
        <v>5</v>
      </c>
      <c r="D2704" s="12" t="s">
        <v>4346</v>
      </c>
      <c r="E2704" s="6" t="s">
        <v>3558</v>
      </c>
      <c r="F2704" s="12" t="s">
        <v>3531</v>
      </c>
      <c r="G2704" s="186">
        <v>971.25</v>
      </c>
      <c r="H2704" s="187">
        <v>210.44</v>
      </c>
      <c r="I2704" s="186">
        <f t="shared" si="42"/>
        <v>760.81</v>
      </c>
      <c r="J2704" s="177"/>
      <c r="K2704" s="177"/>
    </row>
    <row r="2705" spans="1:11" customFormat="1" x14ac:dyDescent="0.25">
      <c r="A2705" s="12">
        <v>439</v>
      </c>
      <c r="B2705" s="22" t="s">
        <v>3581</v>
      </c>
      <c r="C2705" s="12">
        <v>5</v>
      </c>
      <c r="D2705" s="12" t="s">
        <v>4347</v>
      </c>
      <c r="E2705" s="6" t="s">
        <v>3558</v>
      </c>
      <c r="F2705" s="12" t="s">
        <v>3531</v>
      </c>
      <c r="G2705" s="186">
        <v>745.3</v>
      </c>
      <c r="H2705" s="187">
        <v>161.47999999999999</v>
      </c>
      <c r="I2705" s="186">
        <f t="shared" si="42"/>
        <v>583.81999999999994</v>
      </c>
      <c r="J2705" s="177"/>
      <c r="K2705" s="177"/>
    </row>
    <row r="2706" spans="1:11" customFormat="1" x14ac:dyDescent="0.25">
      <c r="A2706" s="12">
        <v>440</v>
      </c>
      <c r="B2706" s="22" t="s">
        <v>18</v>
      </c>
      <c r="C2706" s="12">
        <v>2</v>
      </c>
      <c r="D2706" s="12" t="s">
        <v>4348</v>
      </c>
      <c r="E2706" s="6" t="s">
        <v>4235</v>
      </c>
      <c r="F2706" s="12" t="s">
        <v>3531</v>
      </c>
      <c r="G2706" s="186">
        <v>86.4</v>
      </c>
      <c r="H2706" s="187">
        <v>18.72</v>
      </c>
      <c r="I2706" s="186">
        <f t="shared" si="42"/>
        <v>67.680000000000007</v>
      </c>
      <c r="J2706" s="177"/>
      <c r="K2706" s="177"/>
    </row>
    <row r="2707" spans="1:11" ht="84" x14ac:dyDescent="0.25">
      <c r="A2707" s="33" t="s">
        <v>5</v>
      </c>
      <c r="B2707" s="29" t="s">
        <v>6</v>
      </c>
      <c r="C2707" s="29" t="s">
        <v>7</v>
      </c>
      <c r="D2707" s="29" t="s">
        <v>8</v>
      </c>
      <c r="E2707" s="29" t="s">
        <v>15</v>
      </c>
      <c r="F2707" s="29" t="s">
        <v>9</v>
      </c>
      <c r="G2707" s="29" t="s">
        <v>10</v>
      </c>
      <c r="H2707" s="29" t="s">
        <v>11</v>
      </c>
      <c r="I2707" s="29" t="s">
        <v>518</v>
      </c>
      <c r="J2707" s="29" t="s">
        <v>12</v>
      </c>
      <c r="K2707" s="30" t="s">
        <v>13</v>
      </c>
    </row>
    <row r="2708" spans="1:11" customFormat="1" x14ac:dyDescent="0.25">
      <c r="A2708" s="12">
        <v>441</v>
      </c>
      <c r="B2708" s="22" t="s">
        <v>2459</v>
      </c>
      <c r="C2708" s="12">
        <v>4</v>
      </c>
      <c r="D2708" s="12" t="s">
        <v>4349</v>
      </c>
      <c r="E2708" s="6" t="s">
        <v>3738</v>
      </c>
      <c r="F2708" s="12" t="s">
        <v>3565</v>
      </c>
      <c r="G2708" s="186">
        <v>33.04</v>
      </c>
      <c r="H2708" s="187">
        <v>33.04</v>
      </c>
      <c r="I2708" s="186">
        <f t="shared" si="42"/>
        <v>0</v>
      </c>
      <c r="J2708" s="177"/>
      <c r="K2708" s="177"/>
    </row>
    <row r="2709" spans="1:11" customFormat="1" x14ac:dyDescent="0.25">
      <c r="A2709" s="12">
        <v>442</v>
      </c>
      <c r="B2709" s="22" t="s">
        <v>3589</v>
      </c>
      <c r="C2709" s="12">
        <v>5</v>
      </c>
      <c r="D2709" s="12" t="s">
        <v>4350</v>
      </c>
      <c r="E2709" s="6" t="s">
        <v>3558</v>
      </c>
      <c r="F2709" s="12" t="s">
        <v>3531</v>
      </c>
      <c r="G2709" s="186">
        <v>297.7</v>
      </c>
      <c r="H2709" s="187">
        <v>64.5</v>
      </c>
      <c r="I2709" s="186">
        <f t="shared" si="42"/>
        <v>233.2</v>
      </c>
      <c r="J2709" s="177"/>
      <c r="K2709" s="177"/>
    </row>
    <row r="2710" spans="1:11" customFormat="1" x14ac:dyDescent="0.25">
      <c r="A2710" s="12">
        <v>443</v>
      </c>
      <c r="B2710" s="22" t="s">
        <v>3813</v>
      </c>
      <c r="C2710" s="12">
        <v>1</v>
      </c>
      <c r="D2710" s="12" t="s">
        <v>4351</v>
      </c>
      <c r="E2710" s="6" t="s">
        <v>3558</v>
      </c>
      <c r="F2710" s="12" t="s">
        <v>3531</v>
      </c>
      <c r="G2710" s="186">
        <v>61.88</v>
      </c>
      <c r="H2710" s="187">
        <v>13.41</v>
      </c>
      <c r="I2710" s="186">
        <f t="shared" si="42"/>
        <v>48.47</v>
      </c>
      <c r="J2710" s="177"/>
      <c r="K2710" s="177"/>
    </row>
    <row r="2711" spans="1:11" customFormat="1" x14ac:dyDescent="0.25">
      <c r="A2711" s="12">
        <v>444</v>
      </c>
      <c r="B2711" s="22" t="s">
        <v>4352</v>
      </c>
      <c r="C2711" s="12">
        <v>1</v>
      </c>
      <c r="D2711" s="12" t="s">
        <v>4353</v>
      </c>
      <c r="E2711" s="6" t="s">
        <v>3558</v>
      </c>
      <c r="F2711" s="12" t="s">
        <v>3531</v>
      </c>
      <c r="G2711" s="186">
        <v>563.80999999999995</v>
      </c>
      <c r="H2711" s="187">
        <v>122.16</v>
      </c>
      <c r="I2711" s="186">
        <f t="shared" si="42"/>
        <v>441.65</v>
      </c>
      <c r="J2711" s="177"/>
      <c r="K2711" s="177"/>
    </row>
    <row r="2712" spans="1:11" customFormat="1" x14ac:dyDescent="0.25">
      <c r="A2712" s="12">
        <v>445</v>
      </c>
      <c r="B2712" s="22" t="s">
        <v>3587</v>
      </c>
      <c r="C2712" s="12">
        <v>1</v>
      </c>
      <c r="D2712" s="12" t="s">
        <v>4354</v>
      </c>
      <c r="E2712" s="6" t="s">
        <v>4355</v>
      </c>
      <c r="F2712" s="12" t="s">
        <v>3531</v>
      </c>
      <c r="G2712" s="186">
        <v>397.52</v>
      </c>
      <c r="H2712" s="187">
        <v>86.13</v>
      </c>
      <c r="I2712" s="186">
        <f t="shared" si="42"/>
        <v>311.39</v>
      </c>
      <c r="J2712" s="177"/>
      <c r="K2712" s="177"/>
    </row>
    <row r="2713" spans="1:11" customFormat="1" x14ac:dyDescent="0.25">
      <c r="A2713" s="12">
        <v>446</v>
      </c>
      <c r="B2713" s="22" t="s">
        <v>3765</v>
      </c>
      <c r="C2713" s="12">
        <v>3</v>
      </c>
      <c r="D2713" s="12" t="s">
        <v>4356</v>
      </c>
      <c r="E2713" s="6" t="s">
        <v>3558</v>
      </c>
      <c r="F2713" s="12" t="s">
        <v>3531</v>
      </c>
      <c r="G2713" s="186">
        <v>267.18</v>
      </c>
      <c r="H2713" s="187">
        <v>57.89</v>
      </c>
      <c r="I2713" s="186">
        <f t="shared" si="42"/>
        <v>209.29000000000002</v>
      </c>
      <c r="J2713" s="177"/>
      <c r="K2713" s="177"/>
    </row>
    <row r="2714" spans="1:11" customFormat="1" ht="25.5" x14ac:dyDescent="0.25">
      <c r="A2714" s="12">
        <v>447</v>
      </c>
      <c r="B2714" s="22" t="s">
        <v>4357</v>
      </c>
      <c r="C2714" s="12">
        <v>1</v>
      </c>
      <c r="D2714" s="12" t="s">
        <v>4358</v>
      </c>
      <c r="E2714" s="6" t="s">
        <v>4359</v>
      </c>
      <c r="F2714" s="12" t="s">
        <v>3531</v>
      </c>
      <c r="G2714" s="186">
        <v>1776.03</v>
      </c>
      <c r="H2714" s="187">
        <v>1776.03</v>
      </c>
      <c r="I2714" s="186">
        <f t="shared" si="42"/>
        <v>0</v>
      </c>
      <c r="J2714" s="177"/>
      <c r="K2714" s="177"/>
    </row>
    <row r="2715" spans="1:11" customFormat="1" ht="25.5" x14ac:dyDescent="0.25">
      <c r="A2715" s="12">
        <v>448</v>
      </c>
      <c r="B2715" s="22" t="s">
        <v>4360</v>
      </c>
      <c r="C2715" s="12">
        <v>1</v>
      </c>
      <c r="D2715" s="12" t="s">
        <v>4361</v>
      </c>
      <c r="E2715" s="6" t="s">
        <v>4362</v>
      </c>
      <c r="F2715" s="12" t="s">
        <v>3531</v>
      </c>
      <c r="G2715" s="186">
        <v>459</v>
      </c>
      <c r="H2715" s="187">
        <v>397.8</v>
      </c>
      <c r="I2715" s="186">
        <f t="shared" si="42"/>
        <v>61.199999999999989</v>
      </c>
      <c r="J2715" s="177"/>
      <c r="K2715" s="177"/>
    </row>
    <row r="2716" spans="1:11" customFormat="1" ht="25.5" x14ac:dyDescent="0.25">
      <c r="A2716" s="12">
        <v>449</v>
      </c>
      <c r="B2716" s="22" t="s">
        <v>4312</v>
      </c>
      <c r="C2716" s="12">
        <v>1</v>
      </c>
      <c r="D2716" s="12" t="s">
        <v>4363</v>
      </c>
      <c r="E2716" s="6" t="s">
        <v>4314</v>
      </c>
      <c r="F2716" s="12" t="s">
        <v>3531</v>
      </c>
      <c r="G2716" s="186">
        <v>345.45</v>
      </c>
      <c r="H2716" s="187">
        <v>155.44999999999999</v>
      </c>
      <c r="I2716" s="186">
        <f t="shared" si="42"/>
        <v>190</v>
      </c>
      <c r="J2716" s="177"/>
      <c r="K2716" s="177"/>
    </row>
    <row r="2717" spans="1:11" customFormat="1" x14ac:dyDescent="0.25">
      <c r="A2717" s="12">
        <v>450</v>
      </c>
      <c r="B2717" s="22" t="s">
        <v>4364</v>
      </c>
      <c r="C2717" s="12">
        <v>1</v>
      </c>
      <c r="D2717" s="12" t="s">
        <v>4365</v>
      </c>
      <c r="E2717" s="6" t="s">
        <v>3558</v>
      </c>
      <c r="F2717" s="12" t="s">
        <v>3531</v>
      </c>
      <c r="G2717" s="186">
        <v>1086.25</v>
      </c>
      <c r="H2717" s="187">
        <v>217.25</v>
      </c>
      <c r="I2717" s="186">
        <f t="shared" si="42"/>
        <v>869</v>
      </c>
      <c r="J2717" s="177"/>
      <c r="K2717" s="177"/>
    </row>
    <row r="2718" spans="1:11" customFormat="1" ht="25.5" x14ac:dyDescent="0.25">
      <c r="A2718" s="12">
        <v>451</v>
      </c>
      <c r="B2718" s="22" t="s">
        <v>4366</v>
      </c>
      <c r="C2718" s="12">
        <v>1</v>
      </c>
      <c r="D2718" s="12" t="s">
        <v>4367</v>
      </c>
      <c r="E2718" s="6" t="s">
        <v>4368</v>
      </c>
      <c r="F2718" s="12" t="s">
        <v>3531</v>
      </c>
      <c r="G2718" s="186">
        <v>1104.96</v>
      </c>
      <c r="H2718" s="187">
        <v>865.54</v>
      </c>
      <c r="I2718" s="186">
        <f t="shared" ref="I2718:I2783" si="43">SUM(G2718,-H2718)</f>
        <v>239.42000000000007</v>
      </c>
      <c r="J2718" s="177"/>
      <c r="K2718" s="177"/>
    </row>
    <row r="2719" spans="1:11" customFormat="1" x14ac:dyDescent="0.25">
      <c r="A2719" s="12">
        <v>452</v>
      </c>
      <c r="B2719" s="22" t="s">
        <v>4369</v>
      </c>
      <c r="C2719" s="12">
        <v>1</v>
      </c>
      <c r="D2719" s="12" t="s">
        <v>4370</v>
      </c>
      <c r="E2719" s="6" t="s">
        <v>3649</v>
      </c>
      <c r="F2719" s="12" t="s">
        <v>3531</v>
      </c>
      <c r="G2719" s="186">
        <v>429.75</v>
      </c>
      <c r="H2719" s="187">
        <v>93.11</v>
      </c>
      <c r="I2719" s="186">
        <f t="shared" si="43"/>
        <v>336.64</v>
      </c>
      <c r="J2719" s="177"/>
      <c r="K2719" s="177"/>
    </row>
    <row r="2720" spans="1:11" customFormat="1" x14ac:dyDescent="0.25">
      <c r="A2720" s="12">
        <v>453</v>
      </c>
      <c r="B2720" s="22" t="s">
        <v>640</v>
      </c>
      <c r="C2720" s="12">
        <v>20</v>
      </c>
      <c r="D2720" s="12" t="s">
        <v>4371</v>
      </c>
      <c r="E2720" s="6" t="s">
        <v>3558</v>
      </c>
      <c r="F2720" s="12" t="s">
        <v>3531</v>
      </c>
      <c r="G2720" s="186">
        <v>3745</v>
      </c>
      <c r="H2720" s="187">
        <v>811.42</v>
      </c>
      <c r="I2720" s="186">
        <f t="shared" si="43"/>
        <v>2933.58</v>
      </c>
      <c r="J2720" s="177"/>
      <c r="K2720" s="177"/>
    </row>
    <row r="2721" spans="1:11" customFormat="1" x14ac:dyDescent="0.25">
      <c r="A2721" s="12">
        <v>454</v>
      </c>
      <c r="B2721" s="22" t="s">
        <v>2416</v>
      </c>
      <c r="C2721" s="12">
        <v>20</v>
      </c>
      <c r="D2721" s="12" t="s">
        <v>4372</v>
      </c>
      <c r="E2721" s="6" t="s">
        <v>3558</v>
      </c>
      <c r="F2721" s="12" t="s">
        <v>3531</v>
      </c>
      <c r="G2721" s="186">
        <v>3885</v>
      </c>
      <c r="H2721" s="187">
        <v>841.75</v>
      </c>
      <c r="I2721" s="186">
        <f t="shared" si="43"/>
        <v>3043.25</v>
      </c>
      <c r="J2721" s="177"/>
      <c r="K2721" s="177"/>
    </row>
    <row r="2722" spans="1:11" customFormat="1" x14ac:dyDescent="0.25">
      <c r="A2722" s="12">
        <v>455</v>
      </c>
      <c r="B2722" s="22" t="s">
        <v>3581</v>
      </c>
      <c r="C2722" s="12">
        <v>19</v>
      </c>
      <c r="D2722" s="12" t="s">
        <v>4373</v>
      </c>
      <c r="E2722" s="6" t="s">
        <v>3558</v>
      </c>
      <c r="F2722" s="12" t="s">
        <v>3531</v>
      </c>
      <c r="G2722" s="186">
        <v>2832.14</v>
      </c>
      <c r="H2722" s="187">
        <v>613.63</v>
      </c>
      <c r="I2722" s="186">
        <f t="shared" si="43"/>
        <v>2218.5099999999998</v>
      </c>
      <c r="J2722" s="177"/>
      <c r="K2722" s="177"/>
    </row>
    <row r="2723" spans="1:11" customFormat="1" x14ac:dyDescent="0.25">
      <c r="A2723" s="12">
        <v>456</v>
      </c>
      <c r="B2723" s="22" t="s">
        <v>18</v>
      </c>
      <c r="C2723" s="12">
        <v>3</v>
      </c>
      <c r="D2723" s="12" t="s">
        <v>4374</v>
      </c>
      <c r="E2723" s="6" t="s">
        <v>3767</v>
      </c>
      <c r="F2723" s="12" t="s">
        <v>3531</v>
      </c>
      <c r="G2723" s="186">
        <v>129.6</v>
      </c>
      <c r="H2723" s="187">
        <v>28.08</v>
      </c>
      <c r="I2723" s="186">
        <f t="shared" si="43"/>
        <v>101.52</v>
      </c>
      <c r="J2723" s="177"/>
      <c r="K2723" s="177"/>
    </row>
    <row r="2724" spans="1:11" customFormat="1" x14ac:dyDescent="0.25">
      <c r="A2724" s="12">
        <v>457</v>
      </c>
      <c r="B2724" s="22" t="s">
        <v>2459</v>
      </c>
      <c r="C2724" s="12">
        <v>9</v>
      </c>
      <c r="D2724" s="12" t="s">
        <v>4375</v>
      </c>
      <c r="E2724" s="6" t="s">
        <v>3738</v>
      </c>
      <c r="F2724" s="12" t="s">
        <v>3565</v>
      </c>
      <c r="G2724" s="186">
        <v>74.34</v>
      </c>
      <c r="H2724" s="187">
        <v>74.34</v>
      </c>
      <c r="I2724" s="186">
        <f t="shared" si="43"/>
        <v>0</v>
      </c>
      <c r="J2724" s="177"/>
      <c r="K2724" s="177"/>
    </row>
    <row r="2725" spans="1:11" customFormat="1" x14ac:dyDescent="0.25">
      <c r="A2725" s="12">
        <v>458</v>
      </c>
      <c r="B2725" s="22" t="s">
        <v>3589</v>
      </c>
      <c r="C2725" s="12">
        <v>11</v>
      </c>
      <c r="D2725" s="12" t="s">
        <v>4376</v>
      </c>
      <c r="E2725" s="6" t="s">
        <v>3558</v>
      </c>
      <c r="F2725" s="12" t="s">
        <v>3531</v>
      </c>
      <c r="G2725" s="186">
        <v>654.94000000000005</v>
      </c>
      <c r="H2725" s="187">
        <v>141.91</v>
      </c>
      <c r="I2725" s="186">
        <f t="shared" si="43"/>
        <v>513.03000000000009</v>
      </c>
      <c r="J2725" s="177"/>
      <c r="K2725" s="177"/>
    </row>
    <row r="2726" spans="1:11" customFormat="1" x14ac:dyDescent="0.25">
      <c r="A2726" s="12">
        <v>459</v>
      </c>
      <c r="B2726" s="22" t="s">
        <v>4352</v>
      </c>
      <c r="C2726" s="12">
        <v>3</v>
      </c>
      <c r="D2726" s="12" t="s">
        <v>4377</v>
      </c>
      <c r="E2726" s="6" t="s">
        <v>3558</v>
      </c>
      <c r="F2726" s="12" t="s">
        <v>3531</v>
      </c>
      <c r="G2726" s="186">
        <v>1691.43</v>
      </c>
      <c r="H2726" s="188">
        <v>366.48</v>
      </c>
      <c r="I2726" s="186">
        <f t="shared" si="43"/>
        <v>1324.95</v>
      </c>
      <c r="J2726" s="177"/>
      <c r="K2726" s="177"/>
    </row>
    <row r="2727" spans="1:11" customFormat="1" x14ac:dyDescent="0.25">
      <c r="A2727" s="12">
        <v>460</v>
      </c>
      <c r="B2727" s="22" t="s">
        <v>4378</v>
      </c>
      <c r="C2727" s="12">
        <v>3</v>
      </c>
      <c r="D2727" s="12" t="s">
        <v>4379</v>
      </c>
      <c r="E2727" s="6" t="s">
        <v>4380</v>
      </c>
      <c r="F2727" s="12" t="s">
        <v>3531</v>
      </c>
      <c r="G2727" s="186">
        <v>1175.22</v>
      </c>
      <c r="H2727" s="187">
        <v>254.63</v>
      </c>
      <c r="I2727" s="186">
        <f t="shared" si="43"/>
        <v>920.59</v>
      </c>
      <c r="J2727" s="177"/>
      <c r="K2727" s="177"/>
    </row>
    <row r="2728" spans="1:11" customFormat="1" x14ac:dyDescent="0.25">
      <c r="A2728" s="12">
        <v>461</v>
      </c>
      <c r="B2728" s="22" t="s">
        <v>4364</v>
      </c>
      <c r="C2728" s="12">
        <v>18</v>
      </c>
      <c r="D2728" s="12" t="s">
        <v>4381</v>
      </c>
      <c r="E2728" s="6" t="s">
        <v>3558</v>
      </c>
      <c r="F2728" s="12" t="s">
        <v>3531</v>
      </c>
      <c r="G2728" s="186">
        <v>19552.5</v>
      </c>
      <c r="H2728" s="187">
        <v>4236.38</v>
      </c>
      <c r="I2728" s="186">
        <f t="shared" si="43"/>
        <v>15316.119999999999</v>
      </c>
      <c r="J2728" s="177"/>
      <c r="K2728" s="177"/>
    </row>
    <row r="2729" spans="1:11" customFormat="1" ht="25.5" x14ac:dyDescent="0.25">
      <c r="A2729" s="12">
        <v>462</v>
      </c>
      <c r="B2729" s="22" t="s">
        <v>4382</v>
      </c>
      <c r="C2729" s="12">
        <v>1</v>
      </c>
      <c r="D2729" s="12" t="s">
        <v>4383</v>
      </c>
      <c r="E2729" s="6" t="s">
        <v>4384</v>
      </c>
      <c r="F2729" s="12" t="s">
        <v>3531</v>
      </c>
      <c r="G2729" s="186">
        <v>400</v>
      </c>
      <c r="H2729" s="187">
        <v>400</v>
      </c>
      <c r="I2729" s="186">
        <f t="shared" si="43"/>
        <v>0</v>
      </c>
      <c r="J2729" s="177"/>
      <c r="K2729" s="177"/>
    </row>
    <row r="2730" spans="1:11" customFormat="1" ht="25.5" x14ac:dyDescent="0.25">
      <c r="A2730" s="12">
        <v>463</v>
      </c>
      <c r="B2730" s="22" t="s">
        <v>3986</v>
      </c>
      <c r="C2730" s="12">
        <v>1</v>
      </c>
      <c r="D2730" s="12" t="s">
        <v>4385</v>
      </c>
      <c r="E2730" s="6" t="s">
        <v>3988</v>
      </c>
      <c r="F2730" s="12" t="s">
        <v>3531</v>
      </c>
      <c r="G2730" s="186">
        <v>217.35</v>
      </c>
      <c r="H2730" s="187">
        <v>117.73</v>
      </c>
      <c r="I2730" s="186">
        <f t="shared" si="43"/>
        <v>99.61999999999999</v>
      </c>
      <c r="J2730" s="177"/>
      <c r="K2730" s="177"/>
    </row>
    <row r="2731" spans="1:11" customFormat="1" x14ac:dyDescent="0.25">
      <c r="A2731" s="12">
        <v>464</v>
      </c>
      <c r="B2731" s="22" t="s">
        <v>640</v>
      </c>
      <c r="C2731" s="12">
        <v>4</v>
      </c>
      <c r="D2731" s="12" t="s">
        <v>4386</v>
      </c>
      <c r="E2731" s="6" t="s">
        <v>3558</v>
      </c>
      <c r="F2731" s="12" t="s">
        <v>3531</v>
      </c>
      <c r="G2731" s="186">
        <v>749</v>
      </c>
      <c r="H2731" s="187">
        <v>162.28</v>
      </c>
      <c r="I2731" s="186">
        <f t="shared" si="43"/>
        <v>586.72</v>
      </c>
      <c r="J2731" s="177"/>
      <c r="K2731" s="177"/>
    </row>
    <row r="2732" spans="1:11" customFormat="1" x14ac:dyDescent="0.25">
      <c r="A2732" s="12">
        <v>465</v>
      </c>
      <c r="B2732" s="22" t="s">
        <v>2416</v>
      </c>
      <c r="C2732" s="12">
        <v>4</v>
      </c>
      <c r="D2732" s="12" t="s">
        <v>4387</v>
      </c>
      <c r="E2732" s="6" t="s">
        <v>3558</v>
      </c>
      <c r="F2732" s="12" t="s">
        <v>3531</v>
      </c>
      <c r="G2732" s="186">
        <v>777</v>
      </c>
      <c r="H2732" s="187">
        <v>168.35</v>
      </c>
      <c r="I2732" s="186">
        <f t="shared" si="43"/>
        <v>608.65</v>
      </c>
      <c r="J2732" s="177"/>
      <c r="K2732" s="177"/>
    </row>
    <row r="2733" spans="1:11" customFormat="1" x14ac:dyDescent="0.25">
      <c r="A2733" s="12">
        <v>466</v>
      </c>
      <c r="B2733" s="22" t="s">
        <v>3581</v>
      </c>
      <c r="C2733" s="12">
        <v>6</v>
      </c>
      <c r="D2733" s="12" t="s">
        <v>4388</v>
      </c>
      <c r="E2733" s="6" t="s">
        <v>3558</v>
      </c>
      <c r="F2733" s="12" t="s">
        <v>3531</v>
      </c>
      <c r="G2733" s="186">
        <v>894.36</v>
      </c>
      <c r="H2733" s="187">
        <v>193.78</v>
      </c>
      <c r="I2733" s="186">
        <f t="shared" si="43"/>
        <v>700.58</v>
      </c>
      <c r="J2733" s="177"/>
      <c r="K2733" s="177"/>
    </row>
    <row r="2734" spans="1:11" ht="84" x14ac:dyDescent="0.25">
      <c r="A2734" s="33" t="s">
        <v>5</v>
      </c>
      <c r="B2734" s="29" t="s">
        <v>6</v>
      </c>
      <c r="C2734" s="29" t="s">
        <v>7</v>
      </c>
      <c r="D2734" s="29" t="s">
        <v>8</v>
      </c>
      <c r="E2734" s="29" t="s">
        <v>15</v>
      </c>
      <c r="F2734" s="29" t="s">
        <v>9</v>
      </c>
      <c r="G2734" s="29" t="s">
        <v>10</v>
      </c>
      <c r="H2734" s="29" t="s">
        <v>11</v>
      </c>
      <c r="I2734" s="29" t="s">
        <v>518</v>
      </c>
      <c r="J2734" s="29" t="s">
        <v>12</v>
      </c>
      <c r="K2734" s="30" t="s">
        <v>13</v>
      </c>
    </row>
    <row r="2735" spans="1:11" customFormat="1" x14ac:dyDescent="0.25">
      <c r="A2735" s="12">
        <v>467</v>
      </c>
      <c r="B2735" s="22" t="s">
        <v>18</v>
      </c>
      <c r="C2735" s="12">
        <v>1</v>
      </c>
      <c r="D2735" s="12" t="s">
        <v>4389</v>
      </c>
      <c r="E2735" s="6" t="s">
        <v>4235</v>
      </c>
      <c r="F2735" s="12" t="s">
        <v>3531</v>
      </c>
      <c r="G2735" s="186">
        <v>43.2</v>
      </c>
      <c r="H2735" s="187">
        <v>9.36</v>
      </c>
      <c r="I2735" s="186">
        <f t="shared" si="43"/>
        <v>33.840000000000003</v>
      </c>
      <c r="J2735" s="177"/>
      <c r="K2735" s="177"/>
    </row>
    <row r="2736" spans="1:11" customFormat="1" x14ac:dyDescent="0.25">
      <c r="A2736" s="12">
        <v>468</v>
      </c>
      <c r="B2736" s="22" t="s">
        <v>2459</v>
      </c>
      <c r="C2736" s="12">
        <v>2</v>
      </c>
      <c r="D2736" s="12" t="s">
        <v>4390</v>
      </c>
      <c r="E2736" s="6" t="s">
        <v>3738</v>
      </c>
      <c r="F2736" s="12" t="s">
        <v>3531</v>
      </c>
      <c r="G2736" s="186">
        <v>16.52</v>
      </c>
      <c r="H2736" s="187">
        <v>16.52</v>
      </c>
      <c r="I2736" s="186">
        <f t="shared" si="43"/>
        <v>0</v>
      </c>
      <c r="J2736" s="177"/>
      <c r="K2736" s="177"/>
    </row>
    <row r="2737" spans="1:11" customFormat="1" x14ac:dyDescent="0.25">
      <c r="A2737" s="12">
        <v>469</v>
      </c>
      <c r="B2737" s="22" t="s">
        <v>3589</v>
      </c>
      <c r="C2737" s="12">
        <v>1</v>
      </c>
      <c r="D2737" s="12" t="s">
        <v>4391</v>
      </c>
      <c r="E2737" s="6" t="s">
        <v>3558</v>
      </c>
      <c r="F2737" s="12" t="s">
        <v>3531</v>
      </c>
      <c r="G2737" s="186">
        <v>59.54</v>
      </c>
      <c r="H2737" s="187">
        <v>12.9</v>
      </c>
      <c r="I2737" s="186">
        <f t="shared" si="43"/>
        <v>46.64</v>
      </c>
      <c r="J2737" s="177"/>
      <c r="K2737" s="177"/>
    </row>
    <row r="2738" spans="1:11" customFormat="1" x14ac:dyDescent="0.25">
      <c r="A2738" s="12">
        <v>470</v>
      </c>
      <c r="B2738" s="22" t="s">
        <v>3813</v>
      </c>
      <c r="C2738" s="12">
        <v>1</v>
      </c>
      <c r="D2738" s="12" t="s">
        <v>4392</v>
      </c>
      <c r="E2738" s="6" t="s">
        <v>3558</v>
      </c>
      <c r="F2738" s="12" t="s">
        <v>3531</v>
      </c>
      <c r="G2738" s="186">
        <v>61.88</v>
      </c>
      <c r="H2738" s="187">
        <v>13.41</v>
      </c>
      <c r="I2738" s="186">
        <f t="shared" si="43"/>
        <v>48.47</v>
      </c>
      <c r="J2738" s="177"/>
      <c r="K2738" s="177"/>
    </row>
    <row r="2739" spans="1:11" customFormat="1" x14ac:dyDescent="0.25">
      <c r="A2739" s="12">
        <v>471</v>
      </c>
      <c r="B2739" s="22" t="s">
        <v>3874</v>
      </c>
      <c r="C2739" s="12">
        <v>1</v>
      </c>
      <c r="D2739" s="12" t="s">
        <v>4393</v>
      </c>
      <c r="E2739" s="6" t="s">
        <v>3558</v>
      </c>
      <c r="F2739" s="12" t="s">
        <v>3531</v>
      </c>
      <c r="G2739" s="186">
        <v>423.4</v>
      </c>
      <c r="H2739" s="187">
        <v>91.74</v>
      </c>
      <c r="I2739" s="186">
        <f t="shared" si="43"/>
        <v>331.65999999999997</v>
      </c>
      <c r="J2739" s="177"/>
      <c r="K2739" s="177"/>
    </row>
    <row r="2740" spans="1:11" customFormat="1" x14ac:dyDescent="0.25">
      <c r="A2740" s="12">
        <v>472</v>
      </c>
      <c r="B2740" s="22" t="s">
        <v>4352</v>
      </c>
      <c r="C2740" s="12">
        <v>1</v>
      </c>
      <c r="D2740" s="12" t="s">
        <v>4394</v>
      </c>
      <c r="E2740" s="6" t="s">
        <v>4395</v>
      </c>
      <c r="F2740" s="12" t="s">
        <v>3531</v>
      </c>
      <c r="G2740" s="186">
        <v>563.80999999999995</v>
      </c>
      <c r="H2740" s="187">
        <v>122.16</v>
      </c>
      <c r="I2740" s="186">
        <f t="shared" si="43"/>
        <v>441.65</v>
      </c>
      <c r="J2740" s="177"/>
      <c r="K2740" s="177"/>
    </row>
    <row r="2741" spans="1:11" customFormat="1" ht="25.5" x14ac:dyDescent="0.25">
      <c r="A2741" s="12">
        <v>473</v>
      </c>
      <c r="B2741" s="22" t="s">
        <v>4396</v>
      </c>
      <c r="C2741" s="12">
        <v>3</v>
      </c>
      <c r="D2741" s="12" t="s">
        <v>4397</v>
      </c>
      <c r="E2741" s="6" t="s">
        <v>4398</v>
      </c>
      <c r="F2741" s="12" t="s">
        <v>3531</v>
      </c>
      <c r="G2741" s="186">
        <v>1682.4</v>
      </c>
      <c r="H2741" s="187">
        <v>364.52</v>
      </c>
      <c r="I2741" s="186">
        <f t="shared" si="43"/>
        <v>1317.88</v>
      </c>
      <c r="J2741" s="177"/>
      <c r="K2741" s="177"/>
    </row>
    <row r="2742" spans="1:11" customFormat="1" ht="25.5" x14ac:dyDescent="0.25">
      <c r="A2742" s="12">
        <v>474</v>
      </c>
      <c r="B2742" s="22" t="s">
        <v>4366</v>
      </c>
      <c r="C2742" s="12">
        <v>1</v>
      </c>
      <c r="D2742" s="12" t="s">
        <v>4399</v>
      </c>
      <c r="E2742" s="6" t="s">
        <v>4368</v>
      </c>
      <c r="F2742" s="12" t="s">
        <v>3531</v>
      </c>
      <c r="G2742" s="186">
        <v>1104.96</v>
      </c>
      <c r="H2742" s="187">
        <v>865.54</v>
      </c>
      <c r="I2742" s="186">
        <f t="shared" si="43"/>
        <v>239.42000000000007</v>
      </c>
      <c r="J2742" s="177"/>
      <c r="K2742" s="177"/>
    </row>
    <row r="2743" spans="1:11" customFormat="1" x14ac:dyDescent="0.25">
      <c r="A2743" s="12">
        <v>475</v>
      </c>
      <c r="B2743" s="22" t="s">
        <v>3587</v>
      </c>
      <c r="C2743" s="12">
        <v>1</v>
      </c>
      <c r="D2743" s="12" t="s">
        <v>4400</v>
      </c>
      <c r="E2743" s="6" t="s">
        <v>4355</v>
      </c>
      <c r="F2743" s="12" t="s">
        <v>3531</v>
      </c>
      <c r="G2743" s="186">
        <v>397.52</v>
      </c>
      <c r="H2743" s="187">
        <v>86.13</v>
      </c>
      <c r="I2743" s="186">
        <f t="shared" si="43"/>
        <v>311.39</v>
      </c>
      <c r="J2743" s="177"/>
      <c r="K2743" s="177"/>
    </row>
    <row r="2744" spans="1:11" customFormat="1" ht="25.5" x14ac:dyDescent="0.25">
      <c r="A2744" s="12">
        <v>476</v>
      </c>
      <c r="B2744" s="22" t="s">
        <v>3977</v>
      </c>
      <c r="C2744" s="12">
        <v>1</v>
      </c>
      <c r="D2744" s="12" t="s">
        <v>4401</v>
      </c>
      <c r="E2744" s="6" t="s">
        <v>4402</v>
      </c>
      <c r="F2744" s="12" t="s">
        <v>3531</v>
      </c>
      <c r="G2744" s="186">
        <v>347.11</v>
      </c>
      <c r="H2744" s="187">
        <v>127.27</v>
      </c>
      <c r="I2744" s="186">
        <f t="shared" si="43"/>
        <v>219.84000000000003</v>
      </c>
      <c r="J2744" s="177"/>
      <c r="K2744" s="177"/>
    </row>
    <row r="2745" spans="1:11" customFormat="1" x14ac:dyDescent="0.25">
      <c r="A2745" s="12">
        <v>477</v>
      </c>
      <c r="B2745" s="22" t="s">
        <v>3874</v>
      </c>
      <c r="C2745" s="12">
        <v>1</v>
      </c>
      <c r="D2745" s="12" t="s">
        <v>4403</v>
      </c>
      <c r="E2745" s="6" t="s">
        <v>3558</v>
      </c>
      <c r="F2745" s="12" t="s">
        <v>3531</v>
      </c>
      <c r="G2745" s="186">
        <v>423.4</v>
      </c>
      <c r="H2745" s="187">
        <v>91.74</v>
      </c>
      <c r="I2745" s="186">
        <f t="shared" si="43"/>
        <v>331.65999999999997</v>
      </c>
      <c r="J2745" s="177"/>
      <c r="K2745" s="177"/>
    </row>
    <row r="2746" spans="1:11" customFormat="1" x14ac:dyDescent="0.25">
      <c r="A2746" s="12">
        <v>478</v>
      </c>
      <c r="B2746" s="22" t="s">
        <v>640</v>
      </c>
      <c r="C2746" s="12">
        <v>1</v>
      </c>
      <c r="D2746" s="12" t="s">
        <v>4404</v>
      </c>
      <c r="E2746" s="6" t="s">
        <v>3558</v>
      </c>
      <c r="F2746" s="12" t="s">
        <v>3531</v>
      </c>
      <c r="G2746" s="186">
        <v>187.25</v>
      </c>
      <c r="H2746" s="187">
        <v>40.57</v>
      </c>
      <c r="I2746" s="186">
        <f t="shared" si="43"/>
        <v>146.68</v>
      </c>
      <c r="J2746" s="177"/>
      <c r="K2746" s="177"/>
    </row>
    <row r="2747" spans="1:11" customFormat="1" x14ac:dyDescent="0.25">
      <c r="A2747" s="12">
        <v>479</v>
      </c>
      <c r="B2747" s="22" t="s">
        <v>2416</v>
      </c>
      <c r="C2747" s="12">
        <v>1</v>
      </c>
      <c r="D2747" s="12" t="s">
        <v>4405</v>
      </c>
      <c r="E2747" s="6" t="s">
        <v>3558</v>
      </c>
      <c r="F2747" s="12" t="s">
        <v>3531</v>
      </c>
      <c r="G2747" s="186">
        <v>194.25</v>
      </c>
      <c r="H2747" s="187">
        <v>42.09</v>
      </c>
      <c r="I2747" s="186">
        <f t="shared" si="43"/>
        <v>152.16</v>
      </c>
      <c r="J2747" s="177"/>
      <c r="K2747" s="177"/>
    </row>
    <row r="2748" spans="1:11" customFormat="1" x14ac:dyDescent="0.25">
      <c r="A2748" s="12">
        <v>480</v>
      </c>
      <c r="B2748" s="22" t="s">
        <v>3581</v>
      </c>
      <c r="C2748" s="12">
        <v>2</v>
      </c>
      <c r="D2748" s="12" t="s">
        <v>4406</v>
      </c>
      <c r="E2748" s="6" t="s">
        <v>3558</v>
      </c>
      <c r="F2748" s="12" t="s">
        <v>3531</v>
      </c>
      <c r="G2748" s="186">
        <v>298.12</v>
      </c>
      <c r="H2748" s="187">
        <v>64.59</v>
      </c>
      <c r="I2748" s="186">
        <f t="shared" si="43"/>
        <v>233.53</v>
      </c>
      <c r="J2748" s="177"/>
      <c r="K2748" s="177"/>
    </row>
    <row r="2749" spans="1:11" customFormat="1" x14ac:dyDescent="0.25">
      <c r="A2749" s="12">
        <v>481</v>
      </c>
      <c r="B2749" s="22" t="s">
        <v>18</v>
      </c>
      <c r="C2749" s="12">
        <v>1</v>
      </c>
      <c r="D2749" s="12" t="s">
        <v>4407</v>
      </c>
      <c r="E2749" s="6" t="s">
        <v>4235</v>
      </c>
      <c r="F2749" s="12" t="s">
        <v>3531</v>
      </c>
      <c r="G2749" s="186">
        <v>43.2</v>
      </c>
      <c r="H2749" s="187">
        <v>9.36</v>
      </c>
      <c r="I2749" s="186">
        <f t="shared" si="43"/>
        <v>33.840000000000003</v>
      </c>
      <c r="J2749" s="177"/>
      <c r="K2749" s="177"/>
    </row>
    <row r="2750" spans="1:11" customFormat="1" x14ac:dyDescent="0.25">
      <c r="A2750" s="12">
        <v>482</v>
      </c>
      <c r="B2750" s="22" t="s">
        <v>2459</v>
      </c>
      <c r="C2750" s="12">
        <v>1</v>
      </c>
      <c r="D2750" s="12" t="s">
        <v>4408</v>
      </c>
      <c r="E2750" s="6" t="s">
        <v>3738</v>
      </c>
      <c r="F2750" s="12" t="s">
        <v>3565</v>
      </c>
      <c r="G2750" s="186">
        <v>8.26</v>
      </c>
      <c r="H2750" s="187">
        <v>8.26</v>
      </c>
      <c r="I2750" s="186">
        <f t="shared" si="43"/>
        <v>0</v>
      </c>
      <c r="J2750" s="177"/>
      <c r="K2750" s="177"/>
    </row>
    <row r="2751" spans="1:11" customFormat="1" x14ac:dyDescent="0.25">
      <c r="A2751" s="12">
        <v>483</v>
      </c>
      <c r="B2751" s="22" t="s">
        <v>3589</v>
      </c>
      <c r="C2751" s="12">
        <v>1</v>
      </c>
      <c r="D2751" s="12" t="s">
        <v>4409</v>
      </c>
      <c r="E2751" s="6" t="s">
        <v>3558</v>
      </c>
      <c r="F2751" s="12" t="s">
        <v>3531</v>
      </c>
      <c r="G2751" s="186">
        <v>59.54</v>
      </c>
      <c r="H2751" s="187">
        <v>12.9</v>
      </c>
      <c r="I2751" s="186">
        <f t="shared" si="43"/>
        <v>46.64</v>
      </c>
      <c r="J2751" s="177"/>
      <c r="K2751" s="177"/>
    </row>
    <row r="2752" spans="1:11" customFormat="1" x14ac:dyDescent="0.25">
      <c r="A2752" s="12">
        <v>484</v>
      </c>
      <c r="B2752" s="22" t="s">
        <v>3642</v>
      </c>
      <c r="C2752" s="12">
        <v>1</v>
      </c>
      <c r="D2752" s="12" t="s">
        <v>4410</v>
      </c>
      <c r="E2752" s="6" t="s">
        <v>3558</v>
      </c>
      <c r="F2752" s="12" t="s">
        <v>3531</v>
      </c>
      <c r="G2752" s="186">
        <v>691.25</v>
      </c>
      <c r="H2752" s="187">
        <v>149.77000000000001</v>
      </c>
      <c r="I2752" s="186">
        <f t="shared" si="43"/>
        <v>541.48</v>
      </c>
      <c r="J2752" s="177"/>
      <c r="K2752" s="177"/>
    </row>
    <row r="2753" spans="1:11" customFormat="1" x14ac:dyDescent="0.25">
      <c r="A2753" s="12">
        <v>485</v>
      </c>
      <c r="B2753" s="22" t="s">
        <v>4411</v>
      </c>
      <c r="C2753" s="12">
        <v>1</v>
      </c>
      <c r="D2753" s="12" t="s">
        <v>4412</v>
      </c>
      <c r="E2753" s="6" t="s">
        <v>4413</v>
      </c>
      <c r="F2753" s="12" t="s">
        <v>3531</v>
      </c>
      <c r="G2753" s="186">
        <v>59.5</v>
      </c>
      <c r="H2753" s="187">
        <v>59.5</v>
      </c>
      <c r="I2753" s="186">
        <f t="shared" si="43"/>
        <v>0</v>
      </c>
      <c r="J2753" s="177"/>
      <c r="K2753" s="177"/>
    </row>
    <row r="2754" spans="1:11" customFormat="1" x14ac:dyDescent="0.25">
      <c r="A2754" s="12">
        <v>486</v>
      </c>
      <c r="B2754" s="22" t="s">
        <v>4414</v>
      </c>
      <c r="C2754" s="12">
        <v>1</v>
      </c>
      <c r="D2754" s="12" t="s">
        <v>4415</v>
      </c>
      <c r="E2754" s="6" t="s">
        <v>4169</v>
      </c>
      <c r="F2754" s="12" t="s">
        <v>3531</v>
      </c>
      <c r="G2754" s="186">
        <v>102.48</v>
      </c>
      <c r="H2754" s="187">
        <v>42.71</v>
      </c>
      <c r="I2754" s="186">
        <f t="shared" si="43"/>
        <v>59.77</v>
      </c>
      <c r="J2754" s="177"/>
      <c r="K2754" s="177"/>
    </row>
    <row r="2755" spans="1:11" customFormat="1" x14ac:dyDescent="0.25">
      <c r="A2755" s="12">
        <v>487</v>
      </c>
      <c r="B2755" s="22" t="s">
        <v>4416</v>
      </c>
      <c r="C2755" s="12">
        <v>1</v>
      </c>
      <c r="D2755" s="12" t="s">
        <v>4417</v>
      </c>
      <c r="E2755" s="6" t="s">
        <v>4418</v>
      </c>
      <c r="F2755" s="12" t="s">
        <v>3531</v>
      </c>
      <c r="G2755" s="186">
        <v>107.34</v>
      </c>
      <c r="H2755" s="187">
        <v>21.47</v>
      </c>
      <c r="I2755" s="186">
        <f t="shared" si="43"/>
        <v>85.87</v>
      </c>
      <c r="J2755" s="177"/>
      <c r="K2755" s="177"/>
    </row>
    <row r="2756" spans="1:11" customFormat="1" ht="25.5" x14ac:dyDescent="0.25">
      <c r="A2756" s="12">
        <v>488</v>
      </c>
      <c r="B2756" s="22" t="s">
        <v>4419</v>
      </c>
      <c r="C2756" s="12">
        <v>1</v>
      </c>
      <c r="D2756" s="12" t="s">
        <v>4420</v>
      </c>
      <c r="E2756" s="6" t="s">
        <v>4421</v>
      </c>
      <c r="F2756" s="12" t="s">
        <v>3531</v>
      </c>
      <c r="G2756" s="186">
        <v>523.1</v>
      </c>
      <c r="H2756" s="187">
        <v>113.34</v>
      </c>
      <c r="I2756" s="186">
        <f t="shared" si="43"/>
        <v>409.76</v>
      </c>
      <c r="J2756" s="177"/>
      <c r="K2756" s="177"/>
    </row>
    <row r="2757" spans="1:11" customFormat="1" x14ac:dyDescent="0.25">
      <c r="A2757" s="12">
        <v>489</v>
      </c>
      <c r="B2757" s="22" t="s">
        <v>3739</v>
      </c>
      <c r="C2757" s="12">
        <v>1</v>
      </c>
      <c r="D2757" s="12" t="s">
        <v>4422</v>
      </c>
      <c r="E2757" s="6" t="s">
        <v>3740</v>
      </c>
      <c r="F2757" s="12" t="s">
        <v>3565</v>
      </c>
      <c r="G2757" s="186">
        <v>24.37</v>
      </c>
      <c r="H2757" s="187">
        <v>24.37</v>
      </c>
      <c r="I2757" s="186">
        <f t="shared" si="43"/>
        <v>0</v>
      </c>
      <c r="J2757" s="177"/>
      <c r="K2757" s="177"/>
    </row>
    <row r="2758" spans="1:11" customFormat="1" x14ac:dyDescent="0.25">
      <c r="A2758" s="12">
        <v>490</v>
      </c>
      <c r="B2758" s="22" t="s">
        <v>3741</v>
      </c>
      <c r="C2758" s="12">
        <v>8</v>
      </c>
      <c r="D2758" s="12" t="s">
        <v>4423</v>
      </c>
      <c r="E2758" s="6" t="s">
        <v>4424</v>
      </c>
      <c r="F2758" s="12" t="s">
        <v>3531</v>
      </c>
      <c r="G2758" s="186">
        <v>440</v>
      </c>
      <c r="H2758" s="187">
        <v>95.33</v>
      </c>
      <c r="I2758" s="186">
        <f t="shared" si="43"/>
        <v>344.67</v>
      </c>
      <c r="J2758" s="177"/>
      <c r="K2758" s="177"/>
    </row>
    <row r="2759" spans="1:11" customFormat="1" x14ac:dyDescent="0.25">
      <c r="A2759" s="12">
        <v>491</v>
      </c>
      <c r="B2759" s="22" t="s">
        <v>18</v>
      </c>
      <c r="C2759" s="12">
        <v>1</v>
      </c>
      <c r="D2759" s="12" t="s">
        <v>4425</v>
      </c>
      <c r="E2759" s="6" t="s">
        <v>4235</v>
      </c>
      <c r="F2759" s="12" t="s">
        <v>3531</v>
      </c>
      <c r="G2759" s="186">
        <v>43.2</v>
      </c>
      <c r="H2759" s="187">
        <v>9.36</v>
      </c>
      <c r="I2759" s="186">
        <f t="shared" si="43"/>
        <v>33.840000000000003</v>
      </c>
      <c r="J2759" s="177"/>
      <c r="K2759" s="177"/>
    </row>
    <row r="2760" spans="1:11" customFormat="1" x14ac:dyDescent="0.25">
      <c r="A2760" s="12">
        <v>492</v>
      </c>
      <c r="B2760" s="22" t="s">
        <v>2459</v>
      </c>
      <c r="C2760" s="12">
        <v>1</v>
      </c>
      <c r="D2760" s="12" t="s">
        <v>4426</v>
      </c>
      <c r="E2760" s="6" t="s">
        <v>3738</v>
      </c>
      <c r="F2760" s="12" t="s">
        <v>3565</v>
      </c>
      <c r="G2760" s="186">
        <v>8.26</v>
      </c>
      <c r="H2760" s="187">
        <v>8.26</v>
      </c>
      <c r="I2760" s="186">
        <f t="shared" si="43"/>
        <v>0</v>
      </c>
      <c r="J2760" s="177"/>
      <c r="K2760" s="177"/>
    </row>
    <row r="2761" spans="1:11" customFormat="1" x14ac:dyDescent="0.25">
      <c r="A2761" s="12">
        <v>493</v>
      </c>
      <c r="B2761" s="22" t="s">
        <v>4427</v>
      </c>
      <c r="C2761" s="12">
        <v>4</v>
      </c>
      <c r="D2761" s="12" t="s">
        <v>4428</v>
      </c>
      <c r="E2761" s="6" t="s">
        <v>4429</v>
      </c>
      <c r="F2761" s="12" t="s">
        <v>3531</v>
      </c>
      <c r="G2761" s="186">
        <v>252.24</v>
      </c>
      <c r="H2761" s="187">
        <v>54.65</v>
      </c>
      <c r="I2761" s="186">
        <f t="shared" si="43"/>
        <v>197.59</v>
      </c>
      <c r="J2761" s="177"/>
      <c r="K2761" s="177"/>
    </row>
    <row r="2762" spans="1:11" ht="84" x14ac:dyDescent="0.25">
      <c r="A2762" s="33" t="s">
        <v>5</v>
      </c>
      <c r="B2762" s="29" t="s">
        <v>6</v>
      </c>
      <c r="C2762" s="29" t="s">
        <v>7</v>
      </c>
      <c r="D2762" s="29" t="s">
        <v>8</v>
      </c>
      <c r="E2762" s="29" t="s">
        <v>15</v>
      </c>
      <c r="F2762" s="29" t="s">
        <v>9</v>
      </c>
      <c r="G2762" s="29" t="s">
        <v>10</v>
      </c>
      <c r="H2762" s="29" t="s">
        <v>11</v>
      </c>
      <c r="I2762" s="29" t="s">
        <v>518</v>
      </c>
      <c r="J2762" s="29" t="s">
        <v>12</v>
      </c>
      <c r="K2762" s="30" t="s">
        <v>13</v>
      </c>
    </row>
    <row r="2763" spans="1:11" customFormat="1" x14ac:dyDescent="0.25">
      <c r="A2763" s="12">
        <v>494</v>
      </c>
      <c r="B2763" s="22" t="s">
        <v>3737</v>
      </c>
      <c r="C2763" s="12">
        <v>2</v>
      </c>
      <c r="D2763" s="12" t="s">
        <v>4430</v>
      </c>
      <c r="E2763" s="6" t="s">
        <v>3738</v>
      </c>
      <c r="F2763" s="12" t="s">
        <v>3565</v>
      </c>
      <c r="G2763" s="186">
        <v>49.42</v>
      </c>
      <c r="H2763" s="187">
        <v>49.42</v>
      </c>
      <c r="I2763" s="186">
        <f t="shared" si="43"/>
        <v>0</v>
      </c>
      <c r="J2763" s="177"/>
      <c r="K2763" s="177"/>
    </row>
    <row r="2764" spans="1:11" customFormat="1" x14ac:dyDescent="0.25">
      <c r="A2764" s="12">
        <v>495</v>
      </c>
      <c r="B2764" s="22" t="s">
        <v>3746</v>
      </c>
      <c r="C2764" s="12">
        <v>1</v>
      </c>
      <c r="D2764" s="12" t="s">
        <v>4431</v>
      </c>
      <c r="E2764" s="6" t="s">
        <v>3558</v>
      </c>
      <c r="F2764" s="12" t="s">
        <v>3565</v>
      </c>
      <c r="G2764" s="186">
        <v>120</v>
      </c>
      <c r="H2764" s="187">
        <v>120</v>
      </c>
      <c r="I2764" s="186">
        <f t="shared" si="43"/>
        <v>0</v>
      </c>
      <c r="J2764" s="177"/>
      <c r="K2764" s="177"/>
    </row>
    <row r="2765" spans="1:11" customFormat="1" x14ac:dyDescent="0.25">
      <c r="A2765" s="12">
        <v>496</v>
      </c>
      <c r="B2765" s="22" t="s">
        <v>4432</v>
      </c>
      <c r="C2765" s="12">
        <v>2</v>
      </c>
      <c r="D2765" s="12" t="s">
        <v>4433</v>
      </c>
      <c r="E2765" s="6" t="s">
        <v>3558</v>
      </c>
      <c r="F2765" s="12" t="s">
        <v>3531</v>
      </c>
      <c r="G2765" s="186">
        <v>1127.6199999999999</v>
      </c>
      <c r="H2765" s="187">
        <v>244.31</v>
      </c>
      <c r="I2765" s="186">
        <f t="shared" si="43"/>
        <v>883.31</v>
      </c>
      <c r="J2765" s="177"/>
      <c r="K2765" s="177"/>
    </row>
    <row r="2766" spans="1:11" customFormat="1" x14ac:dyDescent="0.25">
      <c r="A2766" s="12">
        <v>497</v>
      </c>
      <c r="B2766" s="22" t="s">
        <v>3581</v>
      </c>
      <c r="C2766" s="12">
        <v>2</v>
      </c>
      <c r="D2766" s="12" t="s">
        <v>4434</v>
      </c>
      <c r="E2766" s="6" t="s">
        <v>3558</v>
      </c>
      <c r="F2766" s="12" t="s">
        <v>3531</v>
      </c>
      <c r="G2766" s="186">
        <v>298.12</v>
      </c>
      <c r="H2766" s="187">
        <v>64.59</v>
      </c>
      <c r="I2766" s="186">
        <f t="shared" si="43"/>
        <v>233.53</v>
      </c>
      <c r="J2766" s="177"/>
      <c r="K2766" s="177"/>
    </row>
    <row r="2767" spans="1:11" customFormat="1" x14ac:dyDescent="0.25">
      <c r="A2767" s="12">
        <v>498</v>
      </c>
      <c r="B2767" s="22" t="s">
        <v>18</v>
      </c>
      <c r="C2767" s="12">
        <v>1</v>
      </c>
      <c r="D2767" s="12" t="s">
        <v>4435</v>
      </c>
      <c r="E2767" s="6" t="s">
        <v>4235</v>
      </c>
      <c r="F2767" s="12" t="s">
        <v>3531</v>
      </c>
      <c r="G2767" s="186">
        <v>43.2</v>
      </c>
      <c r="H2767" s="187">
        <v>9.36</v>
      </c>
      <c r="I2767" s="186">
        <f t="shared" si="43"/>
        <v>33.840000000000003</v>
      </c>
      <c r="J2767" s="177"/>
      <c r="K2767" s="177"/>
    </row>
    <row r="2768" spans="1:11" customFormat="1" x14ac:dyDescent="0.25">
      <c r="A2768" s="12">
        <v>499</v>
      </c>
      <c r="B2768" s="22" t="s">
        <v>640</v>
      </c>
      <c r="C2768" s="12">
        <v>2</v>
      </c>
      <c r="D2768" s="12" t="s">
        <v>4436</v>
      </c>
      <c r="E2768" s="6" t="s">
        <v>3558</v>
      </c>
      <c r="F2768" s="12" t="s">
        <v>3531</v>
      </c>
      <c r="G2768" s="186">
        <v>374.5</v>
      </c>
      <c r="H2768" s="187">
        <v>81.14</v>
      </c>
      <c r="I2768" s="186">
        <f t="shared" si="43"/>
        <v>293.36</v>
      </c>
      <c r="J2768" s="177"/>
      <c r="K2768" s="177"/>
    </row>
    <row r="2769" spans="1:11" customFormat="1" x14ac:dyDescent="0.25">
      <c r="A2769" s="12">
        <v>500</v>
      </c>
      <c r="B2769" s="22" t="s">
        <v>2416</v>
      </c>
      <c r="C2769" s="12">
        <v>2</v>
      </c>
      <c r="D2769" s="12" t="s">
        <v>4437</v>
      </c>
      <c r="E2769" s="6" t="s">
        <v>4235</v>
      </c>
      <c r="F2769" s="12" t="s">
        <v>3531</v>
      </c>
      <c r="G2769" s="186">
        <v>216</v>
      </c>
      <c r="H2769" s="187">
        <v>46.8</v>
      </c>
      <c r="I2769" s="186">
        <f t="shared" si="43"/>
        <v>169.2</v>
      </c>
      <c r="J2769" s="177"/>
      <c r="K2769" s="177"/>
    </row>
    <row r="2770" spans="1:11" customFormat="1" x14ac:dyDescent="0.25">
      <c r="A2770" s="12">
        <v>501</v>
      </c>
      <c r="B2770" s="22" t="s">
        <v>2459</v>
      </c>
      <c r="C2770" s="12">
        <v>1</v>
      </c>
      <c r="D2770" s="12" t="s">
        <v>4438</v>
      </c>
      <c r="E2770" s="6" t="s">
        <v>3738</v>
      </c>
      <c r="F2770" s="12" t="s">
        <v>3565</v>
      </c>
      <c r="G2770" s="186">
        <v>8.26</v>
      </c>
      <c r="H2770" s="187">
        <v>8.26</v>
      </c>
      <c r="I2770" s="186">
        <f t="shared" si="43"/>
        <v>0</v>
      </c>
      <c r="J2770" s="177"/>
      <c r="K2770" s="177"/>
    </row>
    <row r="2771" spans="1:11" customFormat="1" x14ac:dyDescent="0.25">
      <c r="A2771" s="12">
        <v>502</v>
      </c>
      <c r="B2771" s="22" t="s">
        <v>3574</v>
      </c>
      <c r="C2771" s="12">
        <v>1</v>
      </c>
      <c r="D2771" s="12" t="s">
        <v>4439</v>
      </c>
      <c r="E2771" s="6" t="s">
        <v>3558</v>
      </c>
      <c r="F2771" s="12" t="s">
        <v>3531</v>
      </c>
      <c r="G2771" s="186">
        <v>168.69</v>
      </c>
      <c r="H2771" s="187">
        <v>64.67</v>
      </c>
      <c r="I2771" s="186">
        <f t="shared" si="43"/>
        <v>104.02</v>
      </c>
      <c r="J2771" s="177"/>
      <c r="K2771" s="177"/>
    </row>
    <row r="2772" spans="1:11" customFormat="1" x14ac:dyDescent="0.25">
      <c r="A2772" s="12">
        <v>503</v>
      </c>
      <c r="B2772" s="22" t="s">
        <v>3813</v>
      </c>
      <c r="C2772" s="12">
        <v>1</v>
      </c>
      <c r="D2772" s="12" t="s">
        <v>4440</v>
      </c>
      <c r="E2772" s="6" t="s">
        <v>3558</v>
      </c>
      <c r="F2772" s="12" t="s">
        <v>3531</v>
      </c>
      <c r="G2772" s="186">
        <v>61.88</v>
      </c>
      <c r="H2772" s="187">
        <v>13.41</v>
      </c>
      <c r="I2772" s="186">
        <f t="shared" si="43"/>
        <v>48.47</v>
      </c>
      <c r="J2772" s="177"/>
      <c r="K2772" s="177"/>
    </row>
    <row r="2773" spans="1:11" customFormat="1" x14ac:dyDescent="0.25">
      <c r="A2773" s="12">
        <v>504</v>
      </c>
      <c r="B2773" s="22" t="s">
        <v>3874</v>
      </c>
      <c r="C2773" s="12">
        <v>1</v>
      </c>
      <c r="D2773" s="12" t="s">
        <v>4441</v>
      </c>
      <c r="E2773" s="6" t="s">
        <v>3558</v>
      </c>
      <c r="F2773" s="12" t="s">
        <v>3531</v>
      </c>
      <c r="G2773" s="186">
        <v>423.4</v>
      </c>
      <c r="H2773" s="187">
        <v>91.74</v>
      </c>
      <c r="I2773" s="186">
        <f t="shared" si="43"/>
        <v>331.65999999999997</v>
      </c>
      <c r="J2773" s="177"/>
      <c r="K2773" s="177"/>
    </row>
    <row r="2774" spans="1:11" customFormat="1" x14ac:dyDescent="0.25">
      <c r="A2774" s="12">
        <v>505</v>
      </c>
      <c r="B2774" s="22" t="s">
        <v>4442</v>
      </c>
      <c r="C2774" s="12">
        <v>1</v>
      </c>
      <c r="D2774" s="12" t="s">
        <v>4443</v>
      </c>
      <c r="E2774" s="6" t="s">
        <v>4444</v>
      </c>
      <c r="F2774" s="12" t="s">
        <v>3565</v>
      </c>
      <c r="G2774" s="186">
        <v>115.7</v>
      </c>
      <c r="H2774" s="187">
        <v>115.7</v>
      </c>
      <c r="I2774" s="186">
        <f t="shared" si="43"/>
        <v>0</v>
      </c>
      <c r="J2774" s="177"/>
      <c r="K2774" s="177"/>
    </row>
    <row r="2775" spans="1:11" customFormat="1" x14ac:dyDescent="0.25">
      <c r="A2775" s="12">
        <v>506</v>
      </c>
      <c r="B2775" s="22" t="s">
        <v>4445</v>
      </c>
      <c r="C2775" s="12">
        <v>1</v>
      </c>
      <c r="D2775" s="12" t="s">
        <v>4446</v>
      </c>
      <c r="E2775" s="6" t="s">
        <v>3558</v>
      </c>
      <c r="F2775" s="12" t="s">
        <v>3531</v>
      </c>
      <c r="G2775" s="186">
        <v>478.11</v>
      </c>
      <c r="H2775" s="187">
        <v>103.59</v>
      </c>
      <c r="I2775" s="186">
        <f t="shared" si="43"/>
        <v>374.52</v>
      </c>
      <c r="J2775" s="177"/>
      <c r="K2775" s="177"/>
    </row>
    <row r="2776" spans="1:11" customFormat="1" x14ac:dyDescent="0.25">
      <c r="A2776" s="12">
        <v>507</v>
      </c>
      <c r="B2776" s="22" t="s">
        <v>4447</v>
      </c>
      <c r="C2776" s="12">
        <v>1</v>
      </c>
      <c r="D2776" s="12" t="s">
        <v>4448</v>
      </c>
      <c r="E2776" s="6" t="s">
        <v>4449</v>
      </c>
      <c r="F2776" s="12"/>
      <c r="G2776" s="186">
        <v>0</v>
      </c>
      <c r="H2776" s="187">
        <v>0</v>
      </c>
      <c r="I2776" s="186">
        <f t="shared" si="43"/>
        <v>0</v>
      </c>
      <c r="J2776" s="177"/>
      <c r="K2776" s="177"/>
    </row>
    <row r="2777" spans="1:11" customFormat="1" x14ac:dyDescent="0.25">
      <c r="A2777" s="12">
        <v>508</v>
      </c>
      <c r="B2777" s="22" t="s">
        <v>4450</v>
      </c>
      <c r="C2777" s="12">
        <v>1</v>
      </c>
      <c r="D2777" s="12" t="s">
        <v>4451</v>
      </c>
      <c r="E2777" s="6" t="s">
        <v>4338</v>
      </c>
      <c r="F2777" s="12" t="s">
        <v>3531</v>
      </c>
      <c r="G2777" s="186">
        <v>800</v>
      </c>
      <c r="H2777" s="187">
        <v>173.33</v>
      </c>
      <c r="I2777" s="186">
        <f t="shared" si="43"/>
        <v>626.66999999999996</v>
      </c>
      <c r="J2777" s="177"/>
      <c r="K2777" s="177"/>
    </row>
    <row r="2778" spans="1:11" customFormat="1" x14ac:dyDescent="0.25">
      <c r="A2778" s="12">
        <v>509</v>
      </c>
      <c r="B2778" s="22" t="s">
        <v>4452</v>
      </c>
      <c r="C2778" s="12">
        <v>5</v>
      </c>
      <c r="D2778" s="12" t="s">
        <v>4453</v>
      </c>
      <c r="E2778" s="6" t="s">
        <v>3558</v>
      </c>
      <c r="F2778" s="12" t="s">
        <v>3531</v>
      </c>
      <c r="G2778" s="186">
        <v>1864.8</v>
      </c>
      <c r="H2778" s="187">
        <v>404.04</v>
      </c>
      <c r="I2778" s="186">
        <f t="shared" si="43"/>
        <v>1460.76</v>
      </c>
      <c r="J2778" s="177"/>
      <c r="K2778" s="177"/>
    </row>
    <row r="2779" spans="1:11" customFormat="1" x14ac:dyDescent="0.25">
      <c r="A2779" s="12">
        <v>510</v>
      </c>
      <c r="B2779" s="22" t="s">
        <v>4454</v>
      </c>
      <c r="C2779" s="12">
        <v>5</v>
      </c>
      <c r="D2779" s="12" t="s">
        <v>4455</v>
      </c>
      <c r="E2779" s="6" t="s">
        <v>3558</v>
      </c>
      <c r="F2779" s="12" t="s">
        <v>3531</v>
      </c>
      <c r="G2779" s="186">
        <v>756.45</v>
      </c>
      <c r="H2779" s="187">
        <v>163.9</v>
      </c>
      <c r="I2779" s="186">
        <f t="shared" si="43"/>
        <v>592.55000000000007</v>
      </c>
      <c r="J2779" s="177"/>
      <c r="K2779" s="177"/>
    </row>
    <row r="2780" spans="1:11" customFormat="1" ht="25.5" x14ac:dyDescent="0.25">
      <c r="A2780" s="12">
        <v>511</v>
      </c>
      <c r="B2780" s="22" t="s">
        <v>4456</v>
      </c>
      <c r="C2780" s="12">
        <v>4</v>
      </c>
      <c r="D2780" s="12" t="s">
        <v>4457</v>
      </c>
      <c r="E2780" s="6" t="s">
        <v>3558</v>
      </c>
      <c r="F2780" s="12" t="s">
        <v>3531</v>
      </c>
      <c r="G2780" s="186">
        <v>323.60000000000002</v>
      </c>
      <c r="H2780" s="187">
        <v>70.11</v>
      </c>
      <c r="I2780" s="186">
        <f t="shared" si="43"/>
        <v>253.49</v>
      </c>
      <c r="J2780" s="177"/>
      <c r="K2780" s="177"/>
    </row>
    <row r="2781" spans="1:11" customFormat="1" x14ac:dyDescent="0.25">
      <c r="A2781" s="12">
        <v>512</v>
      </c>
      <c r="B2781" s="22" t="s">
        <v>4458</v>
      </c>
      <c r="C2781" s="12">
        <v>1</v>
      </c>
      <c r="D2781" s="12" t="s">
        <v>4459</v>
      </c>
      <c r="E2781" s="6" t="s">
        <v>3558</v>
      </c>
      <c r="F2781" s="12" t="s">
        <v>3531</v>
      </c>
      <c r="G2781" s="186">
        <v>309.93</v>
      </c>
      <c r="H2781" s="187">
        <v>67.16</v>
      </c>
      <c r="I2781" s="186">
        <f t="shared" si="43"/>
        <v>242.77</v>
      </c>
      <c r="J2781" s="177"/>
      <c r="K2781" s="177"/>
    </row>
    <row r="2782" spans="1:11" customFormat="1" x14ac:dyDescent="0.25">
      <c r="A2782" s="12">
        <v>513</v>
      </c>
      <c r="B2782" s="22" t="s">
        <v>3878</v>
      </c>
      <c r="C2782" s="12">
        <v>4</v>
      </c>
      <c r="D2782" s="12" t="s">
        <v>4460</v>
      </c>
      <c r="E2782" s="6" t="s">
        <v>3558</v>
      </c>
      <c r="F2782" s="12" t="s">
        <v>3531</v>
      </c>
      <c r="G2782" s="186">
        <v>675</v>
      </c>
      <c r="H2782" s="187">
        <v>146.25</v>
      </c>
      <c r="I2782" s="186">
        <f t="shared" si="43"/>
        <v>528.75</v>
      </c>
      <c r="J2782" s="177"/>
      <c r="K2782" s="177"/>
    </row>
    <row r="2783" spans="1:11" customFormat="1" x14ac:dyDescent="0.25">
      <c r="A2783" s="12">
        <v>514</v>
      </c>
      <c r="B2783" s="22" t="s">
        <v>4461</v>
      </c>
      <c r="C2783" s="12">
        <v>2</v>
      </c>
      <c r="D2783" s="12" t="s">
        <v>4462</v>
      </c>
      <c r="E2783" s="6" t="s">
        <v>4463</v>
      </c>
      <c r="F2783" s="12" t="s">
        <v>3531</v>
      </c>
      <c r="G2783" s="186">
        <v>3154.15</v>
      </c>
      <c r="H2783" s="187">
        <v>683.4</v>
      </c>
      <c r="I2783" s="186">
        <f t="shared" si="43"/>
        <v>2470.75</v>
      </c>
      <c r="J2783" s="177"/>
      <c r="K2783" s="177"/>
    </row>
    <row r="2784" spans="1:11" customFormat="1" x14ac:dyDescent="0.25">
      <c r="A2784" s="12">
        <v>515</v>
      </c>
      <c r="B2784" s="22" t="s">
        <v>4461</v>
      </c>
      <c r="C2784" s="12">
        <v>2</v>
      </c>
      <c r="D2784" s="12" t="s">
        <v>4464</v>
      </c>
      <c r="E2784" s="6" t="s">
        <v>4465</v>
      </c>
      <c r="F2784" s="12" t="s">
        <v>3531</v>
      </c>
      <c r="G2784" s="186">
        <v>1577.08</v>
      </c>
      <c r="H2784" s="187">
        <v>341.7</v>
      </c>
      <c r="I2784" s="186">
        <f t="shared" ref="I2784:I2850" si="44">SUM(G2784,-H2784)</f>
        <v>1235.3799999999999</v>
      </c>
      <c r="J2784" s="177"/>
      <c r="K2784" s="177"/>
    </row>
    <row r="2785" spans="1:11" customFormat="1" x14ac:dyDescent="0.25">
      <c r="A2785" s="12">
        <v>516</v>
      </c>
      <c r="B2785" s="22" t="s">
        <v>4466</v>
      </c>
      <c r="C2785" s="12">
        <v>3</v>
      </c>
      <c r="D2785" s="12" t="s">
        <v>4467</v>
      </c>
      <c r="E2785" s="6" t="s">
        <v>4465</v>
      </c>
      <c r="F2785" s="12" t="s">
        <v>3531</v>
      </c>
      <c r="G2785" s="186">
        <v>2824.63</v>
      </c>
      <c r="H2785" s="187">
        <v>612.01</v>
      </c>
      <c r="I2785" s="186">
        <f t="shared" si="44"/>
        <v>2212.62</v>
      </c>
      <c r="J2785" s="177"/>
      <c r="K2785" s="177"/>
    </row>
    <row r="2786" spans="1:11" customFormat="1" x14ac:dyDescent="0.25">
      <c r="A2786" s="12">
        <v>517</v>
      </c>
      <c r="B2786" s="22" t="s">
        <v>4468</v>
      </c>
      <c r="C2786" s="12">
        <v>3</v>
      </c>
      <c r="D2786" s="12" t="s">
        <v>4469</v>
      </c>
      <c r="E2786" s="6" t="s">
        <v>3841</v>
      </c>
      <c r="F2786" s="12" t="s">
        <v>3531</v>
      </c>
      <c r="G2786" s="186">
        <v>136.99</v>
      </c>
      <c r="H2786" s="187">
        <v>29.68</v>
      </c>
      <c r="I2786" s="186">
        <f t="shared" si="44"/>
        <v>107.31</v>
      </c>
      <c r="J2786" s="177"/>
      <c r="K2786" s="177"/>
    </row>
    <row r="2787" spans="1:11" customFormat="1" x14ac:dyDescent="0.25">
      <c r="A2787" s="12">
        <v>518</v>
      </c>
      <c r="B2787" s="22" t="s">
        <v>3660</v>
      </c>
      <c r="C2787" s="12">
        <v>1</v>
      </c>
      <c r="D2787" s="12" t="s">
        <v>4470</v>
      </c>
      <c r="E2787" s="6" t="s">
        <v>4471</v>
      </c>
      <c r="F2787" s="12" t="s">
        <v>3531</v>
      </c>
      <c r="G2787" s="186">
        <v>564.70000000000005</v>
      </c>
      <c r="H2787" s="187">
        <v>122.35</v>
      </c>
      <c r="I2787" s="186">
        <f t="shared" si="44"/>
        <v>442.35</v>
      </c>
      <c r="J2787" s="177"/>
      <c r="K2787" s="177"/>
    </row>
    <row r="2788" spans="1:11" customFormat="1" x14ac:dyDescent="0.25">
      <c r="A2788" s="12">
        <v>519</v>
      </c>
      <c r="B2788" s="22" t="s">
        <v>4472</v>
      </c>
      <c r="C2788" s="12">
        <v>1</v>
      </c>
      <c r="D2788" s="12" t="s">
        <v>4473</v>
      </c>
      <c r="E2788" s="6" t="s">
        <v>4474</v>
      </c>
      <c r="F2788" s="12" t="s">
        <v>3531</v>
      </c>
      <c r="G2788" s="186">
        <v>133.9</v>
      </c>
      <c r="H2788" s="187">
        <v>84.8</v>
      </c>
      <c r="I2788" s="186">
        <f t="shared" si="44"/>
        <v>49.100000000000009</v>
      </c>
      <c r="J2788" s="177"/>
      <c r="K2788" s="177"/>
    </row>
    <row r="2789" spans="1:11" customFormat="1" x14ac:dyDescent="0.25">
      <c r="A2789" s="12">
        <v>520</v>
      </c>
      <c r="B2789" s="22" t="s">
        <v>4023</v>
      </c>
      <c r="C2789" s="12">
        <v>3</v>
      </c>
      <c r="D2789" s="12" t="s">
        <v>4475</v>
      </c>
      <c r="E2789" s="6" t="s">
        <v>3558</v>
      </c>
      <c r="F2789" s="12" t="s">
        <v>3531</v>
      </c>
      <c r="G2789" s="186">
        <v>2510</v>
      </c>
      <c r="H2789" s="187">
        <v>543.83000000000004</v>
      </c>
      <c r="I2789" s="186">
        <f t="shared" si="44"/>
        <v>1966.17</v>
      </c>
      <c r="J2789" s="177"/>
      <c r="K2789" s="177"/>
    </row>
    <row r="2790" spans="1:11" customFormat="1" x14ac:dyDescent="0.25">
      <c r="A2790" s="12">
        <v>521</v>
      </c>
      <c r="B2790" s="22" t="s">
        <v>4476</v>
      </c>
      <c r="C2790" s="12">
        <v>1</v>
      </c>
      <c r="D2790" s="12" t="s">
        <v>4477</v>
      </c>
      <c r="E2790" s="6" t="s">
        <v>3558</v>
      </c>
      <c r="F2790" s="12" t="s">
        <v>3531</v>
      </c>
      <c r="G2790" s="186">
        <v>630</v>
      </c>
      <c r="H2790" s="187">
        <v>136.5</v>
      </c>
      <c r="I2790" s="186">
        <f t="shared" si="44"/>
        <v>493.5</v>
      </c>
      <c r="J2790" s="177"/>
      <c r="K2790" s="177"/>
    </row>
    <row r="2791" spans="1:11" customFormat="1" x14ac:dyDescent="0.25">
      <c r="A2791" s="12">
        <v>522</v>
      </c>
      <c r="B2791" s="22" t="s">
        <v>4478</v>
      </c>
      <c r="C2791" s="12">
        <v>1</v>
      </c>
      <c r="D2791" s="24" t="s">
        <v>4479</v>
      </c>
      <c r="E2791" s="6" t="s">
        <v>3736</v>
      </c>
      <c r="F2791" s="12" t="s">
        <v>3565</v>
      </c>
      <c r="G2791" s="186">
        <v>222.59</v>
      </c>
      <c r="H2791" s="187">
        <v>222.59</v>
      </c>
      <c r="I2791" s="186">
        <f t="shared" si="44"/>
        <v>0</v>
      </c>
      <c r="J2791" s="177"/>
      <c r="K2791" s="177"/>
    </row>
    <row r="2792" spans="1:11" ht="84" x14ac:dyDescent="0.25">
      <c r="A2792" s="33" t="s">
        <v>5</v>
      </c>
      <c r="B2792" s="29" t="s">
        <v>6</v>
      </c>
      <c r="C2792" s="29" t="s">
        <v>7</v>
      </c>
      <c r="D2792" s="29" t="s">
        <v>8</v>
      </c>
      <c r="E2792" s="29" t="s">
        <v>15</v>
      </c>
      <c r="F2792" s="29" t="s">
        <v>9</v>
      </c>
      <c r="G2792" s="29" t="s">
        <v>10</v>
      </c>
      <c r="H2792" s="29" t="s">
        <v>11</v>
      </c>
      <c r="I2792" s="29" t="s">
        <v>518</v>
      </c>
      <c r="J2792" s="29" t="s">
        <v>12</v>
      </c>
      <c r="K2792" s="30" t="s">
        <v>13</v>
      </c>
    </row>
    <row r="2793" spans="1:11" customFormat="1" x14ac:dyDescent="0.25">
      <c r="A2793" s="12">
        <v>523</v>
      </c>
      <c r="B2793" s="22" t="s">
        <v>4480</v>
      </c>
      <c r="C2793" s="12">
        <v>3</v>
      </c>
      <c r="D2793" s="12" t="s">
        <v>4481</v>
      </c>
      <c r="E2793" s="6" t="s">
        <v>4482</v>
      </c>
      <c r="F2793" s="12" t="s">
        <v>3565</v>
      </c>
      <c r="G2793" s="186">
        <v>140.58000000000001</v>
      </c>
      <c r="H2793" s="187">
        <v>140.58000000000001</v>
      </c>
      <c r="I2793" s="186">
        <f t="shared" si="44"/>
        <v>0</v>
      </c>
      <c r="J2793" s="177"/>
      <c r="K2793" s="177"/>
    </row>
    <row r="2794" spans="1:11" customFormat="1" x14ac:dyDescent="0.25">
      <c r="A2794" s="12">
        <v>524</v>
      </c>
      <c r="B2794" s="25" t="s">
        <v>4483</v>
      </c>
      <c r="C2794" s="4">
        <v>2</v>
      </c>
      <c r="D2794" s="12" t="s">
        <v>4484</v>
      </c>
      <c r="E2794" s="8" t="s">
        <v>4482</v>
      </c>
      <c r="F2794" s="4" t="s">
        <v>3565</v>
      </c>
      <c r="G2794" s="42">
        <v>141.32</v>
      </c>
      <c r="H2794" s="28">
        <v>141.32</v>
      </c>
      <c r="I2794" s="186">
        <f t="shared" si="44"/>
        <v>0</v>
      </c>
      <c r="J2794" s="177"/>
      <c r="K2794" s="177"/>
    </row>
    <row r="2795" spans="1:11" customFormat="1" x14ac:dyDescent="0.25">
      <c r="A2795" s="12">
        <v>525</v>
      </c>
      <c r="B2795" s="22" t="s">
        <v>4485</v>
      </c>
      <c r="C2795" s="12">
        <v>14</v>
      </c>
      <c r="D2795" s="12" t="s">
        <v>4486</v>
      </c>
      <c r="E2795" s="6" t="s">
        <v>4482</v>
      </c>
      <c r="F2795" s="12" t="s">
        <v>3565</v>
      </c>
      <c r="G2795" s="186">
        <v>90.53</v>
      </c>
      <c r="H2795" s="189">
        <v>90.53</v>
      </c>
      <c r="I2795" s="186">
        <f t="shared" si="44"/>
        <v>0</v>
      </c>
      <c r="J2795" s="177"/>
      <c r="K2795" s="177"/>
    </row>
    <row r="2796" spans="1:11" customFormat="1" x14ac:dyDescent="0.25">
      <c r="A2796" s="12">
        <v>526</v>
      </c>
      <c r="B2796" s="22" t="s">
        <v>4487</v>
      </c>
      <c r="C2796" s="12">
        <v>2</v>
      </c>
      <c r="D2796" s="12" t="s">
        <v>4488</v>
      </c>
      <c r="E2796" s="6" t="s">
        <v>4489</v>
      </c>
      <c r="F2796" s="12" t="s">
        <v>3565</v>
      </c>
      <c r="G2796" s="186">
        <v>71.400000000000006</v>
      </c>
      <c r="H2796" s="187">
        <v>71.400000000000006</v>
      </c>
      <c r="I2796" s="186">
        <f t="shared" si="44"/>
        <v>0</v>
      </c>
      <c r="J2796" s="177"/>
      <c r="K2796" s="177"/>
    </row>
    <row r="2797" spans="1:11" customFormat="1" x14ac:dyDescent="0.25">
      <c r="A2797" s="12">
        <v>527</v>
      </c>
      <c r="B2797" s="22" t="s">
        <v>4490</v>
      </c>
      <c r="C2797" s="12">
        <v>1</v>
      </c>
      <c r="D2797" s="12" t="s">
        <v>4491</v>
      </c>
      <c r="E2797" s="6" t="s">
        <v>3558</v>
      </c>
      <c r="F2797" s="12" t="s">
        <v>3565</v>
      </c>
      <c r="G2797" s="186">
        <v>278.41000000000003</v>
      </c>
      <c r="H2797" s="187">
        <v>278.41000000000003</v>
      </c>
      <c r="I2797" s="186">
        <f t="shared" si="44"/>
        <v>0</v>
      </c>
      <c r="J2797" s="177"/>
      <c r="K2797" s="177"/>
    </row>
    <row r="2798" spans="1:11" customFormat="1" x14ac:dyDescent="0.25">
      <c r="A2798" s="12">
        <v>528</v>
      </c>
      <c r="B2798" s="22" t="s">
        <v>640</v>
      </c>
      <c r="C2798" s="12">
        <v>2</v>
      </c>
      <c r="D2798" s="12" t="s">
        <v>4492</v>
      </c>
      <c r="E2798" s="6" t="s">
        <v>4235</v>
      </c>
      <c r="F2798" s="12" t="s">
        <v>3531</v>
      </c>
      <c r="G2798" s="186">
        <v>120.06</v>
      </c>
      <c r="H2798" s="187">
        <v>26.01</v>
      </c>
      <c r="I2798" s="186">
        <f t="shared" si="44"/>
        <v>94.05</v>
      </c>
      <c r="J2798" s="177"/>
      <c r="K2798" s="177"/>
    </row>
    <row r="2799" spans="1:11" customFormat="1" x14ac:dyDescent="0.25">
      <c r="A2799" s="12">
        <v>529</v>
      </c>
      <c r="B2799" s="22" t="s">
        <v>3581</v>
      </c>
      <c r="C2799" s="12">
        <v>2</v>
      </c>
      <c r="D2799" s="12" t="s">
        <v>4493</v>
      </c>
      <c r="E2799" s="6" t="s">
        <v>3558</v>
      </c>
      <c r="F2799" s="4" t="s">
        <v>3531</v>
      </c>
      <c r="G2799" s="186">
        <v>298.12</v>
      </c>
      <c r="H2799" s="187">
        <v>64.59</v>
      </c>
      <c r="I2799" s="186">
        <f t="shared" si="44"/>
        <v>233.53</v>
      </c>
      <c r="J2799" s="19"/>
      <c r="K2799" s="19"/>
    </row>
    <row r="2800" spans="1:11" customFormat="1" x14ac:dyDescent="0.25">
      <c r="A2800" s="12">
        <v>530</v>
      </c>
      <c r="B2800" s="22" t="s">
        <v>18</v>
      </c>
      <c r="C2800" s="12">
        <v>1</v>
      </c>
      <c r="D2800" s="12" t="s">
        <v>4494</v>
      </c>
      <c r="E2800" s="6" t="s">
        <v>4235</v>
      </c>
      <c r="F2800" s="12" t="s">
        <v>3531</v>
      </c>
      <c r="G2800" s="186">
        <v>43.2</v>
      </c>
      <c r="H2800" s="187">
        <v>9.36</v>
      </c>
      <c r="I2800" s="186">
        <f t="shared" si="44"/>
        <v>33.840000000000003</v>
      </c>
      <c r="J2800" s="177"/>
      <c r="K2800" s="177"/>
    </row>
    <row r="2801" spans="1:11" customFormat="1" x14ac:dyDescent="0.25">
      <c r="A2801" s="12">
        <v>531</v>
      </c>
      <c r="B2801" s="22" t="s">
        <v>4495</v>
      </c>
      <c r="C2801" s="12">
        <v>1</v>
      </c>
      <c r="D2801" s="12" t="s">
        <v>4496</v>
      </c>
      <c r="E2801" s="6" t="s">
        <v>3558</v>
      </c>
      <c r="F2801" s="12" t="s">
        <v>3531</v>
      </c>
      <c r="G2801" s="186">
        <v>670</v>
      </c>
      <c r="H2801" s="187">
        <v>145.16999999999999</v>
      </c>
      <c r="I2801" s="186">
        <f t="shared" si="44"/>
        <v>524.83000000000004</v>
      </c>
      <c r="J2801" s="19"/>
      <c r="K2801" s="19"/>
    </row>
    <row r="2802" spans="1:11" customFormat="1" x14ac:dyDescent="0.25">
      <c r="A2802" s="12">
        <v>532</v>
      </c>
      <c r="B2802" s="22" t="s">
        <v>4497</v>
      </c>
      <c r="C2802" s="12">
        <v>1</v>
      </c>
      <c r="D2802" s="12" t="s">
        <v>4498</v>
      </c>
      <c r="E2802" s="6" t="s">
        <v>4499</v>
      </c>
      <c r="F2802" s="12" t="s">
        <v>3531</v>
      </c>
      <c r="G2802" s="186">
        <v>597.52</v>
      </c>
      <c r="H2802" s="187">
        <v>418.25</v>
      </c>
      <c r="I2802" s="186">
        <f t="shared" si="44"/>
        <v>179.26999999999998</v>
      </c>
      <c r="J2802" s="19"/>
      <c r="K2802" s="19"/>
    </row>
    <row r="2803" spans="1:11" customFormat="1" ht="25.5" x14ac:dyDescent="0.25">
      <c r="A2803" s="12">
        <v>533</v>
      </c>
      <c r="B2803" s="22" t="s">
        <v>4500</v>
      </c>
      <c r="C2803" s="12">
        <v>2</v>
      </c>
      <c r="D2803" s="12" t="s">
        <v>4501</v>
      </c>
      <c r="E2803" s="6" t="s">
        <v>4502</v>
      </c>
      <c r="F2803" s="12" t="s">
        <v>3531</v>
      </c>
      <c r="G2803" s="186">
        <v>810.82</v>
      </c>
      <c r="H2803" s="187">
        <v>513.51</v>
      </c>
      <c r="I2803" s="186">
        <f t="shared" si="44"/>
        <v>297.31000000000006</v>
      </c>
      <c r="J2803" s="19"/>
      <c r="K2803" s="19"/>
    </row>
    <row r="2804" spans="1:11" customFormat="1" x14ac:dyDescent="0.25">
      <c r="A2804" s="12">
        <v>534</v>
      </c>
      <c r="B2804" s="22" t="s">
        <v>4503</v>
      </c>
      <c r="C2804" s="12">
        <v>1</v>
      </c>
      <c r="D2804" s="12" t="s">
        <v>4504</v>
      </c>
      <c r="E2804" s="6" t="s">
        <v>3558</v>
      </c>
      <c r="F2804" s="12" t="s">
        <v>3531</v>
      </c>
      <c r="G2804" s="186">
        <v>4680.42</v>
      </c>
      <c r="H2804" s="187">
        <v>1014.09</v>
      </c>
      <c r="I2804" s="186">
        <f t="shared" si="44"/>
        <v>3666.33</v>
      </c>
      <c r="J2804" s="19"/>
      <c r="K2804" s="19"/>
    </row>
    <row r="2805" spans="1:11" customFormat="1" ht="25.5" x14ac:dyDescent="0.25">
      <c r="A2805" s="12">
        <v>535</v>
      </c>
      <c r="B2805" s="22" t="s">
        <v>4505</v>
      </c>
      <c r="C2805" s="12">
        <v>1</v>
      </c>
      <c r="D2805" s="12" t="s">
        <v>4506</v>
      </c>
      <c r="E2805" s="6" t="s">
        <v>3558</v>
      </c>
      <c r="F2805" s="12" t="s">
        <v>3531</v>
      </c>
      <c r="G2805" s="186">
        <v>285</v>
      </c>
      <c r="H2805" s="187">
        <v>61.75</v>
      </c>
      <c r="I2805" s="186">
        <f t="shared" si="44"/>
        <v>223.25</v>
      </c>
      <c r="J2805" s="19"/>
      <c r="K2805" s="19"/>
    </row>
    <row r="2806" spans="1:11" customFormat="1" ht="25.5" x14ac:dyDescent="0.25">
      <c r="A2806" s="12">
        <v>536</v>
      </c>
      <c r="B2806" s="22" t="s">
        <v>4507</v>
      </c>
      <c r="C2806" s="12">
        <v>1</v>
      </c>
      <c r="D2806" s="12" t="s">
        <v>4508</v>
      </c>
      <c r="E2806" s="6" t="s">
        <v>3558</v>
      </c>
      <c r="F2806" s="12" t="s">
        <v>3531</v>
      </c>
      <c r="G2806" s="186">
        <v>1285</v>
      </c>
      <c r="H2806" s="187">
        <v>278.42</v>
      </c>
      <c r="I2806" s="186">
        <f t="shared" si="44"/>
        <v>1006.5799999999999</v>
      </c>
      <c r="J2806" s="19"/>
      <c r="K2806" s="19"/>
    </row>
    <row r="2807" spans="1:11" customFormat="1" ht="25.5" x14ac:dyDescent="0.25">
      <c r="A2807" s="12">
        <v>537</v>
      </c>
      <c r="B2807" s="22" t="s">
        <v>3892</v>
      </c>
      <c r="C2807" s="12">
        <v>1</v>
      </c>
      <c r="D2807" s="12" t="s">
        <v>4509</v>
      </c>
      <c r="E2807" s="6" t="s">
        <v>3893</v>
      </c>
      <c r="F2807" s="12" t="s">
        <v>3531</v>
      </c>
      <c r="G2807" s="186">
        <v>398.9</v>
      </c>
      <c r="H2807" s="187">
        <v>365.66</v>
      </c>
      <c r="I2807" s="186">
        <f t="shared" si="44"/>
        <v>33.239999999999952</v>
      </c>
      <c r="J2807" s="19"/>
      <c r="K2807" s="19"/>
    </row>
    <row r="2808" spans="1:11" customFormat="1" ht="25.5" x14ac:dyDescent="0.25">
      <c r="A2808" s="12">
        <v>538</v>
      </c>
      <c r="B2808" s="22" t="s">
        <v>4510</v>
      </c>
      <c r="C2808" s="12">
        <v>1</v>
      </c>
      <c r="D2808" s="12" t="s">
        <v>4511</v>
      </c>
      <c r="E2808" s="6" t="s">
        <v>3558</v>
      </c>
      <c r="F2808" s="12" t="s">
        <v>3531</v>
      </c>
      <c r="G2808" s="186">
        <v>96.55</v>
      </c>
      <c r="H2808" s="187">
        <v>20.92</v>
      </c>
      <c r="I2808" s="186">
        <f t="shared" si="44"/>
        <v>75.63</v>
      </c>
      <c r="J2808" s="19"/>
      <c r="K2808" s="19"/>
    </row>
    <row r="2809" spans="1:11" customFormat="1" ht="25.5" x14ac:dyDescent="0.25">
      <c r="A2809" s="12">
        <v>539</v>
      </c>
      <c r="B2809" s="22" t="s">
        <v>4055</v>
      </c>
      <c r="C2809" s="12">
        <v>1</v>
      </c>
      <c r="D2809" s="12" t="s">
        <v>4512</v>
      </c>
      <c r="E2809" s="6" t="s">
        <v>3558</v>
      </c>
      <c r="F2809" s="12" t="s">
        <v>3531</v>
      </c>
      <c r="G2809" s="186">
        <v>270</v>
      </c>
      <c r="H2809" s="187">
        <v>58.5</v>
      </c>
      <c r="I2809" s="186">
        <f t="shared" si="44"/>
        <v>211.5</v>
      </c>
      <c r="J2809" s="19"/>
      <c r="K2809" s="19"/>
    </row>
    <row r="2810" spans="1:11" customFormat="1" x14ac:dyDescent="0.25">
      <c r="A2810" s="12">
        <v>540</v>
      </c>
      <c r="B2810" s="22" t="s">
        <v>3589</v>
      </c>
      <c r="C2810" s="12">
        <v>1</v>
      </c>
      <c r="D2810" s="12" t="s">
        <v>4513</v>
      </c>
      <c r="E2810" s="6" t="s">
        <v>3558</v>
      </c>
      <c r="F2810" s="12" t="s">
        <v>3531</v>
      </c>
      <c r="G2810" s="186">
        <v>59.54</v>
      </c>
      <c r="H2810" s="187">
        <v>11.91</v>
      </c>
      <c r="I2810" s="186">
        <f t="shared" si="44"/>
        <v>47.629999999999995</v>
      </c>
      <c r="J2810" s="177"/>
      <c r="K2810" s="177"/>
    </row>
    <row r="2811" spans="1:11" customFormat="1" x14ac:dyDescent="0.25">
      <c r="A2811" s="12">
        <v>541</v>
      </c>
      <c r="B2811" s="22" t="s">
        <v>3688</v>
      </c>
      <c r="C2811" s="12">
        <v>1</v>
      </c>
      <c r="D2811" s="12" t="s">
        <v>4514</v>
      </c>
      <c r="E2811" s="6" t="s">
        <v>3558</v>
      </c>
      <c r="F2811" s="12" t="s">
        <v>3531</v>
      </c>
      <c r="G2811" s="186">
        <v>712.66</v>
      </c>
      <c r="H2811" s="187">
        <v>142.53</v>
      </c>
      <c r="I2811" s="186">
        <f t="shared" si="44"/>
        <v>570.13</v>
      </c>
      <c r="J2811" s="177"/>
      <c r="K2811" s="177"/>
    </row>
    <row r="2812" spans="1:11" customFormat="1" ht="25.5" x14ac:dyDescent="0.25">
      <c r="A2812" s="12">
        <v>542</v>
      </c>
      <c r="B2812" s="22" t="s">
        <v>4515</v>
      </c>
      <c r="C2812" s="12">
        <v>1</v>
      </c>
      <c r="D2812" s="12" t="s">
        <v>4516</v>
      </c>
      <c r="E2812" s="6" t="s">
        <v>4517</v>
      </c>
      <c r="F2812" s="12" t="s">
        <v>3531</v>
      </c>
      <c r="G2812" s="186">
        <v>172.73</v>
      </c>
      <c r="H2812" s="187">
        <v>63.34</v>
      </c>
      <c r="I2812" s="186">
        <f t="shared" si="44"/>
        <v>109.38999999999999</v>
      </c>
      <c r="J2812" s="177"/>
      <c r="K2812" s="177"/>
    </row>
    <row r="2813" spans="1:11" customFormat="1" ht="25.5" x14ac:dyDescent="0.25">
      <c r="A2813" s="12">
        <v>543</v>
      </c>
      <c r="B2813" s="22" t="s">
        <v>4518</v>
      </c>
      <c r="C2813" s="12">
        <v>1</v>
      </c>
      <c r="D2813" s="12" t="s">
        <v>4519</v>
      </c>
      <c r="E2813" s="6" t="s">
        <v>4520</v>
      </c>
      <c r="F2813" s="12" t="s">
        <v>3531</v>
      </c>
      <c r="G2813" s="186">
        <v>63.72</v>
      </c>
      <c r="H2813" s="187">
        <v>14.86</v>
      </c>
      <c r="I2813" s="186">
        <f t="shared" si="44"/>
        <v>48.86</v>
      </c>
      <c r="J2813" s="177"/>
      <c r="K2813" s="177"/>
    </row>
    <row r="2814" spans="1:11" customFormat="1" x14ac:dyDescent="0.25">
      <c r="A2814" s="12">
        <v>544</v>
      </c>
      <c r="B2814" s="22" t="s">
        <v>4476</v>
      </c>
      <c r="C2814" s="12">
        <v>2</v>
      </c>
      <c r="D2814" s="12" t="s">
        <v>4521</v>
      </c>
      <c r="E2814" s="6" t="s">
        <v>3558</v>
      </c>
      <c r="F2814" s="12" t="s">
        <v>3531</v>
      </c>
      <c r="G2814" s="186">
        <v>1260</v>
      </c>
      <c r="H2814" s="187">
        <v>273</v>
      </c>
      <c r="I2814" s="186">
        <f t="shared" si="44"/>
        <v>987</v>
      </c>
      <c r="J2814" s="177"/>
      <c r="K2814" s="177"/>
    </row>
    <row r="2815" spans="1:11" customFormat="1" x14ac:dyDescent="0.25">
      <c r="A2815" s="12">
        <v>545</v>
      </c>
      <c r="B2815" s="22" t="s">
        <v>3578</v>
      </c>
      <c r="C2815" s="12">
        <v>1</v>
      </c>
      <c r="D2815" s="12" t="s">
        <v>4522</v>
      </c>
      <c r="E2815" s="6" t="s">
        <v>3558</v>
      </c>
      <c r="F2815" s="12" t="s">
        <v>3531</v>
      </c>
      <c r="G2815" s="186">
        <v>225</v>
      </c>
      <c r="H2815" s="187">
        <v>48.75</v>
      </c>
      <c r="I2815" s="186">
        <f t="shared" si="44"/>
        <v>176.25</v>
      </c>
      <c r="J2815" s="177"/>
      <c r="K2815" s="177"/>
    </row>
    <row r="2816" spans="1:11" customFormat="1" ht="25.5" x14ac:dyDescent="0.25">
      <c r="A2816" s="12">
        <v>546</v>
      </c>
      <c r="B2816" s="22" t="s">
        <v>4523</v>
      </c>
      <c r="C2816" s="12">
        <v>1</v>
      </c>
      <c r="D2816" s="12" t="s">
        <v>4524</v>
      </c>
      <c r="E2816" s="6" t="s">
        <v>3558</v>
      </c>
      <c r="F2816" s="12" t="s">
        <v>3531</v>
      </c>
      <c r="G2816" s="186">
        <v>119.08</v>
      </c>
      <c r="H2816" s="187">
        <v>26.4</v>
      </c>
      <c r="I2816" s="186">
        <f t="shared" si="44"/>
        <v>92.68</v>
      </c>
      <c r="J2816" s="177"/>
      <c r="K2816" s="177"/>
    </row>
    <row r="2817" spans="1:11" ht="84" x14ac:dyDescent="0.25">
      <c r="A2817" s="33" t="s">
        <v>5</v>
      </c>
      <c r="B2817" s="29" t="s">
        <v>6</v>
      </c>
      <c r="C2817" s="29" t="s">
        <v>7</v>
      </c>
      <c r="D2817" s="29" t="s">
        <v>8</v>
      </c>
      <c r="E2817" s="29" t="s">
        <v>15</v>
      </c>
      <c r="F2817" s="29" t="s">
        <v>9</v>
      </c>
      <c r="G2817" s="29" t="s">
        <v>10</v>
      </c>
      <c r="H2817" s="29" t="s">
        <v>11</v>
      </c>
      <c r="I2817" s="29" t="s">
        <v>518</v>
      </c>
      <c r="J2817" s="29" t="s">
        <v>12</v>
      </c>
      <c r="K2817" s="30" t="s">
        <v>13</v>
      </c>
    </row>
    <row r="2818" spans="1:11" customFormat="1" ht="25.5" x14ac:dyDescent="0.25">
      <c r="A2818" s="12">
        <v>547</v>
      </c>
      <c r="B2818" s="22" t="s">
        <v>4525</v>
      </c>
      <c r="C2818" s="12">
        <v>1</v>
      </c>
      <c r="D2818" s="12" t="s">
        <v>4526</v>
      </c>
      <c r="E2818" s="6" t="s">
        <v>3558</v>
      </c>
      <c r="F2818" s="12" t="s">
        <v>3531</v>
      </c>
      <c r="G2818" s="186">
        <v>414.99</v>
      </c>
      <c r="H2818" s="187">
        <v>89.92</v>
      </c>
      <c r="I2818" s="186">
        <f t="shared" si="44"/>
        <v>325.07</v>
      </c>
      <c r="J2818" s="177"/>
      <c r="K2818" s="177"/>
    </row>
    <row r="2819" spans="1:11" customFormat="1" ht="25.5" x14ac:dyDescent="0.25">
      <c r="A2819" s="12">
        <v>548</v>
      </c>
      <c r="B2819" s="25" t="s">
        <v>4527</v>
      </c>
      <c r="C2819" s="4">
        <v>1</v>
      </c>
      <c r="D2819" s="12" t="s">
        <v>4528</v>
      </c>
      <c r="E2819" s="8" t="s">
        <v>3558</v>
      </c>
      <c r="F2819" s="4" t="s">
        <v>3531</v>
      </c>
      <c r="G2819" s="42">
        <v>212.64</v>
      </c>
      <c r="H2819" s="28">
        <v>42.53</v>
      </c>
      <c r="I2819" s="186">
        <f t="shared" si="44"/>
        <v>170.10999999999999</v>
      </c>
      <c r="J2819" s="177"/>
      <c r="K2819" s="19"/>
    </row>
    <row r="2820" spans="1:11" customFormat="1" x14ac:dyDescent="0.25">
      <c r="A2820" s="12">
        <v>549</v>
      </c>
      <c r="B2820" s="25" t="s">
        <v>4529</v>
      </c>
      <c r="C2820" s="4">
        <v>1</v>
      </c>
      <c r="D2820" s="12" t="s">
        <v>4530</v>
      </c>
      <c r="E2820" s="8" t="s">
        <v>4531</v>
      </c>
      <c r="F2820" s="4" t="s">
        <v>3531</v>
      </c>
      <c r="G2820" s="42">
        <v>51.32</v>
      </c>
      <c r="H2820" s="28">
        <v>10.26</v>
      </c>
      <c r="I2820" s="186">
        <f t="shared" si="44"/>
        <v>41.06</v>
      </c>
      <c r="J2820" s="177"/>
      <c r="K2820" s="177"/>
    </row>
    <row r="2821" spans="1:11" customFormat="1" ht="25.5" x14ac:dyDescent="0.25">
      <c r="A2821" s="12">
        <v>550</v>
      </c>
      <c r="B2821" s="25" t="s">
        <v>4532</v>
      </c>
      <c r="C2821" s="4">
        <v>2</v>
      </c>
      <c r="D2821" s="12" t="s">
        <v>4533</v>
      </c>
      <c r="E2821" s="8" t="s">
        <v>3841</v>
      </c>
      <c r="F2821" s="4" t="s">
        <v>3531</v>
      </c>
      <c r="G2821" s="42">
        <v>616.77</v>
      </c>
      <c r="H2821" s="28">
        <v>133.63</v>
      </c>
      <c r="I2821" s="186">
        <f t="shared" si="44"/>
        <v>483.14</v>
      </c>
      <c r="J2821" s="177"/>
      <c r="K2821" s="177"/>
    </row>
    <row r="2822" spans="1:11" customFormat="1" ht="25.5" x14ac:dyDescent="0.25">
      <c r="A2822" s="12">
        <v>551</v>
      </c>
      <c r="B2822" s="25" t="s">
        <v>4081</v>
      </c>
      <c r="C2822" s="4">
        <v>1</v>
      </c>
      <c r="D2822" s="12" t="s">
        <v>4534</v>
      </c>
      <c r="E2822" s="8" t="s">
        <v>3558</v>
      </c>
      <c r="F2822" s="4" t="s">
        <v>3531</v>
      </c>
      <c r="G2822" s="42">
        <v>42</v>
      </c>
      <c r="H2822" s="28">
        <v>9.1</v>
      </c>
      <c r="I2822" s="186">
        <f t="shared" si="44"/>
        <v>32.9</v>
      </c>
      <c r="J2822" s="177"/>
      <c r="K2822" s="177"/>
    </row>
    <row r="2823" spans="1:11" customFormat="1" ht="25.5" x14ac:dyDescent="0.25">
      <c r="A2823" s="12">
        <v>552</v>
      </c>
      <c r="B2823" s="25" t="s">
        <v>4535</v>
      </c>
      <c r="C2823" s="4">
        <v>1</v>
      </c>
      <c r="D2823" s="12" t="s">
        <v>4536</v>
      </c>
      <c r="E2823" s="8" t="s">
        <v>3558</v>
      </c>
      <c r="F2823" s="4" t="s">
        <v>3531</v>
      </c>
      <c r="G2823" s="42">
        <v>121.87</v>
      </c>
      <c r="H2823" s="28">
        <v>26.4</v>
      </c>
      <c r="I2823" s="186">
        <f t="shared" si="44"/>
        <v>95.47</v>
      </c>
      <c r="J2823" s="177"/>
      <c r="K2823" s="177"/>
    </row>
    <row r="2824" spans="1:11" customFormat="1" x14ac:dyDescent="0.25">
      <c r="A2824" s="12">
        <v>553</v>
      </c>
      <c r="B2824" s="25" t="s">
        <v>3578</v>
      </c>
      <c r="C2824" s="4">
        <v>1</v>
      </c>
      <c r="D2824" s="12" t="s">
        <v>4537</v>
      </c>
      <c r="E2824" s="8" t="s">
        <v>4093</v>
      </c>
      <c r="F2824" s="4" t="s">
        <v>3531</v>
      </c>
      <c r="G2824" s="42">
        <v>73.8</v>
      </c>
      <c r="H2824" s="28">
        <v>15.99</v>
      </c>
      <c r="I2824" s="186">
        <f t="shared" si="44"/>
        <v>57.809999999999995</v>
      </c>
      <c r="J2824" s="19"/>
      <c r="K2824" s="177"/>
    </row>
    <row r="2825" spans="1:11" customFormat="1" ht="38.25" x14ac:dyDescent="0.25">
      <c r="A2825" s="12">
        <v>554</v>
      </c>
      <c r="B2825" s="22" t="s">
        <v>4538</v>
      </c>
      <c r="C2825" s="12">
        <v>1</v>
      </c>
      <c r="D2825" s="12" t="s">
        <v>4539</v>
      </c>
      <c r="E2825" s="6" t="s">
        <v>4540</v>
      </c>
      <c r="F2825" s="12" t="s">
        <v>3531</v>
      </c>
      <c r="G2825" s="42">
        <v>1080</v>
      </c>
      <c r="H2825" s="28">
        <v>468</v>
      </c>
      <c r="I2825" s="186">
        <f t="shared" si="44"/>
        <v>612</v>
      </c>
      <c r="J2825" s="177"/>
      <c r="K2825" s="177"/>
    </row>
    <row r="2826" spans="1:11" customFormat="1" x14ac:dyDescent="0.25">
      <c r="A2826" s="12">
        <v>555</v>
      </c>
      <c r="B2826" s="22" t="s">
        <v>2959</v>
      </c>
      <c r="C2826" s="12">
        <v>1</v>
      </c>
      <c r="D2826" s="12" t="s">
        <v>4541</v>
      </c>
      <c r="E2826" s="6" t="s">
        <v>3558</v>
      </c>
      <c r="F2826" s="12" t="s">
        <v>3531</v>
      </c>
      <c r="G2826" s="186">
        <v>497</v>
      </c>
      <c r="H2826" s="187">
        <v>107.68</v>
      </c>
      <c r="I2826" s="186">
        <f t="shared" si="44"/>
        <v>389.32</v>
      </c>
      <c r="J2826" s="177"/>
      <c r="K2826" s="177"/>
    </row>
    <row r="2827" spans="1:11" customFormat="1" x14ac:dyDescent="0.25">
      <c r="A2827" s="12">
        <v>556</v>
      </c>
      <c r="B2827" s="22" t="s">
        <v>4542</v>
      </c>
      <c r="C2827" s="12">
        <v>4</v>
      </c>
      <c r="D2827" s="12" t="s">
        <v>4543</v>
      </c>
      <c r="E2827" s="6" t="s">
        <v>3558</v>
      </c>
      <c r="F2827" s="12" t="s">
        <v>3531</v>
      </c>
      <c r="G2827" s="186">
        <v>356.24</v>
      </c>
      <c r="H2827" s="187">
        <v>77.19</v>
      </c>
      <c r="I2827" s="186">
        <f t="shared" si="44"/>
        <v>279.05</v>
      </c>
      <c r="J2827" s="177"/>
      <c r="K2827" s="177"/>
    </row>
    <row r="2828" spans="1:11" customFormat="1" x14ac:dyDescent="0.25">
      <c r="A2828" s="12">
        <v>557</v>
      </c>
      <c r="B2828" s="22" t="s">
        <v>4452</v>
      </c>
      <c r="C2828" s="12">
        <v>3</v>
      </c>
      <c r="D2828" s="12" t="s">
        <v>4544</v>
      </c>
      <c r="E2828" s="6" t="s">
        <v>3558</v>
      </c>
      <c r="F2828" s="12" t="s">
        <v>3531</v>
      </c>
      <c r="G2828" s="186">
        <v>1118.8800000000001</v>
      </c>
      <c r="H2828" s="187">
        <v>242.43</v>
      </c>
      <c r="I2828" s="186">
        <f t="shared" si="44"/>
        <v>876.45</v>
      </c>
      <c r="J2828" s="177"/>
      <c r="K2828" s="177"/>
    </row>
    <row r="2829" spans="1:11" customFormat="1" x14ac:dyDescent="0.25">
      <c r="A2829" s="12">
        <v>558</v>
      </c>
      <c r="B2829" s="22" t="s">
        <v>4454</v>
      </c>
      <c r="C2829" s="12">
        <v>3</v>
      </c>
      <c r="D2829" s="12" t="s">
        <v>4545</v>
      </c>
      <c r="E2829" s="6" t="s">
        <v>3558</v>
      </c>
      <c r="F2829" s="12" t="s">
        <v>3531</v>
      </c>
      <c r="G2829" s="186">
        <v>453.87</v>
      </c>
      <c r="H2829" s="187">
        <v>98.33</v>
      </c>
      <c r="I2829" s="186">
        <f t="shared" si="44"/>
        <v>355.54</v>
      </c>
      <c r="J2829" s="177"/>
      <c r="K2829" s="177"/>
    </row>
    <row r="2830" spans="1:11" customFormat="1" x14ac:dyDescent="0.25">
      <c r="A2830" s="12">
        <v>559</v>
      </c>
      <c r="B2830" s="22" t="s">
        <v>4458</v>
      </c>
      <c r="C2830" s="12">
        <v>1</v>
      </c>
      <c r="D2830" s="12" t="s">
        <v>4546</v>
      </c>
      <c r="E2830" s="6" t="s">
        <v>3558</v>
      </c>
      <c r="F2830" s="12" t="s">
        <v>3531</v>
      </c>
      <c r="G2830" s="186">
        <v>309.93</v>
      </c>
      <c r="H2830" s="187">
        <v>67.16</v>
      </c>
      <c r="I2830" s="186">
        <f t="shared" si="44"/>
        <v>242.77</v>
      </c>
      <c r="J2830" s="177"/>
      <c r="K2830" s="177"/>
    </row>
    <row r="2831" spans="1:11" customFormat="1" ht="25.5" x14ac:dyDescent="0.25">
      <c r="A2831" s="12">
        <v>560</v>
      </c>
      <c r="B2831" s="22" t="s">
        <v>4456</v>
      </c>
      <c r="C2831" s="12">
        <v>3</v>
      </c>
      <c r="D2831" s="12" t="s">
        <v>4547</v>
      </c>
      <c r="E2831" s="6" t="s">
        <v>3558</v>
      </c>
      <c r="F2831" s="12" t="s">
        <v>3531</v>
      </c>
      <c r="G2831" s="186">
        <v>242.7</v>
      </c>
      <c r="H2831" s="187">
        <v>52.59</v>
      </c>
      <c r="I2831" s="186">
        <f t="shared" si="44"/>
        <v>190.10999999999999</v>
      </c>
      <c r="J2831" s="177"/>
      <c r="K2831" s="177"/>
    </row>
    <row r="2832" spans="1:11" customFormat="1" x14ac:dyDescent="0.25">
      <c r="A2832" s="12">
        <v>561</v>
      </c>
      <c r="B2832" s="22" t="s">
        <v>4476</v>
      </c>
      <c r="C2832" s="12">
        <v>1</v>
      </c>
      <c r="D2832" s="12" t="s">
        <v>4548</v>
      </c>
      <c r="E2832" s="6" t="s">
        <v>3558</v>
      </c>
      <c r="F2832" s="12" t="s">
        <v>3531</v>
      </c>
      <c r="G2832" s="186">
        <v>630</v>
      </c>
      <c r="H2832" s="187">
        <v>136.5</v>
      </c>
      <c r="I2832" s="186">
        <f t="shared" si="44"/>
        <v>493.5</v>
      </c>
      <c r="J2832" s="177"/>
      <c r="K2832" s="177"/>
    </row>
    <row r="2833" spans="1:11" customFormat="1" x14ac:dyDescent="0.25">
      <c r="A2833" s="12">
        <v>562</v>
      </c>
      <c r="B2833" s="22" t="s">
        <v>4490</v>
      </c>
      <c r="C2833" s="12">
        <v>1</v>
      </c>
      <c r="D2833" s="12" t="s">
        <v>4549</v>
      </c>
      <c r="E2833" s="6" t="s">
        <v>3558</v>
      </c>
      <c r="F2833" s="12" t="s">
        <v>3565</v>
      </c>
      <c r="G2833" s="186">
        <v>278.41000000000003</v>
      </c>
      <c r="H2833" s="187">
        <v>278.41000000000003</v>
      </c>
      <c r="I2833" s="186">
        <f t="shared" si="44"/>
        <v>0</v>
      </c>
      <c r="J2833" s="177"/>
      <c r="K2833" s="177"/>
    </row>
    <row r="2834" spans="1:11" customFormat="1" x14ac:dyDescent="0.25">
      <c r="A2834" s="12">
        <v>563</v>
      </c>
      <c r="B2834" s="25" t="s">
        <v>3688</v>
      </c>
      <c r="C2834" s="4">
        <v>1</v>
      </c>
      <c r="D2834" s="12" t="s">
        <v>4550</v>
      </c>
      <c r="E2834" s="8" t="s">
        <v>3558</v>
      </c>
      <c r="F2834" s="4" t="s">
        <v>3531</v>
      </c>
      <c r="G2834" s="42">
        <v>712.66</v>
      </c>
      <c r="H2834" s="28">
        <v>154.41</v>
      </c>
      <c r="I2834" s="186">
        <f t="shared" si="44"/>
        <v>558.25</v>
      </c>
      <c r="J2834" s="177"/>
      <c r="K2834" s="19"/>
    </row>
    <row r="2835" spans="1:11" customFormat="1" ht="25.5" x14ac:dyDescent="0.25">
      <c r="A2835" s="12">
        <v>564</v>
      </c>
      <c r="B2835" s="25" t="s">
        <v>4551</v>
      </c>
      <c r="C2835" s="4">
        <v>2</v>
      </c>
      <c r="D2835" s="12" t="s">
        <v>4552</v>
      </c>
      <c r="E2835" s="8" t="s">
        <v>4553</v>
      </c>
      <c r="F2835" s="4" t="s">
        <v>3531</v>
      </c>
      <c r="G2835" s="42">
        <v>385.2</v>
      </c>
      <c r="H2835" s="28">
        <v>83.46</v>
      </c>
      <c r="I2835" s="186">
        <f t="shared" si="44"/>
        <v>301.74</v>
      </c>
      <c r="J2835" s="177"/>
      <c r="K2835" s="19"/>
    </row>
    <row r="2836" spans="1:11" customFormat="1" x14ac:dyDescent="0.25">
      <c r="A2836" s="12">
        <v>565</v>
      </c>
      <c r="B2836" s="25" t="s">
        <v>3581</v>
      </c>
      <c r="C2836" s="4">
        <v>2</v>
      </c>
      <c r="D2836" s="12" t="s">
        <v>4554</v>
      </c>
      <c r="E2836" s="8" t="s">
        <v>3558</v>
      </c>
      <c r="F2836" s="4" t="s">
        <v>3531</v>
      </c>
      <c r="G2836" s="42">
        <v>298.12</v>
      </c>
      <c r="H2836" s="28">
        <v>64.59</v>
      </c>
      <c r="I2836" s="186">
        <f t="shared" si="44"/>
        <v>233.53</v>
      </c>
      <c r="J2836" s="177"/>
      <c r="K2836" s="19"/>
    </row>
    <row r="2837" spans="1:11" customFormat="1" x14ac:dyDescent="0.25">
      <c r="A2837" s="12">
        <v>566</v>
      </c>
      <c r="B2837" s="25" t="s">
        <v>4495</v>
      </c>
      <c r="C2837" s="4">
        <v>2</v>
      </c>
      <c r="D2837" s="12" t="s">
        <v>4555</v>
      </c>
      <c r="E2837" s="8" t="s">
        <v>3558</v>
      </c>
      <c r="F2837" s="4" t="s">
        <v>3531</v>
      </c>
      <c r="G2837" s="42">
        <v>1340</v>
      </c>
      <c r="H2837" s="28">
        <v>290.33</v>
      </c>
      <c r="I2837" s="186">
        <f t="shared" si="44"/>
        <v>1049.67</v>
      </c>
      <c r="J2837" s="177"/>
      <c r="K2837" s="19"/>
    </row>
    <row r="2838" spans="1:11" customFormat="1" x14ac:dyDescent="0.25">
      <c r="A2838" s="12">
        <v>567</v>
      </c>
      <c r="B2838" s="25" t="s">
        <v>4503</v>
      </c>
      <c r="C2838" s="4">
        <v>1</v>
      </c>
      <c r="D2838" s="12" t="s">
        <v>4556</v>
      </c>
      <c r="E2838" s="8" t="s">
        <v>3558</v>
      </c>
      <c r="F2838" s="4" t="s">
        <v>3531</v>
      </c>
      <c r="G2838" s="42">
        <v>4680.42</v>
      </c>
      <c r="H2838" s="28">
        <v>1014.01</v>
      </c>
      <c r="I2838" s="186">
        <f t="shared" si="44"/>
        <v>3666.41</v>
      </c>
      <c r="J2838" s="177"/>
      <c r="K2838" s="19"/>
    </row>
    <row r="2839" spans="1:11" customFormat="1" x14ac:dyDescent="0.25">
      <c r="A2839" s="12">
        <v>568</v>
      </c>
      <c r="B2839" s="25" t="s">
        <v>3589</v>
      </c>
      <c r="C2839" s="4">
        <v>1</v>
      </c>
      <c r="D2839" s="12" t="s">
        <v>4557</v>
      </c>
      <c r="E2839" s="8" t="s">
        <v>3558</v>
      </c>
      <c r="F2839" s="4" t="s">
        <v>3531</v>
      </c>
      <c r="G2839" s="42">
        <v>59.54</v>
      </c>
      <c r="H2839" s="28">
        <v>12.9</v>
      </c>
      <c r="I2839" s="186">
        <f t="shared" si="44"/>
        <v>46.64</v>
      </c>
      <c r="J2839" s="19"/>
      <c r="K2839" s="19"/>
    </row>
    <row r="2840" spans="1:11" customFormat="1" x14ac:dyDescent="0.25">
      <c r="A2840" s="12">
        <v>569</v>
      </c>
      <c r="B2840" s="25" t="s">
        <v>3688</v>
      </c>
      <c r="C2840" s="4">
        <v>1</v>
      </c>
      <c r="D2840" s="12" t="s">
        <v>4558</v>
      </c>
      <c r="E2840" s="8" t="s">
        <v>3558</v>
      </c>
      <c r="F2840" s="4" t="s">
        <v>3531</v>
      </c>
      <c r="G2840" s="42">
        <v>712.66</v>
      </c>
      <c r="H2840" s="28">
        <v>154.41</v>
      </c>
      <c r="I2840" s="186">
        <f t="shared" si="44"/>
        <v>558.25</v>
      </c>
      <c r="J2840" s="19"/>
      <c r="K2840" s="19"/>
    </row>
    <row r="2841" spans="1:11" customFormat="1" x14ac:dyDescent="0.25">
      <c r="A2841" s="12">
        <v>570</v>
      </c>
      <c r="B2841" s="25" t="s">
        <v>2416</v>
      </c>
      <c r="C2841" s="4">
        <v>1</v>
      </c>
      <c r="D2841" s="12" t="s">
        <v>4559</v>
      </c>
      <c r="E2841" s="8" t="s">
        <v>3558</v>
      </c>
      <c r="F2841" s="4" t="s">
        <v>3531</v>
      </c>
      <c r="G2841" s="42">
        <v>194.25</v>
      </c>
      <c r="H2841" s="28">
        <v>42.09</v>
      </c>
      <c r="I2841" s="186">
        <f t="shared" si="44"/>
        <v>152.16</v>
      </c>
      <c r="J2841" s="19"/>
      <c r="K2841" s="19"/>
    </row>
    <row r="2842" spans="1:11" ht="84" x14ac:dyDescent="0.25">
      <c r="A2842" s="33" t="s">
        <v>5</v>
      </c>
      <c r="B2842" s="29" t="s">
        <v>6</v>
      </c>
      <c r="C2842" s="29" t="s">
        <v>7</v>
      </c>
      <c r="D2842" s="29" t="s">
        <v>8</v>
      </c>
      <c r="E2842" s="29" t="s">
        <v>15</v>
      </c>
      <c r="F2842" s="29" t="s">
        <v>9</v>
      </c>
      <c r="G2842" s="29" t="s">
        <v>10</v>
      </c>
      <c r="H2842" s="29" t="s">
        <v>11</v>
      </c>
      <c r="I2842" s="29" t="s">
        <v>518</v>
      </c>
      <c r="J2842" s="29" t="s">
        <v>12</v>
      </c>
      <c r="K2842" s="30" t="s">
        <v>13</v>
      </c>
    </row>
    <row r="2843" spans="1:11" customFormat="1" x14ac:dyDescent="0.25">
      <c r="A2843" s="12">
        <v>571</v>
      </c>
      <c r="B2843" s="25" t="s">
        <v>4476</v>
      </c>
      <c r="C2843" s="4">
        <v>2</v>
      </c>
      <c r="D2843" s="12" t="s">
        <v>4560</v>
      </c>
      <c r="E2843" s="8" t="s">
        <v>3558</v>
      </c>
      <c r="F2843" s="4" t="s">
        <v>3531</v>
      </c>
      <c r="G2843" s="42">
        <v>1260</v>
      </c>
      <c r="H2843" s="28">
        <v>273</v>
      </c>
      <c r="I2843" s="186">
        <f t="shared" si="44"/>
        <v>987</v>
      </c>
      <c r="J2843" s="19"/>
      <c r="K2843" s="19"/>
    </row>
    <row r="2844" spans="1:11" customFormat="1" ht="25.5" x14ac:dyDescent="0.25">
      <c r="A2844" s="12">
        <v>572</v>
      </c>
      <c r="B2844" s="25" t="s">
        <v>4525</v>
      </c>
      <c r="C2844" s="4">
        <v>1</v>
      </c>
      <c r="D2844" s="12" t="s">
        <v>4561</v>
      </c>
      <c r="E2844" s="8" t="s">
        <v>3558</v>
      </c>
      <c r="F2844" s="4" t="s">
        <v>3531</v>
      </c>
      <c r="G2844" s="42">
        <v>414.99</v>
      </c>
      <c r="H2844" s="28">
        <v>89.92</v>
      </c>
      <c r="I2844" s="186">
        <f t="shared" si="44"/>
        <v>325.07</v>
      </c>
      <c r="J2844" s="19"/>
      <c r="K2844" s="19"/>
    </row>
    <row r="2845" spans="1:11" customFormat="1" x14ac:dyDescent="0.25">
      <c r="A2845" s="12">
        <v>573</v>
      </c>
      <c r="B2845" s="25" t="s">
        <v>4079</v>
      </c>
      <c r="C2845" s="4">
        <v>2</v>
      </c>
      <c r="D2845" s="12" t="s">
        <v>4562</v>
      </c>
      <c r="E2845" s="8" t="s">
        <v>3558</v>
      </c>
      <c r="F2845" s="4" t="s">
        <v>3531</v>
      </c>
      <c r="G2845" s="42">
        <v>590</v>
      </c>
      <c r="H2845" s="28">
        <v>127.83</v>
      </c>
      <c r="I2845" s="186">
        <f t="shared" si="44"/>
        <v>462.17</v>
      </c>
      <c r="J2845" s="19"/>
      <c r="K2845" s="19"/>
    </row>
    <row r="2846" spans="1:11" customFormat="1" ht="25.5" x14ac:dyDescent="0.25">
      <c r="A2846" s="12">
        <v>574</v>
      </c>
      <c r="B2846" s="25" t="s">
        <v>4081</v>
      </c>
      <c r="C2846" s="4">
        <v>3</v>
      </c>
      <c r="D2846" s="12" t="s">
        <v>4563</v>
      </c>
      <c r="E2846" s="8" t="s">
        <v>3558</v>
      </c>
      <c r="F2846" s="4" t="s">
        <v>3531</v>
      </c>
      <c r="G2846" s="42">
        <v>126</v>
      </c>
      <c r="H2846" s="28">
        <v>27.3</v>
      </c>
      <c r="I2846" s="186">
        <f t="shared" si="44"/>
        <v>98.7</v>
      </c>
      <c r="J2846" s="19"/>
      <c r="K2846" s="19"/>
    </row>
    <row r="2847" spans="1:11" customFormat="1" ht="25.5" x14ac:dyDescent="0.25">
      <c r="A2847" s="12">
        <v>575</v>
      </c>
      <c r="B2847" s="25" t="s">
        <v>4535</v>
      </c>
      <c r="C2847" s="4">
        <v>1</v>
      </c>
      <c r="D2847" s="12" t="s">
        <v>4564</v>
      </c>
      <c r="E2847" s="8" t="s">
        <v>3558</v>
      </c>
      <c r="F2847" s="4" t="s">
        <v>3531</v>
      </c>
      <c r="G2847" s="42">
        <v>121.87</v>
      </c>
      <c r="H2847" s="28">
        <v>26.4</v>
      </c>
      <c r="I2847" s="186">
        <f t="shared" si="44"/>
        <v>95.47</v>
      </c>
      <c r="J2847" s="19"/>
      <c r="K2847" s="19"/>
    </row>
    <row r="2848" spans="1:11" customFormat="1" x14ac:dyDescent="0.25">
      <c r="A2848" s="12">
        <v>576</v>
      </c>
      <c r="B2848" s="25" t="s">
        <v>2459</v>
      </c>
      <c r="C2848" s="4">
        <v>1</v>
      </c>
      <c r="D2848" s="12" t="s">
        <v>4565</v>
      </c>
      <c r="E2848" s="8" t="s">
        <v>3738</v>
      </c>
      <c r="F2848" s="4" t="s">
        <v>3565</v>
      </c>
      <c r="G2848" s="42">
        <v>8.26</v>
      </c>
      <c r="H2848" s="28">
        <v>8.26</v>
      </c>
      <c r="I2848" s="186">
        <f t="shared" si="44"/>
        <v>0</v>
      </c>
      <c r="J2848" s="19"/>
      <c r="K2848" s="19"/>
    </row>
    <row r="2849" spans="1:11" customFormat="1" x14ac:dyDescent="0.25">
      <c r="A2849" s="12">
        <v>577</v>
      </c>
      <c r="B2849" s="25" t="s">
        <v>4566</v>
      </c>
      <c r="C2849" s="4">
        <v>1</v>
      </c>
      <c r="D2849" s="12" t="s">
        <v>4567</v>
      </c>
      <c r="E2849" s="8" t="s">
        <v>3558</v>
      </c>
      <c r="F2849" s="4" t="s">
        <v>3531</v>
      </c>
      <c r="G2849" s="42">
        <v>92.45</v>
      </c>
      <c r="H2849" s="28">
        <v>20.03</v>
      </c>
      <c r="I2849" s="186">
        <f t="shared" si="44"/>
        <v>72.42</v>
      </c>
      <c r="J2849" s="19"/>
      <c r="K2849" s="19"/>
    </row>
    <row r="2850" spans="1:11" customFormat="1" ht="25.5" x14ac:dyDescent="0.25">
      <c r="A2850" s="12">
        <v>578</v>
      </c>
      <c r="B2850" s="25" t="s">
        <v>4568</v>
      </c>
      <c r="C2850" s="4">
        <v>2</v>
      </c>
      <c r="D2850" s="12" t="s">
        <v>4569</v>
      </c>
      <c r="E2850" s="8" t="s">
        <v>3558</v>
      </c>
      <c r="F2850" s="4" t="s">
        <v>3531</v>
      </c>
      <c r="G2850" s="42">
        <v>8301.52</v>
      </c>
      <c r="H2850" s="28">
        <v>1798.66</v>
      </c>
      <c r="I2850" s="186">
        <f t="shared" si="44"/>
        <v>6502.8600000000006</v>
      </c>
      <c r="J2850" s="19"/>
      <c r="K2850" s="19"/>
    </row>
    <row r="2851" spans="1:11" customFormat="1" x14ac:dyDescent="0.25">
      <c r="A2851" s="12">
        <v>579</v>
      </c>
      <c r="B2851" s="25" t="s">
        <v>3578</v>
      </c>
      <c r="C2851" s="4">
        <v>1</v>
      </c>
      <c r="D2851" s="12" t="s">
        <v>4570</v>
      </c>
      <c r="E2851" s="8" t="s">
        <v>4093</v>
      </c>
      <c r="F2851" s="4" t="s">
        <v>3531</v>
      </c>
      <c r="G2851" s="42">
        <v>73.8</v>
      </c>
      <c r="H2851" s="28">
        <v>15.99</v>
      </c>
      <c r="I2851" s="186">
        <f t="shared" ref="I2851:I2916" si="45">SUM(G2851,-H2851)</f>
        <v>57.809999999999995</v>
      </c>
      <c r="J2851" s="19"/>
      <c r="K2851" s="19"/>
    </row>
    <row r="2852" spans="1:11" customFormat="1" x14ac:dyDescent="0.25">
      <c r="A2852" s="12">
        <v>580</v>
      </c>
      <c r="B2852" s="25" t="s">
        <v>640</v>
      </c>
      <c r="C2852" s="4">
        <v>3</v>
      </c>
      <c r="D2852" s="12" t="s">
        <v>4571</v>
      </c>
      <c r="E2852" s="8" t="s">
        <v>3558</v>
      </c>
      <c r="F2852" s="4" t="s">
        <v>3531</v>
      </c>
      <c r="G2852" s="42">
        <v>561.75</v>
      </c>
      <c r="H2852" s="28">
        <v>121.71</v>
      </c>
      <c r="I2852" s="186">
        <f t="shared" si="45"/>
        <v>440.04</v>
      </c>
      <c r="J2852" s="19"/>
      <c r="K2852" s="19"/>
    </row>
    <row r="2853" spans="1:11" customFormat="1" x14ac:dyDescent="0.25">
      <c r="A2853" s="12">
        <v>581</v>
      </c>
      <c r="B2853" s="25" t="s">
        <v>2416</v>
      </c>
      <c r="C2853" s="4">
        <v>3</v>
      </c>
      <c r="D2853" s="12" t="s">
        <v>4572</v>
      </c>
      <c r="E2853" s="8" t="s">
        <v>3558</v>
      </c>
      <c r="F2853" s="4" t="s">
        <v>3531</v>
      </c>
      <c r="G2853" s="42">
        <v>582.75</v>
      </c>
      <c r="H2853" s="28">
        <v>126.26</v>
      </c>
      <c r="I2853" s="186">
        <f t="shared" si="45"/>
        <v>456.49</v>
      </c>
      <c r="J2853" s="19"/>
      <c r="K2853" s="19"/>
    </row>
    <row r="2854" spans="1:11" customFormat="1" x14ac:dyDescent="0.25">
      <c r="A2854" s="12">
        <v>582</v>
      </c>
      <c r="B2854" s="25" t="s">
        <v>3581</v>
      </c>
      <c r="C2854" s="4">
        <v>3</v>
      </c>
      <c r="D2854" s="12" t="s">
        <v>4573</v>
      </c>
      <c r="E2854" s="8" t="s">
        <v>3558</v>
      </c>
      <c r="F2854" s="4" t="s">
        <v>3531</v>
      </c>
      <c r="G2854" s="42">
        <v>447.18</v>
      </c>
      <c r="H2854" s="28">
        <v>96.89</v>
      </c>
      <c r="I2854" s="186">
        <f t="shared" si="45"/>
        <v>350.29</v>
      </c>
      <c r="J2854" s="19"/>
      <c r="K2854" s="19"/>
    </row>
    <row r="2855" spans="1:11" customFormat="1" x14ac:dyDescent="0.25">
      <c r="A2855" s="12">
        <v>583</v>
      </c>
      <c r="B2855" s="25" t="s">
        <v>18</v>
      </c>
      <c r="C2855" s="4">
        <v>2</v>
      </c>
      <c r="D2855" s="12" t="s">
        <v>4574</v>
      </c>
      <c r="E2855" s="8" t="s">
        <v>4235</v>
      </c>
      <c r="F2855" s="4" t="s">
        <v>3531</v>
      </c>
      <c r="G2855" s="42">
        <v>86.4</v>
      </c>
      <c r="H2855" s="28">
        <v>18.72</v>
      </c>
      <c r="I2855" s="186">
        <f t="shared" si="45"/>
        <v>67.680000000000007</v>
      </c>
      <c r="J2855" s="19"/>
      <c r="K2855" s="19"/>
    </row>
    <row r="2856" spans="1:11" customFormat="1" x14ac:dyDescent="0.25">
      <c r="A2856" s="12">
        <v>584</v>
      </c>
      <c r="B2856" s="25" t="s">
        <v>2459</v>
      </c>
      <c r="C2856" s="4">
        <v>1</v>
      </c>
      <c r="D2856" s="12" t="s">
        <v>4575</v>
      </c>
      <c r="E2856" s="8" t="s">
        <v>3738</v>
      </c>
      <c r="F2856" s="4" t="s">
        <v>3565</v>
      </c>
      <c r="G2856" s="42">
        <v>8.26</v>
      </c>
      <c r="H2856" s="28">
        <v>8.26</v>
      </c>
      <c r="I2856" s="186">
        <f t="shared" si="45"/>
        <v>0</v>
      </c>
      <c r="J2856" s="19"/>
      <c r="K2856" s="19"/>
    </row>
    <row r="2857" spans="1:11" customFormat="1" x14ac:dyDescent="0.25">
      <c r="A2857" s="12">
        <v>585</v>
      </c>
      <c r="B2857" s="25" t="s">
        <v>3589</v>
      </c>
      <c r="C2857" s="4">
        <v>1</v>
      </c>
      <c r="D2857" s="12" t="s">
        <v>4576</v>
      </c>
      <c r="E2857" s="8" t="s">
        <v>3558</v>
      </c>
      <c r="F2857" s="4" t="s">
        <v>3531</v>
      </c>
      <c r="G2857" s="42">
        <v>59.54</v>
      </c>
      <c r="H2857" s="28">
        <v>12.9</v>
      </c>
      <c r="I2857" s="186">
        <f t="shared" si="45"/>
        <v>46.64</v>
      </c>
      <c r="J2857" s="19"/>
      <c r="K2857" s="19"/>
    </row>
    <row r="2858" spans="1:11" customFormat="1" x14ac:dyDescent="0.25">
      <c r="A2858" s="12">
        <v>586</v>
      </c>
      <c r="B2858" s="25" t="s">
        <v>3874</v>
      </c>
      <c r="C2858" s="4">
        <v>3</v>
      </c>
      <c r="D2858" s="12" t="s">
        <v>4577</v>
      </c>
      <c r="E2858" s="8" t="s">
        <v>3558</v>
      </c>
      <c r="F2858" s="4" t="s">
        <v>3531</v>
      </c>
      <c r="G2858" s="42">
        <v>1270.2</v>
      </c>
      <c r="H2858" s="28">
        <v>275.20999999999998</v>
      </c>
      <c r="I2858" s="186">
        <f t="shared" si="45"/>
        <v>994.99</v>
      </c>
      <c r="J2858" s="19"/>
      <c r="K2858" s="19"/>
    </row>
    <row r="2859" spans="1:11" customFormat="1" x14ac:dyDescent="0.25">
      <c r="A2859" s="12">
        <v>587</v>
      </c>
      <c r="B2859" s="25" t="s">
        <v>4578</v>
      </c>
      <c r="C2859" s="4">
        <v>1</v>
      </c>
      <c r="D2859" s="12" t="s">
        <v>4579</v>
      </c>
      <c r="E2859" s="8" t="s">
        <v>4580</v>
      </c>
      <c r="F2859" s="4" t="s">
        <v>3531</v>
      </c>
      <c r="G2859" s="42">
        <v>297.52</v>
      </c>
      <c r="H2859" s="28">
        <v>185.94</v>
      </c>
      <c r="I2859" s="186">
        <f t="shared" si="45"/>
        <v>111.57999999999998</v>
      </c>
      <c r="J2859" s="19"/>
      <c r="K2859" s="19"/>
    </row>
    <row r="2860" spans="1:11" customFormat="1" ht="25.5" x14ac:dyDescent="0.25">
      <c r="A2860" s="12">
        <v>588</v>
      </c>
      <c r="B2860" s="25" t="s">
        <v>4106</v>
      </c>
      <c r="C2860" s="4">
        <v>1</v>
      </c>
      <c r="D2860" s="12" t="s">
        <v>4581</v>
      </c>
      <c r="E2860" s="8" t="s">
        <v>4582</v>
      </c>
      <c r="F2860" s="4" t="s">
        <v>3531</v>
      </c>
      <c r="G2860" s="42">
        <v>325.12</v>
      </c>
      <c r="H2860" s="28">
        <v>325.12</v>
      </c>
      <c r="I2860" s="186">
        <f t="shared" si="45"/>
        <v>0</v>
      </c>
      <c r="J2860" s="19"/>
      <c r="K2860" s="19"/>
    </row>
    <row r="2861" spans="1:11" customFormat="1" ht="25.5" x14ac:dyDescent="0.25">
      <c r="A2861" s="12">
        <v>589</v>
      </c>
      <c r="B2861" s="25" t="s">
        <v>4396</v>
      </c>
      <c r="C2861" s="4">
        <v>1</v>
      </c>
      <c r="D2861" s="12" t="s">
        <v>4583</v>
      </c>
      <c r="E2861" s="8" t="s">
        <v>4398</v>
      </c>
      <c r="F2861" s="4" t="s">
        <v>3531</v>
      </c>
      <c r="G2861" s="42">
        <v>517.79999999999995</v>
      </c>
      <c r="H2861" s="28">
        <v>207.12</v>
      </c>
      <c r="I2861" s="186">
        <f t="shared" si="45"/>
        <v>310.67999999999995</v>
      </c>
      <c r="J2861" s="19"/>
      <c r="K2861" s="19"/>
    </row>
    <row r="2862" spans="1:11" customFormat="1" x14ac:dyDescent="0.25">
      <c r="A2862" s="12">
        <v>590</v>
      </c>
      <c r="B2862" s="25" t="s">
        <v>4584</v>
      </c>
      <c r="C2862" s="4">
        <v>1</v>
      </c>
      <c r="D2862" s="12" t="s">
        <v>4585</v>
      </c>
      <c r="E2862" s="8" t="s">
        <v>4586</v>
      </c>
      <c r="F2862" s="4" t="s">
        <v>3531</v>
      </c>
      <c r="G2862" s="42">
        <v>101.65</v>
      </c>
      <c r="H2862" s="28">
        <v>22.02</v>
      </c>
      <c r="I2862" s="186">
        <f t="shared" si="45"/>
        <v>79.63000000000001</v>
      </c>
      <c r="J2862" s="19"/>
      <c r="K2862" s="19"/>
    </row>
    <row r="2863" spans="1:11" customFormat="1" x14ac:dyDescent="0.25">
      <c r="A2863" s="12">
        <v>591</v>
      </c>
      <c r="B2863" s="25" t="s">
        <v>3597</v>
      </c>
      <c r="C2863" s="4">
        <v>1</v>
      </c>
      <c r="D2863" s="12" t="s">
        <v>4587</v>
      </c>
      <c r="E2863" s="8" t="s">
        <v>4398</v>
      </c>
      <c r="F2863" s="4" t="s">
        <v>3531</v>
      </c>
      <c r="G2863" s="42">
        <v>78.5</v>
      </c>
      <c r="H2863" s="28">
        <v>32.71</v>
      </c>
      <c r="I2863" s="186">
        <f t="shared" si="45"/>
        <v>45.79</v>
      </c>
      <c r="J2863" s="19"/>
      <c r="K2863" s="19"/>
    </row>
    <row r="2864" spans="1:11" customFormat="1" x14ac:dyDescent="0.25">
      <c r="A2864" s="12">
        <v>592</v>
      </c>
      <c r="B2864" s="25" t="s">
        <v>4588</v>
      </c>
      <c r="C2864" s="4">
        <v>1</v>
      </c>
      <c r="D2864" s="12" t="s">
        <v>4589</v>
      </c>
      <c r="E2864" s="8" t="s">
        <v>4590</v>
      </c>
      <c r="F2864" s="4" t="s">
        <v>3531</v>
      </c>
      <c r="G2864" s="42">
        <v>16872</v>
      </c>
      <c r="H2864" s="28">
        <v>3655.6</v>
      </c>
      <c r="I2864" s="186">
        <f t="shared" si="45"/>
        <v>13216.4</v>
      </c>
      <c r="J2864" s="19"/>
      <c r="K2864" s="19"/>
    </row>
    <row r="2865" spans="1:11" customFormat="1" ht="25.5" x14ac:dyDescent="0.25">
      <c r="A2865" s="12">
        <v>593</v>
      </c>
      <c r="B2865" s="25" t="s">
        <v>3608</v>
      </c>
      <c r="C2865" s="4">
        <v>2</v>
      </c>
      <c r="D2865" s="12" t="s">
        <v>4591</v>
      </c>
      <c r="E2865" s="8" t="s">
        <v>3558</v>
      </c>
      <c r="F2865" s="4" t="s">
        <v>3531</v>
      </c>
      <c r="G2865" s="42">
        <v>3960.46</v>
      </c>
      <c r="H2865" s="28">
        <v>858.1</v>
      </c>
      <c r="I2865" s="186">
        <f t="shared" si="45"/>
        <v>3102.36</v>
      </c>
      <c r="J2865" s="19"/>
      <c r="K2865" s="19"/>
    </row>
    <row r="2866" spans="1:11" customFormat="1" ht="25.5" x14ac:dyDescent="0.25">
      <c r="A2866" s="12">
        <v>594</v>
      </c>
      <c r="B2866" s="25" t="s">
        <v>3610</v>
      </c>
      <c r="C2866" s="4">
        <v>3</v>
      </c>
      <c r="D2866" s="12" t="s">
        <v>4592</v>
      </c>
      <c r="E2866" s="8" t="s">
        <v>3558</v>
      </c>
      <c r="F2866" s="4" t="s">
        <v>3531</v>
      </c>
      <c r="G2866" s="42">
        <v>4319.79</v>
      </c>
      <c r="H2866" s="28">
        <v>935.96</v>
      </c>
      <c r="I2866" s="186">
        <f t="shared" si="45"/>
        <v>3383.83</v>
      </c>
      <c r="J2866" s="19"/>
      <c r="K2866" s="19"/>
    </row>
    <row r="2867" spans="1:11" ht="84" x14ac:dyDescent="0.25">
      <c r="A2867" s="33" t="s">
        <v>5</v>
      </c>
      <c r="B2867" s="29" t="s">
        <v>6</v>
      </c>
      <c r="C2867" s="29" t="s">
        <v>7</v>
      </c>
      <c r="D2867" s="29" t="s">
        <v>8</v>
      </c>
      <c r="E2867" s="29" t="s">
        <v>15</v>
      </c>
      <c r="F2867" s="29" t="s">
        <v>9</v>
      </c>
      <c r="G2867" s="29" t="s">
        <v>10</v>
      </c>
      <c r="H2867" s="29" t="s">
        <v>11</v>
      </c>
      <c r="I2867" s="29" t="s">
        <v>518</v>
      </c>
      <c r="J2867" s="29" t="s">
        <v>12</v>
      </c>
      <c r="K2867" s="30" t="s">
        <v>13</v>
      </c>
    </row>
    <row r="2868" spans="1:11" customFormat="1" ht="25.5" x14ac:dyDescent="0.25">
      <c r="A2868" s="12">
        <v>595</v>
      </c>
      <c r="B2868" s="25" t="s">
        <v>3612</v>
      </c>
      <c r="C2868" s="4">
        <v>6</v>
      </c>
      <c r="D2868" s="12" t="s">
        <v>4593</v>
      </c>
      <c r="E2868" s="8" t="s">
        <v>3558</v>
      </c>
      <c r="F2868" s="4" t="s">
        <v>3531</v>
      </c>
      <c r="G2868" s="42">
        <v>4857.3</v>
      </c>
      <c r="H2868" s="28">
        <v>1052.42</v>
      </c>
      <c r="I2868" s="186">
        <f t="shared" si="45"/>
        <v>3804.88</v>
      </c>
      <c r="J2868" s="19"/>
      <c r="K2868" s="19"/>
    </row>
    <row r="2869" spans="1:11" customFormat="1" ht="25.5" x14ac:dyDescent="0.25">
      <c r="A2869" s="12">
        <v>596</v>
      </c>
      <c r="B2869" s="25" t="s">
        <v>4594</v>
      </c>
      <c r="C2869" s="4">
        <v>1</v>
      </c>
      <c r="D2869" s="12" t="s">
        <v>4595</v>
      </c>
      <c r="E2869" s="8" t="s">
        <v>4596</v>
      </c>
      <c r="F2869" s="4" t="s">
        <v>3531</v>
      </c>
      <c r="G2869" s="42">
        <v>10316.11</v>
      </c>
      <c r="H2869" s="28">
        <v>6533.53</v>
      </c>
      <c r="I2869" s="186">
        <f t="shared" si="45"/>
        <v>3782.5800000000008</v>
      </c>
      <c r="J2869" s="19"/>
      <c r="K2869" s="19"/>
    </row>
    <row r="2870" spans="1:11" customFormat="1" x14ac:dyDescent="0.25">
      <c r="A2870" s="12">
        <v>597</v>
      </c>
      <c r="B2870" s="25" t="s">
        <v>3620</v>
      </c>
      <c r="C2870" s="4">
        <v>2</v>
      </c>
      <c r="D2870" s="12" t="s">
        <v>4597</v>
      </c>
      <c r="E2870" s="8" t="s">
        <v>3558</v>
      </c>
      <c r="F2870" s="4" t="s">
        <v>3531</v>
      </c>
      <c r="G2870" s="42">
        <v>8500</v>
      </c>
      <c r="H2870" s="28">
        <v>1841.67</v>
      </c>
      <c r="I2870" s="186">
        <f t="shared" si="45"/>
        <v>6658.33</v>
      </c>
      <c r="J2870" s="19"/>
      <c r="K2870" s="19"/>
    </row>
    <row r="2871" spans="1:11" customFormat="1" x14ac:dyDescent="0.25">
      <c r="A2871" s="12">
        <v>598</v>
      </c>
      <c r="B2871" s="25" t="s">
        <v>3622</v>
      </c>
      <c r="C2871" s="4">
        <v>2</v>
      </c>
      <c r="D2871" s="12" t="s">
        <v>4598</v>
      </c>
      <c r="E2871" s="8" t="s">
        <v>3558</v>
      </c>
      <c r="F2871" s="4" t="s">
        <v>3531</v>
      </c>
      <c r="G2871" s="42">
        <v>3268.42</v>
      </c>
      <c r="H2871" s="28">
        <v>708.15</v>
      </c>
      <c r="I2871" s="186">
        <f t="shared" si="45"/>
        <v>2560.27</v>
      </c>
      <c r="J2871" s="19"/>
      <c r="K2871" s="19"/>
    </row>
    <row r="2872" spans="1:11" customFormat="1" x14ac:dyDescent="0.25">
      <c r="A2872" s="12">
        <v>599</v>
      </c>
      <c r="B2872" s="25" t="s">
        <v>3624</v>
      </c>
      <c r="C2872" s="4">
        <v>2</v>
      </c>
      <c r="D2872" s="12" t="s">
        <v>4599</v>
      </c>
      <c r="E2872" s="8" t="s">
        <v>3558</v>
      </c>
      <c r="F2872" s="4" t="s">
        <v>3531</v>
      </c>
      <c r="G2872" s="42">
        <v>1500</v>
      </c>
      <c r="H2872" s="28">
        <v>325</v>
      </c>
      <c r="I2872" s="186">
        <f t="shared" si="45"/>
        <v>1175</v>
      </c>
      <c r="J2872" s="19"/>
      <c r="K2872" s="19"/>
    </row>
    <row r="2873" spans="1:11" customFormat="1" x14ac:dyDescent="0.25">
      <c r="A2873" s="12">
        <v>600</v>
      </c>
      <c r="B2873" s="25" t="s">
        <v>3626</v>
      </c>
      <c r="C2873" s="4">
        <v>2</v>
      </c>
      <c r="D2873" s="12" t="s">
        <v>4600</v>
      </c>
      <c r="E2873" s="8" t="s">
        <v>3558</v>
      </c>
      <c r="F2873" s="4" t="s">
        <v>3531</v>
      </c>
      <c r="G2873" s="42">
        <v>3550</v>
      </c>
      <c r="H2873" s="28">
        <v>769.17</v>
      </c>
      <c r="I2873" s="186">
        <f t="shared" si="45"/>
        <v>2780.83</v>
      </c>
      <c r="J2873" s="19"/>
      <c r="K2873" s="19"/>
    </row>
    <row r="2874" spans="1:11" customFormat="1" x14ac:dyDescent="0.25">
      <c r="A2874" s="12">
        <v>601</v>
      </c>
      <c r="B2874" s="25" t="s">
        <v>3630</v>
      </c>
      <c r="C2874" s="4">
        <v>3</v>
      </c>
      <c r="D2874" s="12" t="s">
        <v>4601</v>
      </c>
      <c r="E2874" s="8" t="s">
        <v>3558</v>
      </c>
      <c r="F2874" s="4" t="s">
        <v>3531</v>
      </c>
      <c r="G2874" s="42">
        <v>4294.0200000000004</v>
      </c>
      <c r="H2874" s="28">
        <v>930.37</v>
      </c>
      <c r="I2874" s="186">
        <f t="shared" si="45"/>
        <v>3363.6500000000005</v>
      </c>
      <c r="J2874" s="19"/>
      <c r="K2874" s="19"/>
    </row>
    <row r="2875" spans="1:11" customFormat="1" x14ac:dyDescent="0.25">
      <c r="A2875" s="12">
        <v>602</v>
      </c>
      <c r="B2875" s="25" t="s">
        <v>3632</v>
      </c>
      <c r="C2875" s="4">
        <v>2</v>
      </c>
      <c r="D2875" s="12" t="s">
        <v>4602</v>
      </c>
      <c r="E2875" s="8" t="s">
        <v>3558</v>
      </c>
      <c r="F2875" s="4" t="s">
        <v>3531</v>
      </c>
      <c r="G2875" s="42">
        <v>3700</v>
      </c>
      <c r="H2875" s="28">
        <v>801.67</v>
      </c>
      <c r="I2875" s="186">
        <f t="shared" si="45"/>
        <v>2898.33</v>
      </c>
      <c r="J2875" s="19"/>
      <c r="K2875" s="19"/>
    </row>
    <row r="2876" spans="1:11" customFormat="1" x14ac:dyDescent="0.25">
      <c r="A2876" s="12">
        <v>603</v>
      </c>
      <c r="B2876" s="25" t="s">
        <v>3634</v>
      </c>
      <c r="C2876" s="4">
        <v>2</v>
      </c>
      <c r="D2876" s="12" t="s">
        <v>4603</v>
      </c>
      <c r="E2876" s="8" t="s">
        <v>3558</v>
      </c>
      <c r="F2876" s="4" t="s">
        <v>3531</v>
      </c>
      <c r="G2876" s="42">
        <v>2930.85</v>
      </c>
      <c r="H2876" s="28">
        <v>635.02</v>
      </c>
      <c r="I2876" s="186">
        <f t="shared" si="45"/>
        <v>2295.83</v>
      </c>
      <c r="J2876" s="19"/>
      <c r="K2876" s="19"/>
    </row>
    <row r="2877" spans="1:11" customFormat="1" x14ac:dyDescent="0.25">
      <c r="A2877" s="12">
        <v>604</v>
      </c>
      <c r="B2877" s="25" t="s">
        <v>3636</v>
      </c>
      <c r="C2877" s="4">
        <v>1</v>
      </c>
      <c r="D2877" s="12" t="s">
        <v>4604</v>
      </c>
      <c r="E2877" s="8" t="s">
        <v>3558</v>
      </c>
      <c r="F2877" s="4" t="s">
        <v>3531</v>
      </c>
      <c r="G2877" s="42">
        <v>125.02</v>
      </c>
      <c r="H2877" s="28">
        <v>27.08</v>
      </c>
      <c r="I2877" s="186">
        <f t="shared" si="45"/>
        <v>97.94</v>
      </c>
      <c r="J2877" s="19"/>
      <c r="K2877" s="19"/>
    </row>
    <row r="2878" spans="1:11" customFormat="1" x14ac:dyDescent="0.25">
      <c r="A2878" s="12">
        <v>605</v>
      </c>
      <c r="B2878" s="25" t="s">
        <v>3638</v>
      </c>
      <c r="C2878" s="4">
        <v>1</v>
      </c>
      <c r="D2878" s="12" t="s">
        <v>4605</v>
      </c>
      <c r="E2878" s="8" t="s">
        <v>3558</v>
      </c>
      <c r="F2878" s="4" t="s">
        <v>3531</v>
      </c>
      <c r="G2878" s="42">
        <v>531.6</v>
      </c>
      <c r="H2878" s="28">
        <v>115.18</v>
      </c>
      <c r="I2878" s="186">
        <f t="shared" si="45"/>
        <v>416.42</v>
      </c>
      <c r="J2878" s="19"/>
      <c r="K2878" s="19"/>
    </row>
    <row r="2879" spans="1:11" customFormat="1" x14ac:dyDescent="0.25">
      <c r="A2879" s="12">
        <v>606</v>
      </c>
      <c r="B2879" s="25" t="s">
        <v>4606</v>
      </c>
      <c r="C2879" s="4">
        <v>1</v>
      </c>
      <c r="D2879" s="12" t="s">
        <v>4607</v>
      </c>
      <c r="E2879" s="8" t="s">
        <v>3558</v>
      </c>
      <c r="F2879" s="4" t="s">
        <v>3531</v>
      </c>
      <c r="G2879" s="42">
        <v>691.25</v>
      </c>
      <c r="H2879" s="28">
        <v>149.77000000000001</v>
      </c>
      <c r="I2879" s="186">
        <f t="shared" si="45"/>
        <v>541.48</v>
      </c>
      <c r="J2879" s="19"/>
      <c r="K2879" s="19"/>
    </row>
    <row r="2880" spans="1:11" customFormat="1" x14ac:dyDescent="0.25">
      <c r="A2880" s="12">
        <v>607</v>
      </c>
      <c r="B2880" s="25" t="s">
        <v>3644</v>
      </c>
      <c r="C2880" s="4">
        <v>2</v>
      </c>
      <c r="D2880" s="12" t="s">
        <v>4608</v>
      </c>
      <c r="E2880" s="8" t="s">
        <v>3558</v>
      </c>
      <c r="F2880" s="4" t="s">
        <v>3565</v>
      </c>
      <c r="G2880" s="42">
        <v>575</v>
      </c>
      <c r="H2880" s="28">
        <v>575</v>
      </c>
      <c r="I2880" s="186">
        <f t="shared" si="45"/>
        <v>0</v>
      </c>
      <c r="J2880" s="19"/>
      <c r="K2880" s="19"/>
    </row>
    <row r="2881" spans="1:11" customFormat="1" x14ac:dyDescent="0.25">
      <c r="A2881" s="12">
        <v>608</v>
      </c>
      <c r="B2881" s="25" t="s">
        <v>4609</v>
      </c>
      <c r="C2881" s="4">
        <v>1</v>
      </c>
      <c r="D2881" s="12" t="s">
        <v>4610</v>
      </c>
      <c r="E2881" s="8" t="s">
        <v>3558</v>
      </c>
      <c r="F2881" s="4" t="s">
        <v>3531</v>
      </c>
      <c r="G2881" s="42">
        <v>1395</v>
      </c>
      <c r="H2881" s="28">
        <v>302.25</v>
      </c>
      <c r="I2881" s="186">
        <f t="shared" si="45"/>
        <v>1092.75</v>
      </c>
      <c r="J2881" s="19"/>
      <c r="K2881" s="19"/>
    </row>
    <row r="2882" spans="1:11" customFormat="1" x14ac:dyDescent="0.25">
      <c r="A2882" s="12">
        <v>609</v>
      </c>
      <c r="B2882" s="25" t="s">
        <v>4079</v>
      </c>
      <c r="C2882" s="4">
        <v>1</v>
      </c>
      <c r="D2882" s="12" t="s">
        <v>4611</v>
      </c>
      <c r="E2882" s="8" t="s">
        <v>3558</v>
      </c>
      <c r="F2882" s="4" t="s">
        <v>3531</v>
      </c>
      <c r="G2882" s="42">
        <v>295</v>
      </c>
      <c r="H2882" s="28">
        <v>63.92</v>
      </c>
      <c r="I2882" s="186">
        <f t="shared" si="45"/>
        <v>231.07999999999998</v>
      </c>
      <c r="J2882" s="19"/>
      <c r="K2882" s="19"/>
    </row>
    <row r="2883" spans="1:11" customFormat="1" x14ac:dyDescent="0.25">
      <c r="A2883" s="12">
        <v>610</v>
      </c>
      <c r="B2883" s="25" t="s">
        <v>4612</v>
      </c>
      <c r="C2883" s="4">
        <v>2</v>
      </c>
      <c r="D2883" s="12" t="s">
        <v>4613</v>
      </c>
      <c r="E2883" s="8" t="s">
        <v>4614</v>
      </c>
      <c r="F2883" s="4" t="s">
        <v>3531</v>
      </c>
      <c r="G2883" s="42">
        <v>89.1</v>
      </c>
      <c r="H2883" s="28">
        <v>19.309999999999999</v>
      </c>
      <c r="I2883" s="186">
        <f t="shared" si="45"/>
        <v>69.789999999999992</v>
      </c>
      <c r="J2883" s="19"/>
      <c r="K2883" s="19"/>
    </row>
    <row r="2884" spans="1:11" customFormat="1" x14ac:dyDescent="0.25">
      <c r="A2884" s="12">
        <v>611</v>
      </c>
      <c r="B2884" s="25" t="s">
        <v>3732</v>
      </c>
      <c r="C2884" s="4">
        <v>1</v>
      </c>
      <c r="D2884" s="12" t="s">
        <v>4615</v>
      </c>
      <c r="E2884" s="8" t="s">
        <v>3684</v>
      </c>
      <c r="F2884" s="4" t="s">
        <v>3531</v>
      </c>
      <c r="G2884" s="42">
        <v>95.95</v>
      </c>
      <c r="H2884" s="28">
        <v>47.17</v>
      </c>
      <c r="I2884" s="186">
        <f t="shared" si="45"/>
        <v>48.78</v>
      </c>
      <c r="J2884" s="19"/>
      <c r="K2884" s="19"/>
    </row>
    <row r="2885" spans="1:11" customFormat="1" ht="25.5" x14ac:dyDescent="0.25">
      <c r="A2885" s="12">
        <v>612</v>
      </c>
      <c r="B2885" s="25" t="s">
        <v>4527</v>
      </c>
      <c r="C2885" s="4">
        <v>2</v>
      </c>
      <c r="D2885" s="12" t="s">
        <v>4616</v>
      </c>
      <c r="E2885" s="8" t="s">
        <v>3558</v>
      </c>
      <c r="F2885" s="4" t="s">
        <v>3531</v>
      </c>
      <c r="G2885" s="42">
        <v>425.28</v>
      </c>
      <c r="H2885" s="28">
        <v>92.15</v>
      </c>
      <c r="I2885" s="186">
        <f t="shared" si="45"/>
        <v>333.13</v>
      </c>
      <c r="J2885" s="19"/>
      <c r="K2885" s="19"/>
    </row>
    <row r="2886" spans="1:11" customFormat="1" ht="25.5" x14ac:dyDescent="0.25">
      <c r="A2886" s="12">
        <v>613</v>
      </c>
      <c r="B2886" s="25" t="s">
        <v>4081</v>
      </c>
      <c r="C2886" s="4">
        <v>1</v>
      </c>
      <c r="D2886" s="12" t="s">
        <v>4617</v>
      </c>
      <c r="E2886" s="8" t="s">
        <v>3558</v>
      </c>
      <c r="F2886" s="4" t="s">
        <v>3531</v>
      </c>
      <c r="G2886" s="42">
        <v>42</v>
      </c>
      <c r="H2886" s="28">
        <v>9.1</v>
      </c>
      <c r="I2886" s="186">
        <f t="shared" si="45"/>
        <v>32.9</v>
      </c>
      <c r="J2886" s="19"/>
      <c r="K2886" s="19"/>
    </row>
    <row r="2887" spans="1:11" customFormat="1" x14ac:dyDescent="0.25">
      <c r="A2887" s="12">
        <v>614</v>
      </c>
      <c r="B2887" s="25" t="s">
        <v>4003</v>
      </c>
      <c r="C2887" s="4">
        <v>1</v>
      </c>
      <c r="D2887" s="12" t="s">
        <v>4618</v>
      </c>
      <c r="E2887" s="8" t="s">
        <v>4619</v>
      </c>
      <c r="F2887" s="4" t="s">
        <v>3531</v>
      </c>
      <c r="G2887" s="42">
        <v>209</v>
      </c>
      <c r="H2887" s="28">
        <v>52.25</v>
      </c>
      <c r="I2887" s="186">
        <f t="shared" si="45"/>
        <v>156.75</v>
      </c>
      <c r="J2887" s="19"/>
      <c r="K2887" s="19"/>
    </row>
    <row r="2888" spans="1:11" customFormat="1" x14ac:dyDescent="0.25">
      <c r="A2888" s="12">
        <v>615</v>
      </c>
      <c r="B2888" s="25" t="s">
        <v>4620</v>
      </c>
      <c r="C2888" s="4">
        <v>3</v>
      </c>
      <c r="D2888" s="12" t="s">
        <v>4621</v>
      </c>
      <c r="E2888" s="8" t="s">
        <v>4088</v>
      </c>
      <c r="F2888" s="4" t="s">
        <v>3565</v>
      </c>
      <c r="G2888" s="42">
        <v>345</v>
      </c>
      <c r="H2888" s="28">
        <v>345</v>
      </c>
      <c r="I2888" s="186">
        <f t="shared" si="45"/>
        <v>0</v>
      </c>
      <c r="J2888" s="19"/>
      <c r="K2888" s="19"/>
    </row>
    <row r="2889" spans="1:11" customFormat="1" x14ac:dyDescent="0.25">
      <c r="A2889" s="12">
        <v>616</v>
      </c>
      <c r="B2889" s="25" t="s">
        <v>3660</v>
      </c>
      <c r="C2889" s="4">
        <v>1</v>
      </c>
      <c r="D2889" s="12" t="s">
        <v>4622</v>
      </c>
      <c r="E2889" s="8" t="s">
        <v>4623</v>
      </c>
      <c r="F2889" s="4" t="s">
        <v>3531</v>
      </c>
      <c r="G2889" s="42">
        <v>564.70000000000005</v>
      </c>
      <c r="H2889" s="28">
        <v>122.35</v>
      </c>
      <c r="I2889" s="186">
        <f t="shared" si="45"/>
        <v>442.35</v>
      </c>
      <c r="J2889" s="19"/>
      <c r="K2889" s="19"/>
    </row>
    <row r="2890" spans="1:11" customFormat="1" x14ac:dyDescent="0.25">
      <c r="A2890" s="12">
        <v>617</v>
      </c>
      <c r="B2890" s="25" t="s">
        <v>4624</v>
      </c>
      <c r="C2890" s="4">
        <v>1</v>
      </c>
      <c r="D2890" s="12" t="s">
        <v>4625</v>
      </c>
      <c r="E2890" s="8" t="s">
        <v>4626</v>
      </c>
      <c r="F2890" s="4" t="s">
        <v>3531</v>
      </c>
      <c r="G2890" s="42">
        <v>1747.77</v>
      </c>
      <c r="H2890" s="28">
        <v>349.55</v>
      </c>
      <c r="I2890" s="186">
        <f t="shared" si="45"/>
        <v>1398.22</v>
      </c>
      <c r="J2890" s="19"/>
      <c r="K2890" s="19"/>
    </row>
    <row r="2891" spans="1:11" customFormat="1" x14ac:dyDescent="0.25">
      <c r="A2891" s="12">
        <v>618</v>
      </c>
      <c r="B2891" s="25" t="s">
        <v>4627</v>
      </c>
      <c r="C2891" s="4">
        <v>1</v>
      </c>
      <c r="D2891" s="12" t="s">
        <v>4628</v>
      </c>
      <c r="E2891" s="8" t="s">
        <v>4626</v>
      </c>
      <c r="F2891" s="4" t="s">
        <v>3531</v>
      </c>
      <c r="G2891" s="42">
        <v>941.8</v>
      </c>
      <c r="H2891" s="28">
        <v>188.36</v>
      </c>
      <c r="I2891" s="186">
        <f t="shared" si="45"/>
        <v>753.43999999999994</v>
      </c>
      <c r="J2891" s="19"/>
      <c r="K2891" s="19"/>
    </row>
    <row r="2892" spans="1:11" customFormat="1" x14ac:dyDescent="0.25">
      <c r="A2892" s="12">
        <v>619</v>
      </c>
      <c r="B2892" s="25" t="s">
        <v>30</v>
      </c>
      <c r="C2892" s="4">
        <v>1</v>
      </c>
      <c r="D2892" s="12" t="s">
        <v>4629</v>
      </c>
      <c r="E2892" s="8" t="s">
        <v>3558</v>
      </c>
      <c r="F2892" s="4" t="s">
        <v>3531</v>
      </c>
      <c r="G2892" s="42">
        <v>61.88</v>
      </c>
      <c r="H2892" s="28">
        <v>13.41</v>
      </c>
      <c r="I2892" s="186">
        <f t="shared" si="45"/>
        <v>48.47</v>
      </c>
      <c r="J2892" s="19"/>
      <c r="K2892" s="19"/>
    </row>
    <row r="2893" spans="1:11" customFormat="1" x14ac:dyDescent="0.25">
      <c r="A2893" s="12">
        <v>620</v>
      </c>
      <c r="B2893" s="25" t="s">
        <v>4630</v>
      </c>
      <c r="C2893" s="4">
        <v>1</v>
      </c>
      <c r="D2893" s="12" t="s">
        <v>4631</v>
      </c>
      <c r="E2893" s="8" t="s">
        <v>3558</v>
      </c>
      <c r="F2893" s="4" t="s">
        <v>3531</v>
      </c>
      <c r="G2893" s="42">
        <v>335.63</v>
      </c>
      <c r="H2893" s="28">
        <v>72.72</v>
      </c>
      <c r="I2893" s="186">
        <f t="shared" si="45"/>
        <v>262.90999999999997</v>
      </c>
      <c r="J2893" s="19"/>
      <c r="K2893" s="19"/>
    </row>
    <row r="2894" spans="1:11" customFormat="1" x14ac:dyDescent="0.25">
      <c r="A2894" s="12">
        <v>621</v>
      </c>
      <c r="B2894" s="25" t="s">
        <v>722</v>
      </c>
      <c r="C2894" s="4">
        <v>7</v>
      </c>
      <c r="D2894" s="12" t="s">
        <v>4632</v>
      </c>
      <c r="E2894" s="8" t="s">
        <v>3558</v>
      </c>
      <c r="F2894" s="4" t="s">
        <v>3531</v>
      </c>
      <c r="G2894" s="42">
        <v>1607.83</v>
      </c>
      <c r="H2894" s="28">
        <v>348.37</v>
      </c>
      <c r="I2894" s="186">
        <f t="shared" si="45"/>
        <v>1259.46</v>
      </c>
      <c r="J2894" s="19"/>
      <c r="K2894" s="19"/>
    </row>
    <row r="2895" spans="1:11" ht="84" x14ac:dyDescent="0.25">
      <c r="A2895" s="33" t="s">
        <v>5</v>
      </c>
      <c r="B2895" s="29" t="s">
        <v>6</v>
      </c>
      <c r="C2895" s="29" t="s">
        <v>7</v>
      </c>
      <c r="D2895" s="29" t="s">
        <v>8</v>
      </c>
      <c r="E2895" s="29" t="s">
        <v>15</v>
      </c>
      <c r="F2895" s="29" t="s">
        <v>9</v>
      </c>
      <c r="G2895" s="29" t="s">
        <v>10</v>
      </c>
      <c r="H2895" s="29" t="s">
        <v>11</v>
      </c>
      <c r="I2895" s="29" t="s">
        <v>518</v>
      </c>
      <c r="J2895" s="29" t="s">
        <v>12</v>
      </c>
      <c r="K2895" s="30" t="s">
        <v>13</v>
      </c>
    </row>
    <row r="2896" spans="1:11" customFormat="1" ht="25.5" x14ac:dyDescent="0.25">
      <c r="A2896" s="12">
        <v>622</v>
      </c>
      <c r="B2896" s="25" t="s">
        <v>4633</v>
      </c>
      <c r="C2896" s="4">
        <v>1</v>
      </c>
      <c r="D2896" s="12" t="s">
        <v>4634</v>
      </c>
      <c r="E2896" s="8" t="s">
        <v>4635</v>
      </c>
      <c r="F2896" s="4" t="s">
        <v>3531</v>
      </c>
      <c r="G2896" s="42">
        <v>304.2</v>
      </c>
      <c r="H2896" s="28">
        <v>65.91</v>
      </c>
      <c r="I2896" s="186">
        <f t="shared" si="45"/>
        <v>238.29</v>
      </c>
      <c r="J2896" s="19"/>
      <c r="K2896" s="19"/>
    </row>
    <row r="2897" spans="1:11" customFormat="1" x14ac:dyDescent="0.25">
      <c r="A2897" s="12">
        <v>623</v>
      </c>
      <c r="B2897" s="25" t="s">
        <v>3880</v>
      </c>
      <c r="C2897" s="4">
        <v>1</v>
      </c>
      <c r="D2897" s="12" t="s">
        <v>4636</v>
      </c>
      <c r="E2897" s="8" t="s">
        <v>3558</v>
      </c>
      <c r="F2897" s="4" t="s">
        <v>3531</v>
      </c>
      <c r="G2897" s="42">
        <v>194.25</v>
      </c>
      <c r="H2897" s="28">
        <v>42.09</v>
      </c>
      <c r="I2897" s="186">
        <f t="shared" si="45"/>
        <v>152.16</v>
      </c>
      <c r="J2897" s="19"/>
      <c r="K2897" s="19"/>
    </row>
    <row r="2898" spans="1:11" customFormat="1" x14ac:dyDescent="0.25">
      <c r="A2898" s="12">
        <v>624</v>
      </c>
      <c r="B2898" s="25" t="s">
        <v>18</v>
      </c>
      <c r="C2898" s="4">
        <v>1</v>
      </c>
      <c r="D2898" s="12" t="s">
        <v>4637</v>
      </c>
      <c r="E2898" s="8" t="s">
        <v>4235</v>
      </c>
      <c r="F2898" s="4" t="s">
        <v>3531</v>
      </c>
      <c r="G2898" s="42">
        <v>43.2</v>
      </c>
      <c r="H2898" s="28">
        <v>9.36</v>
      </c>
      <c r="I2898" s="186">
        <f t="shared" si="45"/>
        <v>33.840000000000003</v>
      </c>
      <c r="J2898" s="19"/>
      <c r="K2898" s="19"/>
    </row>
    <row r="2899" spans="1:11" customFormat="1" x14ac:dyDescent="0.25">
      <c r="A2899" s="12">
        <v>625</v>
      </c>
      <c r="B2899" s="25" t="s">
        <v>4244</v>
      </c>
      <c r="C2899" s="4">
        <v>1</v>
      </c>
      <c r="D2899" s="12" t="s">
        <v>4638</v>
      </c>
      <c r="E2899" s="8" t="s">
        <v>3558</v>
      </c>
      <c r="F2899" s="4" t="s">
        <v>3531</v>
      </c>
      <c r="G2899" s="42">
        <v>59.54</v>
      </c>
      <c r="H2899" s="28">
        <v>12.9</v>
      </c>
      <c r="I2899" s="186">
        <f t="shared" si="45"/>
        <v>46.64</v>
      </c>
      <c r="J2899" s="19"/>
      <c r="K2899" s="19"/>
    </row>
    <row r="2900" spans="1:11" customFormat="1" x14ac:dyDescent="0.25">
      <c r="A2900" s="12">
        <v>626</v>
      </c>
      <c r="B2900" s="25" t="s">
        <v>3726</v>
      </c>
      <c r="C2900" s="4">
        <v>1</v>
      </c>
      <c r="D2900" s="12" t="s">
        <v>4639</v>
      </c>
      <c r="E2900" s="8" t="s">
        <v>3727</v>
      </c>
      <c r="F2900" s="4" t="s">
        <v>3531</v>
      </c>
      <c r="G2900" s="42">
        <v>318.18</v>
      </c>
      <c r="H2900" s="28">
        <v>63.64</v>
      </c>
      <c r="I2900" s="186">
        <f t="shared" si="45"/>
        <v>254.54000000000002</v>
      </c>
      <c r="J2900" s="19"/>
      <c r="K2900" s="19"/>
    </row>
    <row r="2901" spans="1:11" customFormat="1" x14ac:dyDescent="0.25">
      <c r="A2901" s="12">
        <v>627</v>
      </c>
      <c r="B2901" s="25" t="s">
        <v>2459</v>
      </c>
      <c r="C2901" s="4">
        <v>1</v>
      </c>
      <c r="D2901" s="12" t="s">
        <v>4640</v>
      </c>
      <c r="E2901" s="8" t="s">
        <v>3738</v>
      </c>
      <c r="F2901" s="4" t="s">
        <v>3565</v>
      </c>
      <c r="G2901" s="42">
        <v>8.26</v>
      </c>
      <c r="H2901" s="28">
        <v>8.26</v>
      </c>
      <c r="I2901" s="186">
        <f t="shared" si="45"/>
        <v>0</v>
      </c>
      <c r="J2901" s="19"/>
      <c r="K2901" s="19"/>
    </row>
    <row r="2902" spans="1:11" customFormat="1" x14ac:dyDescent="0.25">
      <c r="A2902" s="12">
        <v>628</v>
      </c>
      <c r="B2902" s="25" t="s">
        <v>640</v>
      </c>
      <c r="C2902" s="4">
        <v>1</v>
      </c>
      <c r="D2902" s="12" t="s">
        <v>4641</v>
      </c>
      <c r="E2902" s="8" t="s">
        <v>3558</v>
      </c>
      <c r="F2902" s="4" t="s">
        <v>3531</v>
      </c>
      <c r="G2902" s="42">
        <v>187.25</v>
      </c>
      <c r="H2902" s="28">
        <v>3.12</v>
      </c>
      <c r="I2902" s="186">
        <f t="shared" si="45"/>
        <v>184.13</v>
      </c>
      <c r="J2902" s="19"/>
      <c r="K2902" s="19"/>
    </row>
    <row r="2903" spans="1:11" customFormat="1" x14ac:dyDescent="0.25">
      <c r="A2903" s="12">
        <v>629</v>
      </c>
      <c r="B2903" s="25" t="s">
        <v>3581</v>
      </c>
      <c r="C2903" s="4">
        <v>1</v>
      </c>
      <c r="D2903" s="12" t="s">
        <v>4642</v>
      </c>
      <c r="E2903" s="8" t="s">
        <v>3558</v>
      </c>
      <c r="F2903" s="4" t="s">
        <v>3531</v>
      </c>
      <c r="G2903" s="42">
        <v>149.06</v>
      </c>
      <c r="H2903" s="28">
        <v>32.29</v>
      </c>
      <c r="I2903" s="186">
        <f t="shared" si="45"/>
        <v>116.77000000000001</v>
      </c>
      <c r="J2903" s="19"/>
      <c r="K2903" s="19"/>
    </row>
    <row r="2904" spans="1:11" customFormat="1" x14ac:dyDescent="0.25">
      <c r="A2904" s="12">
        <v>630</v>
      </c>
      <c r="B2904" s="25" t="s">
        <v>3874</v>
      </c>
      <c r="C2904" s="4">
        <v>1</v>
      </c>
      <c r="D2904" s="12" t="s">
        <v>4643</v>
      </c>
      <c r="E2904" s="8" t="s">
        <v>3558</v>
      </c>
      <c r="F2904" s="4" t="s">
        <v>3531</v>
      </c>
      <c r="G2904" s="42">
        <v>427.78</v>
      </c>
      <c r="H2904" s="28">
        <v>92.69</v>
      </c>
      <c r="I2904" s="186">
        <f t="shared" si="45"/>
        <v>335.09</v>
      </c>
      <c r="J2904" s="19"/>
      <c r="K2904" s="19"/>
    </row>
    <row r="2905" spans="1:11" customFormat="1" x14ac:dyDescent="0.25">
      <c r="A2905" s="12">
        <v>631</v>
      </c>
      <c r="B2905" s="25" t="s">
        <v>4644</v>
      </c>
      <c r="C2905" s="4">
        <v>1</v>
      </c>
      <c r="D2905" s="12" t="s">
        <v>4645</v>
      </c>
      <c r="E2905" s="8" t="s">
        <v>3558</v>
      </c>
      <c r="F2905" s="4" t="s">
        <v>3531</v>
      </c>
      <c r="G2905" s="42">
        <v>478.11</v>
      </c>
      <c r="H2905" s="28">
        <v>103.59</v>
      </c>
      <c r="I2905" s="186">
        <f t="shared" si="45"/>
        <v>374.52</v>
      </c>
      <c r="J2905" s="19"/>
      <c r="K2905" s="19"/>
    </row>
    <row r="2906" spans="1:11" customFormat="1" x14ac:dyDescent="0.25">
      <c r="A2906" s="12">
        <v>632</v>
      </c>
      <c r="B2906" s="25" t="s">
        <v>640</v>
      </c>
      <c r="C2906" s="4">
        <v>4</v>
      </c>
      <c r="D2906" s="12" t="s">
        <v>4646</v>
      </c>
      <c r="E2906" s="8" t="s">
        <v>3558</v>
      </c>
      <c r="F2906" s="4" t="s">
        <v>3531</v>
      </c>
      <c r="G2906" s="42">
        <v>749</v>
      </c>
      <c r="H2906" s="28">
        <v>162.28</v>
      </c>
      <c r="I2906" s="186">
        <f t="shared" si="45"/>
        <v>586.72</v>
      </c>
      <c r="J2906" s="19"/>
      <c r="K2906" s="19"/>
    </row>
    <row r="2907" spans="1:11" customFormat="1" x14ac:dyDescent="0.25">
      <c r="A2907" s="12">
        <v>633</v>
      </c>
      <c r="B2907" s="25" t="s">
        <v>2416</v>
      </c>
      <c r="C2907" s="4">
        <v>5</v>
      </c>
      <c r="D2907" s="12" t="s">
        <v>4647</v>
      </c>
      <c r="E2907" s="8" t="s">
        <v>3558</v>
      </c>
      <c r="F2907" s="4" t="s">
        <v>3531</v>
      </c>
      <c r="G2907" s="42">
        <v>971.25</v>
      </c>
      <c r="H2907" s="28">
        <v>210.44</v>
      </c>
      <c r="I2907" s="186">
        <f t="shared" si="45"/>
        <v>760.81</v>
      </c>
      <c r="J2907" s="19"/>
      <c r="K2907" s="19"/>
    </row>
    <row r="2908" spans="1:11" customFormat="1" x14ac:dyDescent="0.25">
      <c r="A2908" s="12">
        <v>634</v>
      </c>
      <c r="B2908" s="25" t="s">
        <v>3581</v>
      </c>
      <c r="C2908" s="4">
        <v>4</v>
      </c>
      <c r="D2908" s="12" t="s">
        <v>4648</v>
      </c>
      <c r="E2908" s="8" t="s">
        <v>3558</v>
      </c>
      <c r="F2908" s="4" t="s">
        <v>3531</v>
      </c>
      <c r="G2908" s="42">
        <v>596.24</v>
      </c>
      <c r="H2908" s="28">
        <v>129.19</v>
      </c>
      <c r="I2908" s="186">
        <f t="shared" si="45"/>
        <v>467.05</v>
      </c>
      <c r="J2908" s="19"/>
      <c r="K2908" s="19"/>
    </row>
    <row r="2909" spans="1:11" customFormat="1" x14ac:dyDescent="0.25">
      <c r="A2909" s="12">
        <v>635</v>
      </c>
      <c r="B2909" s="25" t="s">
        <v>18</v>
      </c>
      <c r="C2909" s="4">
        <v>1</v>
      </c>
      <c r="D2909" s="12" t="s">
        <v>4649</v>
      </c>
      <c r="E2909" s="8" t="s">
        <v>4235</v>
      </c>
      <c r="F2909" s="4" t="s">
        <v>3531</v>
      </c>
      <c r="G2909" s="42">
        <v>43.2</v>
      </c>
      <c r="H2909" s="28">
        <v>9.36</v>
      </c>
      <c r="I2909" s="186">
        <f t="shared" si="45"/>
        <v>33.840000000000003</v>
      </c>
      <c r="J2909" s="19"/>
      <c r="K2909" s="19"/>
    </row>
    <row r="2910" spans="1:11" customFormat="1" x14ac:dyDescent="0.25">
      <c r="A2910" s="12">
        <v>636</v>
      </c>
      <c r="B2910" s="25" t="s">
        <v>2459</v>
      </c>
      <c r="C2910" s="4">
        <v>3</v>
      </c>
      <c r="D2910" s="12" t="s">
        <v>4650</v>
      </c>
      <c r="E2910" s="8" t="s">
        <v>3738</v>
      </c>
      <c r="F2910" s="4" t="s">
        <v>3565</v>
      </c>
      <c r="G2910" s="42">
        <v>24.78</v>
      </c>
      <c r="H2910" s="28">
        <v>24.78</v>
      </c>
      <c r="I2910" s="186">
        <f t="shared" si="45"/>
        <v>0</v>
      </c>
      <c r="J2910" s="19"/>
      <c r="K2910" s="19"/>
    </row>
    <row r="2911" spans="1:11" customFormat="1" x14ac:dyDescent="0.25">
      <c r="A2911" s="12">
        <v>637</v>
      </c>
      <c r="B2911" s="25" t="s">
        <v>3589</v>
      </c>
      <c r="C2911" s="4">
        <v>2</v>
      </c>
      <c r="D2911" s="12" t="s">
        <v>4651</v>
      </c>
      <c r="E2911" s="8" t="s">
        <v>3558</v>
      </c>
      <c r="F2911" s="4" t="s">
        <v>3531</v>
      </c>
      <c r="G2911" s="42">
        <v>119.08</v>
      </c>
      <c r="H2911" s="28">
        <v>25.8</v>
      </c>
      <c r="I2911" s="186">
        <f t="shared" si="45"/>
        <v>93.28</v>
      </c>
      <c r="J2911" s="19"/>
      <c r="K2911" s="19"/>
    </row>
    <row r="2912" spans="1:11" customFormat="1" x14ac:dyDescent="0.25">
      <c r="A2912" s="12">
        <v>638</v>
      </c>
      <c r="B2912" s="25" t="s">
        <v>4644</v>
      </c>
      <c r="C2912" s="4">
        <v>1</v>
      </c>
      <c r="D2912" s="12" t="s">
        <v>4652</v>
      </c>
      <c r="E2912" s="8" t="s">
        <v>3558</v>
      </c>
      <c r="F2912" s="4" t="s">
        <v>3531</v>
      </c>
      <c r="G2912" s="42">
        <v>478.11</v>
      </c>
      <c r="H2912" s="28">
        <v>103.59</v>
      </c>
      <c r="I2912" s="186">
        <f t="shared" si="45"/>
        <v>374.52</v>
      </c>
      <c r="J2912" s="19"/>
      <c r="K2912" s="19"/>
    </row>
    <row r="2913" spans="1:11" customFormat="1" ht="25.5" x14ac:dyDescent="0.25">
      <c r="A2913" s="12">
        <v>639</v>
      </c>
      <c r="B2913" s="25" t="s">
        <v>4633</v>
      </c>
      <c r="C2913" s="4">
        <v>2</v>
      </c>
      <c r="D2913" s="12" t="s">
        <v>4653</v>
      </c>
      <c r="E2913" s="8" t="s">
        <v>4635</v>
      </c>
      <c r="F2913" s="4" t="s">
        <v>3531</v>
      </c>
      <c r="G2913" s="42">
        <v>608.4</v>
      </c>
      <c r="H2913" s="28">
        <v>131.82</v>
      </c>
      <c r="I2913" s="186">
        <f t="shared" si="45"/>
        <v>476.58</v>
      </c>
      <c r="J2913" s="19"/>
      <c r="K2913" s="19"/>
    </row>
    <row r="2914" spans="1:11" customFormat="1" x14ac:dyDescent="0.25">
      <c r="A2914" s="12">
        <v>640</v>
      </c>
      <c r="B2914" s="25" t="s">
        <v>4654</v>
      </c>
      <c r="C2914" s="4">
        <v>1</v>
      </c>
      <c r="D2914" s="12" t="s">
        <v>4655</v>
      </c>
      <c r="E2914" s="8" t="s">
        <v>4656</v>
      </c>
      <c r="F2914" s="4" t="s">
        <v>3531</v>
      </c>
      <c r="G2914" s="42">
        <v>159.66</v>
      </c>
      <c r="H2914" s="28">
        <v>152.41</v>
      </c>
      <c r="I2914" s="186">
        <f t="shared" si="45"/>
        <v>7.25</v>
      </c>
      <c r="J2914" s="19"/>
      <c r="K2914" s="19"/>
    </row>
    <row r="2915" spans="1:11" customFormat="1" ht="25.5" x14ac:dyDescent="0.25">
      <c r="A2915" s="12">
        <v>641</v>
      </c>
      <c r="B2915" s="25" t="s">
        <v>4657</v>
      </c>
      <c r="C2915" s="4">
        <v>1</v>
      </c>
      <c r="D2915" s="12" t="s">
        <v>4658</v>
      </c>
      <c r="E2915" s="8" t="s">
        <v>4659</v>
      </c>
      <c r="F2915" s="4" t="s">
        <v>3531</v>
      </c>
      <c r="G2915" s="42">
        <v>483</v>
      </c>
      <c r="H2915" s="28">
        <v>260.5</v>
      </c>
      <c r="I2915" s="186">
        <f t="shared" si="45"/>
        <v>222.5</v>
      </c>
      <c r="J2915" s="19"/>
      <c r="K2915" s="19"/>
    </row>
    <row r="2916" spans="1:11" customFormat="1" x14ac:dyDescent="0.25">
      <c r="A2916" s="12">
        <v>642</v>
      </c>
      <c r="B2916" s="25" t="s">
        <v>3648</v>
      </c>
      <c r="C2916" s="4">
        <v>1</v>
      </c>
      <c r="D2916" s="12" t="s">
        <v>4660</v>
      </c>
      <c r="E2916" s="8" t="s">
        <v>4661</v>
      </c>
      <c r="F2916" s="4" t="s">
        <v>3531</v>
      </c>
      <c r="G2916" s="42">
        <v>288.43</v>
      </c>
      <c r="H2916" s="28">
        <v>115.38</v>
      </c>
      <c r="I2916" s="186">
        <f t="shared" si="45"/>
        <v>173.05</v>
      </c>
      <c r="J2916" s="19"/>
      <c r="K2916" s="19"/>
    </row>
    <row r="2917" spans="1:11" customFormat="1" x14ac:dyDescent="0.25">
      <c r="A2917" s="12">
        <v>643</v>
      </c>
      <c r="B2917" s="25" t="s">
        <v>3587</v>
      </c>
      <c r="C2917" s="4">
        <v>1</v>
      </c>
      <c r="D2917" s="12" t="s">
        <v>4662</v>
      </c>
      <c r="E2917" s="8" t="s">
        <v>4663</v>
      </c>
      <c r="F2917" s="4" t="s">
        <v>3531</v>
      </c>
      <c r="G2917" s="42">
        <v>397.52</v>
      </c>
      <c r="H2917" s="28">
        <v>86.13</v>
      </c>
      <c r="I2917" s="186">
        <f t="shared" ref="I2917:I2962" si="46">SUM(G2917,-H2917)</f>
        <v>311.39</v>
      </c>
      <c r="J2917" s="19"/>
      <c r="K2917" s="19"/>
    </row>
    <row r="2918" spans="1:11" customFormat="1" x14ac:dyDescent="0.25">
      <c r="A2918" s="12">
        <v>644</v>
      </c>
      <c r="B2918" s="25" t="s">
        <v>2959</v>
      </c>
      <c r="C2918" s="4">
        <v>3</v>
      </c>
      <c r="D2918" s="12" t="s">
        <v>4664</v>
      </c>
      <c r="E2918" s="8" t="s">
        <v>3558</v>
      </c>
      <c r="F2918" s="4" t="s">
        <v>3531</v>
      </c>
      <c r="G2918" s="42">
        <v>1491</v>
      </c>
      <c r="H2918" s="28">
        <v>323.05</v>
      </c>
      <c r="I2918" s="186">
        <f t="shared" si="46"/>
        <v>1167.95</v>
      </c>
      <c r="J2918" s="19"/>
      <c r="K2918" s="19"/>
    </row>
    <row r="2919" spans="1:11" customFormat="1" x14ac:dyDescent="0.25">
      <c r="A2919" s="12">
        <v>645</v>
      </c>
      <c r="B2919" s="25" t="s">
        <v>3581</v>
      </c>
      <c r="C2919" s="4">
        <v>4</v>
      </c>
      <c r="D2919" s="12" t="s">
        <v>4665</v>
      </c>
      <c r="E2919" s="8" t="s">
        <v>3558</v>
      </c>
      <c r="F2919" s="4" t="s">
        <v>3531</v>
      </c>
      <c r="G2919" s="42">
        <v>4620.8599999999997</v>
      </c>
      <c r="H2919" s="28">
        <v>1001.18</v>
      </c>
      <c r="I2919" s="186">
        <f t="shared" si="46"/>
        <v>3619.68</v>
      </c>
      <c r="J2919" s="19"/>
      <c r="K2919" s="19"/>
    </row>
    <row r="2920" spans="1:11" customFormat="1" x14ac:dyDescent="0.25">
      <c r="A2920" s="12">
        <v>646</v>
      </c>
      <c r="B2920" s="25" t="s">
        <v>2459</v>
      </c>
      <c r="C2920" s="4">
        <v>1</v>
      </c>
      <c r="D2920" s="12" t="s">
        <v>4666</v>
      </c>
      <c r="E2920" s="8" t="s">
        <v>3738</v>
      </c>
      <c r="F2920" s="4" t="s">
        <v>3565</v>
      </c>
      <c r="G2920" s="42">
        <v>8.26</v>
      </c>
      <c r="H2920" s="28">
        <v>8.26</v>
      </c>
      <c r="I2920" s="186">
        <f t="shared" si="46"/>
        <v>0</v>
      </c>
      <c r="J2920" s="19"/>
      <c r="K2920" s="19"/>
    </row>
    <row r="2921" spans="1:11" customFormat="1" x14ac:dyDescent="0.25">
      <c r="A2921" s="12">
        <v>647</v>
      </c>
      <c r="B2921" s="25" t="s">
        <v>3589</v>
      </c>
      <c r="C2921" s="4">
        <v>1</v>
      </c>
      <c r="D2921" s="12" t="s">
        <v>4667</v>
      </c>
      <c r="E2921" s="8" t="s">
        <v>3558</v>
      </c>
      <c r="F2921" s="4" t="s">
        <v>3531</v>
      </c>
      <c r="G2921" s="42">
        <v>59.54</v>
      </c>
      <c r="H2921" s="28">
        <v>12.9</v>
      </c>
      <c r="I2921" s="186">
        <f t="shared" si="46"/>
        <v>46.64</v>
      </c>
      <c r="J2921" s="19"/>
      <c r="K2921" s="19"/>
    </row>
    <row r="2922" spans="1:11" customFormat="1" x14ac:dyDescent="0.25">
      <c r="A2922" s="12">
        <v>648</v>
      </c>
      <c r="B2922" s="25" t="s">
        <v>4668</v>
      </c>
      <c r="C2922" s="4">
        <v>2</v>
      </c>
      <c r="D2922" s="12" t="s">
        <v>4669</v>
      </c>
      <c r="E2922" s="8" t="s">
        <v>4205</v>
      </c>
      <c r="F2922" s="4" t="s">
        <v>3531</v>
      </c>
      <c r="G2922" s="42">
        <v>262.98</v>
      </c>
      <c r="H2922" s="28">
        <v>262.98</v>
      </c>
      <c r="I2922" s="186">
        <f t="shared" si="46"/>
        <v>0</v>
      </c>
      <c r="J2922" s="19"/>
      <c r="K2922" s="19"/>
    </row>
    <row r="2923" spans="1:11" ht="84" x14ac:dyDescent="0.25">
      <c r="A2923" s="33" t="s">
        <v>5</v>
      </c>
      <c r="B2923" s="29" t="s">
        <v>6</v>
      </c>
      <c r="C2923" s="29" t="s">
        <v>7</v>
      </c>
      <c r="D2923" s="29" t="s">
        <v>8</v>
      </c>
      <c r="E2923" s="29" t="s">
        <v>15</v>
      </c>
      <c r="F2923" s="29" t="s">
        <v>9</v>
      </c>
      <c r="G2923" s="29" t="s">
        <v>10</v>
      </c>
      <c r="H2923" s="29" t="s">
        <v>11</v>
      </c>
      <c r="I2923" s="29" t="s">
        <v>518</v>
      </c>
      <c r="J2923" s="29" t="s">
        <v>12</v>
      </c>
      <c r="K2923" s="30" t="s">
        <v>13</v>
      </c>
    </row>
    <row r="2924" spans="1:11" customFormat="1" ht="25.5" x14ac:dyDescent="0.25">
      <c r="A2924" s="12">
        <v>649</v>
      </c>
      <c r="B2924" s="25" t="s">
        <v>4670</v>
      </c>
      <c r="C2924" s="4">
        <v>1</v>
      </c>
      <c r="D2924" s="12" t="s">
        <v>4671</v>
      </c>
      <c r="E2924" s="8" t="s">
        <v>4672</v>
      </c>
      <c r="F2924" s="4" t="s">
        <v>3531</v>
      </c>
      <c r="G2924" s="42">
        <v>483.47</v>
      </c>
      <c r="H2924" s="28">
        <v>362.59</v>
      </c>
      <c r="I2924" s="186">
        <f t="shared" si="46"/>
        <v>120.88000000000005</v>
      </c>
      <c r="J2924" s="19"/>
      <c r="K2924" s="19"/>
    </row>
    <row r="2925" spans="1:11" customFormat="1" x14ac:dyDescent="0.25">
      <c r="A2925" s="12">
        <v>650</v>
      </c>
      <c r="B2925" s="25" t="s">
        <v>4364</v>
      </c>
      <c r="C2925" s="4">
        <v>1</v>
      </c>
      <c r="D2925" s="12" t="s">
        <v>4673</v>
      </c>
      <c r="E2925" s="8" t="s">
        <v>3558</v>
      </c>
      <c r="F2925" s="4" t="s">
        <v>3531</v>
      </c>
      <c r="G2925" s="42">
        <v>1086.25</v>
      </c>
      <c r="H2925" s="28">
        <v>235.35</v>
      </c>
      <c r="I2925" s="186">
        <f t="shared" si="46"/>
        <v>850.9</v>
      </c>
      <c r="J2925" s="19"/>
      <c r="K2925" s="19"/>
    </row>
    <row r="2926" spans="1:11" customFormat="1" ht="25.5" x14ac:dyDescent="0.25">
      <c r="A2926" s="12">
        <v>651</v>
      </c>
      <c r="B2926" s="25" t="s">
        <v>4153</v>
      </c>
      <c r="C2926" s="4">
        <v>1</v>
      </c>
      <c r="D2926" s="12" t="s">
        <v>4674</v>
      </c>
      <c r="E2926" s="8" t="s">
        <v>3558</v>
      </c>
      <c r="F2926" s="4" t="s">
        <v>3531</v>
      </c>
      <c r="G2926" s="42">
        <v>1838.55</v>
      </c>
      <c r="H2926" s="28">
        <v>398.35</v>
      </c>
      <c r="I2926" s="186">
        <f t="shared" si="46"/>
        <v>1440.1999999999998</v>
      </c>
      <c r="J2926" s="19"/>
      <c r="K2926" s="19"/>
    </row>
    <row r="2927" spans="1:11" customFormat="1" x14ac:dyDescent="0.25">
      <c r="A2927" s="12">
        <v>652</v>
      </c>
      <c r="B2927" s="25" t="s">
        <v>4675</v>
      </c>
      <c r="C2927" s="4">
        <v>3</v>
      </c>
      <c r="D2927" s="12" t="s">
        <v>4676</v>
      </c>
      <c r="E2927" s="8" t="s">
        <v>4677</v>
      </c>
      <c r="F2927" s="4" t="s">
        <v>3531</v>
      </c>
      <c r="G2927" s="42">
        <v>2006.03</v>
      </c>
      <c r="H2927" s="28">
        <v>401.21</v>
      </c>
      <c r="I2927" s="186">
        <f t="shared" si="46"/>
        <v>1604.82</v>
      </c>
      <c r="J2927" s="19"/>
      <c r="K2927" s="19"/>
    </row>
    <row r="2928" spans="1:11" customFormat="1" x14ac:dyDescent="0.25">
      <c r="A2928" s="12">
        <v>653</v>
      </c>
      <c r="B2928" s="25" t="s">
        <v>4678</v>
      </c>
      <c r="C2928" s="4">
        <v>2</v>
      </c>
      <c r="D2928" s="12" t="s">
        <v>4679</v>
      </c>
      <c r="E2928" s="8" t="s">
        <v>3558</v>
      </c>
      <c r="F2928" s="4" t="s">
        <v>3531</v>
      </c>
      <c r="G2928" s="42">
        <v>1605.74</v>
      </c>
      <c r="H2928" s="28">
        <v>347.91</v>
      </c>
      <c r="I2928" s="186">
        <f t="shared" si="46"/>
        <v>1257.83</v>
      </c>
      <c r="J2928" s="19"/>
      <c r="K2928" s="19"/>
    </row>
    <row r="2929" spans="1:11" customFormat="1" ht="25.5" x14ac:dyDescent="0.25">
      <c r="A2929" s="12">
        <v>654</v>
      </c>
      <c r="B2929" s="25" t="s">
        <v>4527</v>
      </c>
      <c r="C2929" s="4">
        <v>1</v>
      </c>
      <c r="D2929" s="12" t="s">
        <v>4680</v>
      </c>
      <c r="E2929" s="8" t="s">
        <v>3558</v>
      </c>
      <c r="F2929" s="4" t="s">
        <v>3531</v>
      </c>
      <c r="G2929" s="42">
        <v>212.64</v>
      </c>
      <c r="H2929" s="28">
        <v>46.07</v>
      </c>
      <c r="I2929" s="186">
        <f t="shared" si="46"/>
        <v>166.57</v>
      </c>
      <c r="J2929" s="19"/>
      <c r="K2929" s="19"/>
    </row>
    <row r="2930" spans="1:11" customFormat="1" x14ac:dyDescent="0.25">
      <c r="A2930" s="12">
        <v>655</v>
      </c>
      <c r="B2930" s="25" t="s">
        <v>4681</v>
      </c>
      <c r="C2930" s="4">
        <v>2</v>
      </c>
      <c r="D2930" s="12" t="s">
        <v>4682</v>
      </c>
      <c r="E2930" s="8" t="s">
        <v>4683</v>
      </c>
      <c r="F2930" s="4" t="s">
        <v>3531</v>
      </c>
      <c r="G2930" s="42">
        <v>206.5</v>
      </c>
      <c r="H2930" s="28">
        <v>75.72</v>
      </c>
      <c r="I2930" s="186">
        <f t="shared" si="46"/>
        <v>130.78</v>
      </c>
      <c r="J2930" s="19"/>
      <c r="K2930" s="19"/>
    </row>
    <row r="2931" spans="1:11" customFormat="1" ht="25.5" x14ac:dyDescent="0.25">
      <c r="A2931" s="12">
        <v>656</v>
      </c>
      <c r="B2931" s="25" t="s">
        <v>4684</v>
      </c>
      <c r="C2931" s="4">
        <v>1</v>
      </c>
      <c r="D2931" s="12" t="s">
        <v>4685</v>
      </c>
      <c r="E2931" s="8" t="s">
        <v>4686</v>
      </c>
      <c r="F2931" s="4" t="s">
        <v>3531</v>
      </c>
      <c r="G2931" s="42">
        <v>766.62</v>
      </c>
      <c r="H2931" s="28">
        <v>613.28</v>
      </c>
      <c r="I2931" s="186">
        <f t="shared" si="46"/>
        <v>153.34000000000003</v>
      </c>
      <c r="J2931" s="19"/>
      <c r="K2931" s="19"/>
    </row>
    <row r="2932" spans="1:11" customFormat="1" ht="25.5" x14ac:dyDescent="0.25">
      <c r="A2932" s="12">
        <v>657</v>
      </c>
      <c r="B2932" s="25" t="s">
        <v>4687</v>
      </c>
      <c r="C2932" s="4">
        <v>1</v>
      </c>
      <c r="D2932" s="12" t="s">
        <v>4688</v>
      </c>
      <c r="E2932" s="8" t="s">
        <v>4689</v>
      </c>
      <c r="F2932" s="4" t="s">
        <v>3531</v>
      </c>
      <c r="G2932" s="42">
        <v>1201</v>
      </c>
      <c r="H2932" s="28">
        <v>720.6</v>
      </c>
      <c r="I2932" s="186">
        <f t="shared" si="46"/>
        <v>480.4</v>
      </c>
      <c r="J2932" s="19"/>
      <c r="K2932" s="19"/>
    </row>
    <row r="2933" spans="1:11" customFormat="1" x14ac:dyDescent="0.25">
      <c r="A2933" s="12">
        <v>658</v>
      </c>
      <c r="B2933" s="25" t="s">
        <v>3739</v>
      </c>
      <c r="C2933" s="4">
        <v>1</v>
      </c>
      <c r="D2933" s="12" t="s">
        <v>4690</v>
      </c>
      <c r="E2933" s="8" t="s">
        <v>3740</v>
      </c>
      <c r="F2933" s="4" t="s">
        <v>3531</v>
      </c>
      <c r="G2933" s="42">
        <v>24.37</v>
      </c>
      <c r="H2933" s="28">
        <v>24.37</v>
      </c>
      <c r="I2933" s="186">
        <f t="shared" si="46"/>
        <v>0</v>
      </c>
      <c r="J2933" s="19"/>
      <c r="K2933" s="19"/>
    </row>
    <row r="2934" spans="1:11" customFormat="1" x14ac:dyDescent="0.25">
      <c r="A2934" s="12">
        <v>659</v>
      </c>
      <c r="B2934" s="25" t="s">
        <v>3741</v>
      </c>
      <c r="C2934" s="4">
        <v>4</v>
      </c>
      <c r="D2934" s="12" t="s">
        <v>4691</v>
      </c>
      <c r="E2934" s="8" t="s">
        <v>4692</v>
      </c>
      <c r="F2934" s="4" t="s">
        <v>3531</v>
      </c>
      <c r="G2934" s="42">
        <v>220</v>
      </c>
      <c r="H2934" s="28">
        <v>47.67</v>
      </c>
      <c r="I2934" s="186">
        <f t="shared" si="46"/>
        <v>172.32999999999998</v>
      </c>
      <c r="J2934" s="19"/>
      <c r="K2934" s="19"/>
    </row>
    <row r="2935" spans="1:11" customFormat="1" x14ac:dyDescent="0.25">
      <c r="A2935" s="12">
        <v>660</v>
      </c>
      <c r="B2935" s="25" t="s">
        <v>3737</v>
      </c>
      <c r="C2935" s="4">
        <v>2</v>
      </c>
      <c r="D2935" s="12" t="s">
        <v>4693</v>
      </c>
      <c r="E2935" s="8" t="s">
        <v>3738</v>
      </c>
      <c r="F2935" s="4" t="s">
        <v>3565</v>
      </c>
      <c r="G2935" s="42">
        <v>49.42</v>
      </c>
      <c r="H2935" s="28">
        <v>49.42</v>
      </c>
      <c r="I2935" s="186">
        <f t="shared" si="46"/>
        <v>0</v>
      </c>
      <c r="J2935" s="19"/>
      <c r="K2935" s="19"/>
    </row>
    <row r="2936" spans="1:11" customFormat="1" x14ac:dyDescent="0.25">
      <c r="A2936" s="12">
        <v>661</v>
      </c>
      <c r="B2936" s="25" t="s">
        <v>4432</v>
      </c>
      <c r="C2936" s="4">
        <v>2</v>
      </c>
      <c r="D2936" s="12" t="s">
        <v>4694</v>
      </c>
      <c r="E2936" s="8" t="s">
        <v>3558</v>
      </c>
      <c r="F2936" s="4" t="s">
        <v>3531</v>
      </c>
      <c r="G2936" s="42">
        <v>1127.6199999999999</v>
      </c>
      <c r="H2936" s="28">
        <v>244.31</v>
      </c>
      <c r="I2936" s="186">
        <f t="shared" si="46"/>
        <v>883.31</v>
      </c>
      <c r="J2936" s="19"/>
      <c r="K2936" s="19"/>
    </row>
    <row r="2937" spans="1:11" customFormat="1" x14ac:dyDescent="0.25">
      <c r="A2937" s="12">
        <v>662</v>
      </c>
      <c r="B2937" s="25" t="s">
        <v>4630</v>
      </c>
      <c r="C2937" s="4">
        <v>1</v>
      </c>
      <c r="D2937" s="12" t="s">
        <v>4695</v>
      </c>
      <c r="E2937" s="8" t="s">
        <v>3558</v>
      </c>
      <c r="F2937" s="4" t="s">
        <v>3531</v>
      </c>
      <c r="G2937" s="42">
        <v>335.63</v>
      </c>
      <c r="H2937" s="28">
        <v>72.72</v>
      </c>
      <c r="I2937" s="186">
        <f t="shared" si="46"/>
        <v>262.90999999999997</v>
      </c>
      <c r="J2937" s="19"/>
      <c r="K2937" s="19"/>
    </row>
    <row r="2938" spans="1:11" customFormat="1" x14ac:dyDescent="0.25">
      <c r="A2938" s="12">
        <v>663</v>
      </c>
      <c r="B2938" s="25" t="s">
        <v>722</v>
      </c>
      <c r="C2938" s="4">
        <v>7</v>
      </c>
      <c r="D2938" s="12" t="s">
        <v>4696</v>
      </c>
      <c r="E2938" s="8" t="s">
        <v>3558</v>
      </c>
      <c r="F2938" s="4" t="s">
        <v>3531</v>
      </c>
      <c r="G2938" s="42">
        <v>1607.83</v>
      </c>
      <c r="H2938" s="28">
        <v>348.37</v>
      </c>
      <c r="I2938" s="186">
        <f t="shared" si="46"/>
        <v>1259.46</v>
      </c>
      <c r="J2938" s="19"/>
      <c r="K2938" s="19"/>
    </row>
    <row r="2939" spans="1:11" customFormat="1" x14ac:dyDescent="0.25">
      <c r="A2939" s="12">
        <v>664</v>
      </c>
      <c r="B2939" s="25" t="s">
        <v>30</v>
      </c>
      <c r="C2939" s="4">
        <v>3</v>
      </c>
      <c r="D2939" s="12" t="s">
        <v>4697</v>
      </c>
      <c r="E2939" s="8" t="s">
        <v>3558</v>
      </c>
      <c r="F2939" s="4" t="s">
        <v>3531</v>
      </c>
      <c r="G2939" s="42">
        <v>185.64</v>
      </c>
      <c r="H2939" s="28">
        <v>40.22</v>
      </c>
      <c r="I2939" s="186">
        <f t="shared" si="46"/>
        <v>145.41999999999999</v>
      </c>
      <c r="J2939" s="19"/>
      <c r="K2939" s="19"/>
    </row>
    <row r="2940" spans="1:11" customFormat="1" x14ac:dyDescent="0.25">
      <c r="A2940" s="12">
        <v>665</v>
      </c>
      <c r="B2940" s="25" t="s">
        <v>4698</v>
      </c>
      <c r="C2940" s="4">
        <v>2</v>
      </c>
      <c r="D2940" s="12" t="s">
        <v>4699</v>
      </c>
      <c r="E2940" s="8" t="s">
        <v>3558</v>
      </c>
      <c r="F2940" s="4" t="s">
        <v>3531</v>
      </c>
      <c r="G2940" s="42">
        <v>1425.32</v>
      </c>
      <c r="H2940" s="28">
        <v>308.82</v>
      </c>
      <c r="I2940" s="186">
        <f t="shared" si="46"/>
        <v>1116.5</v>
      </c>
      <c r="J2940" s="19"/>
      <c r="K2940" s="19"/>
    </row>
    <row r="2941" spans="1:11" customFormat="1" x14ac:dyDescent="0.25">
      <c r="A2941" s="12">
        <v>666</v>
      </c>
      <c r="B2941" s="25" t="s">
        <v>4644</v>
      </c>
      <c r="C2941" s="4">
        <v>2</v>
      </c>
      <c r="D2941" s="12" t="s">
        <v>4700</v>
      </c>
      <c r="E2941" s="8" t="s">
        <v>3558</v>
      </c>
      <c r="F2941" s="4" t="s">
        <v>3531</v>
      </c>
      <c r="G2941" s="42">
        <v>956.22</v>
      </c>
      <c r="H2941" s="28">
        <v>207.18</v>
      </c>
      <c r="I2941" s="186">
        <f t="shared" si="46"/>
        <v>749.04</v>
      </c>
      <c r="J2941" s="19"/>
      <c r="K2941" s="19"/>
    </row>
    <row r="2942" spans="1:11" customFormat="1" x14ac:dyDescent="0.25">
      <c r="A2942" s="12">
        <v>667</v>
      </c>
      <c r="B2942" s="25" t="s">
        <v>4698</v>
      </c>
      <c r="C2942" s="4">
        <v>1</v>
      </c>
      <c r="D2942" s="12" t="s">
        <v>4701</v>
      </c>
      <c r="E2942" s="8" t="s">
        <v>3558</v>
      </c>
      <c r="F2942" s="4" t="s">
        <v>3531</v>
      </c>
      <c r="G2942" s="42">
        <v>559.29999999999995</v>
      </c>
      <c r="H2942" s="28">
        <v>121.18</v>
      </c>
      <c r="I2942" s="186">
        <f t="shared" si="46"/>
        <v>438.11999999999995</v>
      </c>
      <c r="J2942" s="19"/>
      <c r="K2942" s="19"/>
    </row>
    <row r="2943" spans="1:11" customFormat="1" ht="25.5" x14ac:dyDescent="0.25">
      <c r="A2943" s="12">
        <v>668</v>
      </c>
      <c r="B2943" s="25" t="s">
        <v>4702</v>
      </c>
      <c r="C2943" s="4">
        <v>36</v>
      </c>
      <c r="D2943" s="12" t="s">
        <v>4703</v>
      </c>
      <c r="E2943" s="8" t="s">
        <v>3558</v>
      </c>
      <c r="F2943" s="4" t="s">
        <v>3531</v>
      </c>
      <c r="G2943" s="42">
        <v>9662</v>
      </c>
      <c r="H2943" s="28">
        <v>2093.4299999999998</v>
      </c>
      <c r="I2943" s="186">
        <f t="shared" si="46"/>
        <v>7568.57</v>
      </c>
      <c r="J2943" s="19"/>
      <c r="K2943" s="19"/>
    </row>
    <row r="2944" spans="1:11" customFormat="1" ht="25.5" x14ac:dyDescent="0.25">
      <c r="A2944" s="12">
        <v>669</v>
      </c>
      <c r="B2944" s="25" t="s">
        <v>4704</v>
      </c>
      <c r="C2944" s="4">
        <v>3</v>
      </c>
      <c r="D2944" s="12" t="s">
        <v>4705</v>
      </c>
      <c r="E2944" s="8" t="s">
        <v>3558</v>
      </c>
      <c r="F2944" s="4" t="s">
        <v>3531</v>
      </c>
      <c r="G2944" s="42">
        <v>225.99</v>
      </c>
      <c r="H2944" s="28">
        <v>48.97</v>
      </c>
      <c r="I2944" s="186">
        <f t="shared" si="46"/>
        <v>177.02</v>
      </c>
      <c r="J2944" s="19"/>
      <c r="K2944" s="19"/>
    </row>
    <row r="2945" spans="1:11" customFormat="1" x14ac:dyDescent="0.25">
      <c r="A2945" s="12">
        <v>670</v>
      </c>
      <c r="B2945" s="25" t="s">
        <v>3712</v>
      </c>
      <c r="C2945" s="4">
        <v>10</v>
      </c>
      <c r="D2945" s="12" t="s">
        <v>4706</v>
      </c>
      <c r="E2945" s="8" t="s">
        <v>4707</v>
      </c>
      <c r="F2945" s="4" t="s">
        <v>3565</v>
      </c>
      <c r="G2945" s="42">
        <v>290.2</v>
      </c>
      <c r="H2945" s="28">
        <v>290.2</v>
      </c>
      <c r="I2945" s="186">
        <f t="shared" si="46"/>
        <v>0</v>
      </c>
      <c r="J2945" s="19"/>
      <c r="K2945" s="19"/>
    </row>
    <row r="2946" spans="1:11" customFormat="1" ht="25.5" x14ac:dyDescent="0.25">
      <c r="A2946" s="12">
        <v>671</v>
      </c>
      <c r="B2946" s="25" t="s">
        <v>4708</v>
      </c>
      <c r="C2946" s="4">
        <v>22</v>
      </c>
      <c r="D2946" s="12" t="s">
        <v>4709</v>
      </c>
      <c r="E2946" s="8" t="s">
        <v>3558</v>
      </c>
      <c r="F2946" s="4" t="s">
        <v>3531</v>
      </c>
      <c r="G2946" s="42">
        <v>8204.9</v>
      </c>
      <c r="H2946" s="28">
        <v>1640.98</v>
      </c>
      <c r="I2946" s="186">
        <f t="shared" si="46"/>
        <v>6563.92</v>
      </c>
      <c r="J2946" s="19"/>
      <c r="K2946" s="19"/>
    </row>
    <row r="2947" spans="1:11" customFormat="1" x14ac:dyDescent="0.25">
      <c r="A2947" s="12">
        <v>672</v>
      </c>
      <c r="B2947" s="25" t="s">
        <v>4710</v>
      </c>
      <c r="C2947" s="4">
        <v>1</v>
      </c>
      <c r="D2947" s="12" t="s">
        <v>4711</v>
      </c>
      <c r="E2947" s="8" t="s">
        <v>3997</v>
      </c>
      <c r="F2947" s="4" t="s">
        <v>3531</v>
      </c>
      <c r="G2947" s="42">
        <v>72.75</v>
      </c>
      <c r="H2947" s="28">
        <v>29.1</v>
      </c>
      <c r="I2947" s="186">
        <f t="shared" si="46"/>
        <v>43.65</v>
      </c>
      <c r="J2947" s="19"/>
      <c r="K2947" s="19"/>
    </row>
    <row r="2948" spans="1:11" ht="84" x14ac:dyDescent="0.25">
      <c r="A2948" s="33" t="s">
        <v>5</v>
      </c>
      <c r="B2948" s="29" t="s">
        <v>6</v>
      </c>
      <c r="C2948" s="29" t="s">
        <v>7</v>
      </c>
      <c r="D2948" s="29" t="s">
        <v>8</v>
      </c>
      <c r="E2948" s="29" t="s">
        <v>15</v>
      </c>
      <c r="F2948" s="29" t="s">
        <v>9</v>
      </c>
      <c r="G2948" s="29" t="s">
        <v>10</v>
      </c>
      <c r="H2948" s="29" t="s">
        <v>11</v>
      </c>
      <c r="I2948" s="29" t="s">
        <v>518</v>
      </c>
      <c r="J2948" s="29" t="s">
        <v>12</v>
      </c>
      <c r="K2948" s="30" t="s">
        <v>13</v>
      </c>
    </row>
    <row r="2949" spans="1:11" customFormat="1" ht="25.5" x14ac:dyDescent="0.25">
      <c r="A2949" s="12">
        <v>673</v>
      </c>
      <c r="B2949" s="25" t="s">
        <v>4712</v>
      </c>
      <c r="C2949" s="4">
        <v>4</v>
      </c>
      <c r="D2949" s="12" t="s">
        <v>4713</v>
      </c>
      <c r="E2949" s="8" t="s">
        <v>3558</v>
      </c>
      <c r="F2949" s="4" t="s">
        <v>3531</v>
      </c>
      <c r="G2949" s="42">
        <v>1180</v>
      </c>
      <c r="H2949" s="28">
        <v>255.67</v>
      </c>
      <c r="I2949" s="186">
        <f t="shared" si="46"/>
        <v>924.33</v>
      </c>
      <c r="J2949" s="19"/>
      <c r="K2949" s="19"/>
    </row>
    <row r="2950" spans="1:11" customFormat="1" ht="25.5" x14ac:dyDescent="0.25">
      <c r="A2950" s="12">
        <v>674</v>
      </c>
      <c r="B2950" s="25" t="s">
        <v>4714</v>
      </c>
      <c r="C2950" s="4">
        <v>8</v>
      </c>
      <c r="D2950" s="12" t="s">
        <v>4715</v>
      </c>
      <c r="E2950" s="8" t="s">
        <v>3558</v>
      </c>
      <c r="F2950" s="4" t="s">
        <v>3531</v>
      </c>
      <c r="G2950" s="42">
        <v>180.4</v>
      </c>
      <c r="H2950" s="28">
        <v>180.4</v>
      </c>
      <c r="I2950" s="186">
        <f t="shared" si="46"/>
        <v>0</v>
      </c>
      <c r="J2950" s="19"/>
      <c r="K2950" s="19"/>
    </row>
    <row r="2951" spans="1:11" customFormat="1" x14ac:dyDescent="0.25">
      <c r="A2951" s="12">
        <v>675</v>
      </c>
      <c r="B2951" s="25" t="s">
        <v>4716</v>
      </c>
      <c r="C2951" s="4">
        <v>1</v>
      </c>
      <c r="D2951" s="12" t="s">
        <v>4717</v>
      </c>
      <c r="E2951" s="8" t="s">
        <v>3558</v>
      </c>
      <c r="F2951" s="4" t="s">
        <v>3531</v>
      </c>
      <c r="G2951" s="42">
        <v>120</v>
      </c>
      <c r="H2951" s="28">
        <v>120</v>
      </c>
      <c r="I2951" s="186">
        <f t="shared" si="46"/>
        <v>0</v>
      </c>
      <c r="J2951" s="19"/>
      <c r="K2951" s="19"/>
    </row>
    <row r="2952" spans="1:11" customFormat="1" x14ac:dyDescent="0.25">
      <c r="A2952" s="12">
        <v>676</v>
      </c>
      <c r="B2952" s="25" t="s">
        <v>4098</v>
      </c>
      <c r="C2952" s="4">
        <v>1</v>
      </c>
      <c r="D2952" s="12" t="s">
        <v>4718</v>
      </c>
      <c r="E2952" s="8" t="s">
        <v>3558</v>
      </c>
      <c r="F2952" s="4" t="s">
        <v>3531</v>
      </c>
      <c r="G2952" s="42">
        <v>622.45000000000005</v>
      </c>
      <c r="H2952" s="28">
        <v>134.86000000000001</v>
      </c>
      <c r="I2952" s="186">
        <f t="shared" si="46"/>
        <v>487.59000000000003</v>
      </c>
      <c r="J2952" s="19"/>
      <c r="K2952" s="19"/>
    </row>
    <row r="2953" spans="1:11" customFormat="1" x14ac:dyDescent="0.25">
      <c r="A2953" s="12">
        <v>677</v>
      </c>
      <c r="B2953" s="25" t="s">
        <v>3737</v>
      </c>
      <c r="C2953" s="4">
        <v>1</v>
      </c>
      <c r="D2953" s="12" t="s">
        <v>4719</v>
      </c>
      <c r="E2953" s="8" t="s">
        <v>3738</v>
      </c>
      <c r="F2953" s="4" t="s">
        <v>3565</v>
      </c>
      <c r="G2953" s="42">
        <v>24.71</v>
      </c>
      <c r="H2953" s="28">
        <v>24.71</v>
      </c>
      <c r="I2953" s="186">
        <f t="shared" si="46"/>
        <v>0</v>
      </c>
      <c r="J2953" s="19"/>
      <c r="K2953" s="19"/>
    </row>
    <row r="2954" spans="1:11" customFormat="1" x14ac:dyDescent="0.25">
      <c r="A2954" s="12">
        <v>678</v>
      </c>
      <c r="B2954" s="25" t="s">
        <v>640</v>
      </c>
      <c r="C2954" s="4">
        <v>1</v>
      </c>
      <c r="D2954" s="12" t="s">
        <v>4720</v>
      </c>
      <c r="E2954" s="8" t="s">
        <v>3558</v>
      </c>
      <c r="F2954" s="4" t="s">
        <v>3531</v>
      </c>
      <c r="G2954" s="42">
        <v>187.25</v>
      </c>
      <c r="H2954" s="28">
        <v>40.57</v>
      </c>
      <c r="I2954" s="186">
        <f t="shared" si="46"/>
        <v>146.68</v>
      </c>
      <c r="J2954" s="19"/>
      <c r="K2954" s="19"/>
    </row>
    <row r="2955" spans="1:11" customFormat="1" x14ac:dyDescent="0.25">
      <c r="A2955" s="12">
        <v>679</v>
      </c>
      <c r="B2955" s="25" t="s">
        <v>2416</v>
      </c>
      <c r="C2955" s="4">
        <v>1</v>
      </c>
      <c r="D2955" s="12" t="s">
        <v>4721</v>
      </c>
      <c r="E2955" s="8" t="s">
        <v>3558</v>
      </c>
      <c r="F2955" s="4" t="s">
        <v>3531</v>
      </c>
      <c r="G2955" s="42">
        <v>194.25</v>
      </c>
      <c r="H2955" s="28">
        <v>42.09</v>
      </c>
      <c r="I2955" s="186">
        <f t="shared" si="46"/>
        <v>152.16</v>
      </c>
      <c r="J2955" s="19"/>
      <c r="K2955" s="19"/>
    </row>
    <row r="2956" spans="1:11" customFormat="1" x14ac:dyDescent="0.25">
      <c r="A2956" s="12">
        <v>680</v>
      </c>
      <c r="B2956" s="25" t="s">
        <v>2459</v>
      </c>
      <c r="C2956" s="4">
        <v>1</v>
      </c>
      <c r="D2956" s="12" t="s">
        <v>4722</v>
      </c>
      <c r="E2956" s="6" t="s">
        <v>4723</v>
      </c>
      <c r="F2956" s="4" t="s">
        <v>3565</v>
      </c>
      <c r="G2956" s="42">
        <v>8.26</v>
      </c>
      <c r="H2956" s="28">
        <v>8.26</v>
      </c>
      <c r="I2956" s="186">
        <f t="shared" si="46"/>
        <v>0</v>
      </c>
      <c r="J2956" s="19"/>
      <c r="K2956" s="19"/>
    </row>
    <row r="2957" spans="1:11" customFormat="1" x14ac:dyDescent="0.25">
      <c r="A2957" s="12">
        <v>681</v>
      </c>
      <c r="B2957" s="25" t="s">
        <v>3589</v>
      </c>
      <c r="C2957" s="4">
        <v>1</v>
      </c>
      <c r="D2957" s="12" t="s">
        <v>4724</v>
      </c>
      <c r="E2957" s="8" t="s">
        <v>3558</v>
      </c>
      <c r="F2957" s="4" t="s">
        <v>3531</v>
      </c>
      <c r="G2957" s="42">
        <v>59.54</v>
      </c>
      <c r="H2957" s="28">
        <v>12.9</v>
      </c>
      <c r="I2957" s="186">
        <f t="shared" si="46"/>
        <v>46.64</v>
      </c>
      <c r="J2957" s="19"/>
      <c r="K2957" s="19"/>
    </row>
    <row r="2958" spans="1:11" customFormat="1" x14ac:dyDescent="0.25">
      <c r="A2958" s="12">
        <v>682</v>
      </c>
      <c r="B2958" s="25" t="s">
        <v>4725</v>
      </c>
      <c r="C2958" s="4">
        <v>1</v>
      </c>
      <c r="D2958" s="12" t="s">
        <v>4726</v>
      </c>
      <c r="E2958" s="8" t="s">
        <v>4727</v>
      </c>
      <c r="F2958" s="4" t="s">
        <v>3565</v>
      </c>
      <c r="G2958" s="42">
        <v>84.71</v>
      </c>
      <c r="H2958" s="28">
        <v>84.71</v>
      </c>
      <c r="I2958" s="186">
        <f t="shared" si="46"/>
        <v>0</v>
      </c>
      <c r="J2958" s="19"/>
      <c r="K2958" s="19"/>
    </row>
    <row r="2959" spans="1:11" customFormat="1" x14ac:dyDescent="0.25">
      <c r="A2959" s="12">
        <v>683</v>
      </c>
      <c r="B2959" s="25" t="s">
        <v>4728</v>
      </c>
      <c r="C2959" s="4">
        <v>1</v>
      </c>
      <c r="D2959" s="12" t="s">
        <v>4729</v>
      </c>
      <c r="E2959" s="8" t="s">
        <v>4730</v>
      </c>
      <c r="F2959" s="4" t="s">
        <v>3565</v>
      </c>
      <c r="G2959" s="42">
        <v>72.709999999999994</v>
      </c>
      <c r="H2959" s="28">
        <v>72.709999999999994</v>
      </c>
      <c r="I2959" s="186">
        <f t="shared" si="46"/>
        <v>0</v>
      </c>
      <c r="J2959" s="19"/>
      <c r="K2959" s="19"/>
    </row>
    <row r="2960" spans="1:11" customFormat="1" x14ac:dyDescent="0.25">
      <c r="A2960" s="12">
        <v>684</v>
      </c>
      <c r="B2960" s="25" t="s">
        <v>4731</v>
      </c>
      <c r="C2960" s="4">
        <v>1</v>
      </c>
      <c r="D2960" s="12" t="s">
        <v>4732</v>
      </c>
      <c r="E2960" s="8" t="s">
        <v>4733</v>
      </c>
      <c r="F2960" s="4" t="s">
        <v>3565</v>
      </c>
      <c r="G2960" s="42">
        <v>269.41000000000003</v>
      </c>
      <c r="H2960" s="28">
        <v>269.41000000000003</v>
      </c>
      <c r="I2960" s="186">
        <f t="shared" si="46"/>
        <v>0</v>
      </c>
      <c r="J2960" s="19"/>
      <c r="K2960" s="19"/>
    </row>
    <row r="2961" spans="1:11" customFormat="1" x14ac:dyDescent="0.25">
      <c r="A2961" s="12">
        <v>685</v>
      </c>
      <c r="B2961" s="25" t="s">
        <v>4734</v>
      </c>
      <c r="C2961" s="4">
        <v>1</v>
      </c>
      <c r="D2961" s="12" t="s">
        <v>4735</v>
      </c>
      <c r="E2961" s="8" t="s">
        <v>4736</v>
      </c>
      <c r="F2961" s="4" t="s">
        <v>3565</v>
      </c>
      <c r="G2961" s="42">
        <v>269.42</v>
      </c>
      <c r="H2961" s="28">
        <v>269.42</v>
      </c>
      <c r="I2961" s="186">
        <f t="shared" si="46"/>
        <v>0</v>
      </c>
      <c r="J2961" s="19"/>
      <c r="K2961" s="19"/>
    </row>
    <row r="2962" spans="1:11" customFormat="1" x14ac:dyDescent="0.25">
      <c r="A2962" s="12">
        <v>686</v>
      </c>
      <c r="B2962" s="25" t="s">
        <v>3737</v>
      </c>
      <c r="C2962" s="4">
        <v>1</v>
      </c>
      <c r="D2962" s="12" t="s">
        <v>4737</v>
      </c>
      <c r="E2962" s="8" t="s">
        <v>3738</v>
      </c>
      <c r="F2962" s="4" t="s">
        <v>3565</v>
      </c>
      <c r="G2962" s="42">
        <v>24.71</v>
      </c>
      <c r="H2962" s="28">
        <v>24.71</v>
      </c>
      <c r="I2962" s="186">
        <f t="shared" si="46"/>
        <v>0</v>
      </c>
      <c r="J2962" s="19"/>
      <c r="K2962" s="19"/>
    </row>
    <row r="2963" spans="1:11" customFormat="1" x14ac:dyDescent="0.25">
      <c r="A2963" s="12">
        <v>687</v>
      </c>
      <c r="B2963" s="25" t="s">
        <v>4738</v>
      </c>
      <c r="C2963" s="4">
        <v>1</v>
      </c>
      <c r="D2963" s="12" t="s">
        <v>4739</v>
      </c>
      <c r="E2963" s="8" t="s">
        <v>4740</v>
      </c>
      <c r="F2963" s="4" t="s">
        <v>21</v>
      </c>
      <c r="G2963" s="42">
        <v>104</v>
      </c>
      <c r="H2963" s="28">
        <v>62.4</v>
      </c>
      <c r="I2963" s="186">
        <f>SUM(G2963,-H2963)</f>
        <v>41.6</v>
      </c>
      <c r="J2963" s="19"/>
      <c r="K2963" s="19"/>
    </row>
    <row r="2964" spans="1:11" customFormat="1" x14ac:dyDescent="0.25">
      <c r="A2964" s="12">
        <v>688</v>
      </c>
      <c r="B2964" s="25" t="s">
        <v>4741</v>
      </c>
      <c r="C2964" s="4">
        <v>1</v>
      </c>
      <c r="D2964" s="12" t="s">
        <v>4742</v>
      </c>
      <c r="E2964" s="8" t="s">
        <v>4743</v>
      </c>
      <c r="F2964" s="4" t="s">
        <v>21</v>
      </c>
      <c r="G2964" s="42">
        <v>57.98</v>
      </c>
      <c r="H2964" s="28">
        <v>57.98</v>
      </c>
      <c r="I2964" s="186">
        <f>SUM(G2964,-H2964)</f>
        <v>0</v>
      </c>
      <c r="J2964" s="19"/>
      <c r="K2964" s="19"/>
    </row>
    <row r="2965" spans="1:11" customFormat="1" x14ac:dyDescent="0.25">
      <c r="A2965" s="12">
        <v>689</v>
      </c>
      <c r="B2965" s="25" t="s">
        <v>4744</v>
      </c>
      <c r="C2965" s="4">
        <v>1</v>
      </c>
      <c r="D2965" s="12" t="s">
        <v>4745</v>
      </c>
      <c r="E2965" s="8" t="s">
        <v>4746</v>
      </c>
      <c r="F2965" s="4" t="s">
        <v>21</v>
      </c>
      <c r="G2965" s="42">
        <v>249</v>
      </c>
      <c r="H2965" s="28">
        <v>249</v>
      </c>
      <c r="I2965" s="186">
        <f>SUM(G2965,-H2965)</f>
        <v>0</v>
      </c>
      <c r="J2965" s="19"/>
      <c r="K2965" s="19"/>
    </row>
    <row r="2966" spans="1:11" customFormat="1" ht="25.5" x14ac:dyDescent="0.25">
      <c r="A2966" s="12">
        <v>690</v>
      </c>
      <c r="B2966" s="25" t="s">
        <v>4747</v>
      </c>
      <c r="C2966" s="4">
        <v>1</v>
      </c>
      <c r="D2966" s="12" t="s">
        <v>4748</v>
      </c>
      <c r="E2966" s="8" t="s">
        <v>4749</v>
      </c>
      <c r="F2966" s="4" t="s">
        <v>21</v>
      </c>
      <c r="G2966" s="42">
        <v>228.2</v>
      </c>
      <c r="H2966" s="28">
        <v>228.2</v>
      </c>
      <c r="I2966" s="186">
        <f t="shared" ref="I2966:I3009" si="47">SUM(G2966,-H2966)</f>
        <v>0</v>
      </c>
      <c r="J2966" s="19"/>
      <c r="K2966" s="19"/>
    </row>
    <row r="2967" spans="1:11" customFormat="1" x14ac:dyDescent="0.25">
      <c r="A2967" s="12">
        <v>691</v>
      </c>
      <c r="B2967" s="25" t="s">
        <v>4750</v>
      </c>
      <c r="C2967" s="4">
        <v>1</v>
      </c>
      <c r="D2967" s="12" t="s">
        <v>4751</v>
      </c>
      <c r="E2967" s="8" t="s">
        <v>4752</v>
      </c>
      <c r="F2967" s="4" t="s">
        <v>21</v>
      </c>
      <c r="G2967" s="42">
        <v>750.42</v>
      </c>
      <c r="H2967" s="28">
        <v>750.42</v>
      </c>
      <c r="I2967" s="186">
        <f t="shared" si="47"/>
        <v>0</v>
      </c>
      <c r="J2967" s="19"/>
      <c r="K2967" s="19"/>
    </row>
    <row r="2968" spans="1:11" customFormat="1" x14ac:dyDescent="0.25">
      <c r="A2968" s="12">
        <v>692</v>
      </c>
      <c r="B2968" s="25" t="s">
        <v>4753</v>
      </c>
      <c r="C2968" s="4">
        <v>1</v>
      </c>
      <c r="D2968" s="12" t="s">
        <v>4754</v>
      </c>
      <c r="E2968" s="8" t="s">
        <v>4755</v>
      </c>
      <c r="F2968" s="4" t="s">
        <v>21</v>
      </c>
      <c r="G2968" s="42">
        <v>251.26</v>
      </c>
      <c r="H2968" s="28">
        <v>251.26</v>
      </c>
      <c r="I2968" s="186">
        <f t="shared" si="47"/>
        <v>0</v>
      </c>
      <c r="J2968" s="19"/>
      <c r="K2968" s="19"/>
    </row>
    <row r="2969" spans="1:11" customFormat="1" ht="25.5" x14ac:dyDescent="0.25">
      <c r="A2969" s="12">
        <v>693</v>
      </c>
      <c r="B2969" s="25" t="s">
        <v>4756</v>
      </c>
      <c r="C2969" s="4">
        <v>2</v>
      </c>
      <c r="D2969" s="12" t="s">
        <v>4757</v>
      </c>
      <c r="E2969" s="8" t="s">
        <v>4758</v>
      </c>
      <c r="F2969" s="4" t="s">
        <v>21</v>
      </c>
      <c r="G2969" s="42">
        <v>510</v>
      </c>
      <c r="H2969" s="28">
        <v>510</v>
      </c>
      <c r="I2969" s="186">
        <f t="shared" si="47"/>
        <v>0</v>
      </c>
      <c r="J2969" s="19"/>
      <c r="K2969" s="19"/>
    </row>
    <row r="2970" spans="1:11" customFormat="1" x14ac:dyDescent="0.25">
      <c r="A2970" s="12">
        <v>694</v>
      </c>
      <c r="B2970" s="25" t="s">
        <v>4759</v>
      </c>
      <c r="C2970" s="4">
        <v>1</v>
      </c>
      <c r="D2970" s="12" t="s">
        <v>4760</v>
      </c>
      <c r="E2970" s="8" t="s">
        <v>4761</v>
      </c>
      <c r="F2970" s="4" t="s">
        <v>21</v>
      </c>
      <c r="G2970" s="42">
        <v>65.260000000000005</v>
      </c>
      <c r="H2970" s="28">
        <v>62.56</v>
      </c>
      <c r="I2970" s="186">
        <f t="shared" si="47"/>
        <v>2.7000000000000028</v>
      </c>
      <c r="J2970" s="19"/>
      <c r="K2970" s="19"/>
    </row>
    <row r="2971" spans="1:11" customFormat="1" ht="25.5" x14ac:dyDescent="0.25">
      <c r="A2971" s="12">
        <v>695</v>
      </c>
      <c r="B2971" s="25" t="s">
        <v>4762</v>
      </c>
      <c r="C2971" s="4">
        <v>3</v>
      </c>
      <c r="D2971" s="12" t="s">
        <v>4763</v>
      </c>
      <c r="E2971" s="8" t="s">
        <v>4764</v>
      </c>
      <c r="F2971" s="4" t="s">
        <v>21</v>
      </c>
      <c r="G2971" s="42">
        <v>253.24</v>
      </c>
      <c r="H2971" s="28">
        <v>234.23</v>
      </c>
      <c r="I2971" s="186">
        <f t="shared" si="47"/>
        <v>19.010000000000019</v>
      </c>
      <c r="J2971" s="19"/>
      <c r="K2971" s="19"/>
    </row>
    <row r="2972" spans="1:11" customFormat="1" x14ac:dyDescent="0.25">
      <c r="A2972" s="12">
        <v>696</v>
      </c>
      <c r="B2972" s="25" t="s">
        <v>4765</v>
      </c>
      <c r="C2972" s="4">
        <v>1</v>
      </c>
      <c r="D2972" s="12" t="s">
        <v>4766</v>
      </c>
      <c r="E2972" s="8" t="s">
        <v>4767</v>
      </c>
      <c r="F2972" s="4" t="s">
        <v>21</v>
      </c>
      <c r="G2972" s="42">
        <v>257.14</v>
      </c>
      <c r="H2972" s="28">
        <v>237.84</v>
      </c>
      <c r="I2972" s="186">
        <f t="shared" si="47"/>
        <v>19.299999999999983</v>
      </c>
      <c r="J2972" s="19"/>
      <c r="K2972" s="19"/>
    </row>
    <row r="2973" spans="1:11" customFormat="1" x14ac:dyDescent="0.25">
      <c r="A2973" s="12">
        <v>697</v>
      </c>
      <c r="B2973" s="25" t="s">
        <v>3467</v>
      </c>
      <c r="C2973" s="4">
        <v>2</v>
      </c>
      <c r="D2973" s="12" t="s">
        <v>4768</v>
      </c>
      <c r="E2973" s="8" t="s">
        <v>4769</v>
      </c>
      <c r="F2973" s="4" t="s">
        <v>21</v>
      </c>
      <c r="G2973" s="42">
        <v>138.84</v>
      </c>
      <c r="H2973" s="28">
        <v>124.94</v>
      </c>
      <c r="I2973" s="186">
        <f t="shared" si="47"/>
        <v>13.900000000000006</v>
      </c>
      <c r="J2973" s="19"/>
      <c r="K2973" s="19"/>
    </row>
    <row r="2974" spans="1:11" customFormat="1" ht="25.5" x14ac:dyDescent="0.25">
      <c r="A2974" s="12">
        <v>698</v>
      </c>
      <c r="B2974" s="25" t="s">
        <v>4770</v>
      </c>
      <c r="C2974" s="4">
        <v>1</v>
      </c>
      <c r="D2974" s="12" t="s">
        <v>4771</v>
      </c>
      <c r="E2974" s="8" t="s">
        <v>4772</v>
      </c>
      <c r="F2974" s="4" t="s">
        <v>21</v>
      </c>
      <c r="G2974" s="42">
        <v>275.20999999999998</v>
      </c>
      <c r="H2974" s="28">
        <v>275.20999999999998</v>
      </c>
      <c r="I2974" s="186">
        <f t="shared" si="47"/>
        <v>0</v>
      </c>
      <c r="J2974" s="19"/>
      <c r="K2974" s="19"/>
    </row>
    <row r="2975" spans="1:11" ht="84" x14ac:dyDescent="0.25">
      <c r="A2975" s="33" t="s">
        <v>5</v>
      </c>
      <c r="B2975" s="29" t="s">
        <v>6</v>
      </c>
      <c r="C2975" s="29" t="s">
        <v>7</v>
      </c>
      <c r="D2975" s="29" t="s">
        <v>8</v>
      </c>
      <c r="E2975" s="29" t="s">
        <v>15</v>
      </c>
      <c r="F2975" s="29" t="s">
        <v>9</v>
      </c>
      <c r="G2975" s="29" t="s">
        <v>10</v>
      </c>
      <c r="H2975" s="29" t="s">
        <v>11</v>
      </c>
      <c r="I2975" s="29" t="s">
        <v>518</v>
      </c>
      <c r="J2975" s="29" t="s">
        <v>12</v>
      </c>
      <c r="K2975" s="30" t="s">
        <v>13</v>
      </c>
    </row>
    <row r="2976" spans="1:11" customFormat="1" x14ac:dyDescent="0.25">
      <c r="A2976" s="12">
        <v>699</v>
      </c>
      <c r="B2976" s="25" t="s">
        <v>4773</v>
      </c>
      <c r="C2976" s="4">
        <v>1</v>
      </c>
      <c r="D2976" s="12" t="s">
        <v>4774</v>
      </c>
      <c r="E2976" s="8" t="s">
        <v>4775</v>
      </c>
      <c r="F2976" s="4" t="s">
        <v>21</v>
      </c>
      <c r="G2976" s="42">
        <v>110</v>
      </c>
      <c r="H2976" s="28">
        <v>110</v>
      </c>
      <c r="I2976" s="186">
        <f t="shared" si="47"/>
        <v>0</v>
      </c>
      <c r="J2976" s="19"/>
      <c r="K2976" s="19"/>
    </row>
    <row r="2977" spans="1:11" customFormat="1" x14ac:dyDescent="0.25">
      <c r="A2977" s="12">
        <v>700</v>
      </c>
      <c r="B2977" s="25" t="s">
        <v>4776</v>
      </c>
      <c r="C2977" s="4">
        <v>1</v>
      </c>
      <c r="D2977" s="12" t="s">
        <v>4777</v>
      </c>
      <c r="E2977" s="8" t="s">
        <v>4775</v>
      </c>
      <c r="F2977" s="4" t="s">
        <v>21</v>
      </c>
      <c r="G2977" s="42">
        <v>130</v>
      </c>
      <c r="H2977" s="28">
        <v>130</v>
      </c>
      <c r="I2977" s="186">
        <f t="shared" si="47"/>
        <v>0</v>
      </c>
      <c r="J2977" s="19"/>
      <c r="K2977" s="19"/>
    </row>
    <row r="2978" spans="1:11" customFormat="1" x14ac:dyDescent="0.25">
      <c r="A2978" s="12">
        <v>701</v>
      </c>
      <c r="B2978" s="25" t="s">
        <v>4778</v>
      </c>
      <c r="C2978" s="4">
        <v>1</v>
      </c>
      <c r="D2978" s="12" t="s">
        <v>4779</v>
      </c>
      <c r="E2978" s="8" t="s">
        <v>4780</v>
      </c>
      <c r="F2978" s="4" t="s">
        <v>21</v>
      </c>
      <c r="G2978" s="42">
        <v>861.9</v>
      </c>
      <c r="H2978" s="28">
        <v>861.9</v>
      </c>
      <c r="I2978" s="186">
        <f t="shared" si="47"/>
        <v>0</v>
      </c>
      <c r="J2978" s="19"/>
      <c r="K2978" s="19"/>
    </row>
    <row r="2979" spans="1:11" customFormat="1" x14ac:dyDescent="0.25">
      <c r="A2979" s="12">
        <v>702</v>
      </c>
      <c r="B2979" s="25" t="s">
        <v>4781</v>
      </c>
      <c r="C2979" s="4">
        <v>1</v>
      </c>
      <c r="D2979" s="12" t="s">
        <v>4782</v>
      </c>
      <c r="E2979" s="8" t="s">
        <v>4783</v>
      </c>
      <c r="F2979" s="4" t="s">
        <v>21</v>
      </c>
      <c r="G2979" s="42">
        <v>350</v>
      </c>
      <c r="H2979" s="28">
        <v>350</v>
      </c>
      <c r="I2979" s="186">
        <f t="shared" si="47"/>
        <v>0</v>
      </c>
      <c r="J2979" s="19"/>
      <c r="K2979" s="19"/>
    </row>
    <row r="2980" spans="1:11" customFormat="1" x14ac:dyDescent="0.25">
      <c r="A2980" s="12">
        <v>703</v>
      </c>
      <c r="B2980" s="25" t="s">
        <v>407</v>
      </c>
      <c r="C2980" s="4">
        <v>2</v>
      </c>
      <c r="D2980" s="12" t="s">
        <v>4784</v>
      </c>
      <c r="E2980" s="8" t="s">
        <v>4783</v>
      </c>
      <c r="F2980" s="4" t="s">
        <v>21</v>
      </c>
      <c r="G2980" s="42">
        <v>700</v>
      </c>
      <c r="H2980" s="28">
        <v>700</v>
      </c>
      <c r="I2980" s="186">
        <f t="shared" si="47"/>
        <v>0</v>
      </c>
      <c r="J2980" s="19"/>
      <c r="K2980" s="19"/>
    </row>
    <row r="2981" spans="1:11" customFormat="1" x14ac:dyDescent="0.25">
      <c r="A2981" s="12">
        <v>704</v>
      </c>
      <c r="B2981" s="25" t="s">
        <v>4785</v>
      </c>
      <c r="C2981" s="4">
        <v>1</v>
      </c>
      <c r="D2981" s="12" t="s">
        <v>4786</v>
      </c>
      <c r="E2981" s="8" t="s">
        <v>4787</v>
      </c>
      <c r="F2981" s="4" t="s">
        <v>21</v>
      </c>
      <c r="G2981" s="42">
        <v>111.57</v>
      </c>
      <c r="H2981" s="28">
        <v>86.47</v>
      </c>
      <c r="I2981" s="186">
        <f t="shared" si="47"/>
        <v>25.099999999999994</v>
      </c>
      <c r="J2981" s="19"/>
      <c r="K2981" s="19"/>
    </row>
    <row r="2982" spans="1:11" customFormat="1" x14ac:dyDescent="0.25">
      <c r="A2982" s="12">
        <v>705</v>
      </c>
      <c r="B2982" s="25" t="s">
        <v>4788</v>
      </c>
      <c r="C2982" s="4">
        <v>1</v>
      </c>
      <c r="D2982" s="12" t="s">
        <v>4789</v>
      </c>
      <c r="E2982" s="8" t="s">
        <v>4790</v>
      </c>
      <c r="F2982" s="4" t="s">
        <v>21</v>
      </c>
      <c r="G2982" s="42">
        <v>222</v>
      </c>
      <c r="H2982" s="28">
        <v>210.9</v>
      </c>
      <c r="I2982" s="186">
        <f t="shared" si="47"/>
        <v>11.099999999999994</v>
      </c>
      <c r="J2982" s="19"/>
      <c r="K2982" s="19"/>
    </row>
    <row r="2983" spans="1:11" customFormat="1" x14ac:dyDescent="0.25">
      <c r="A2983" s="12">
        <v>706</v>
      </c>
      <c r="B2983" s="25" t="s">
        <v>4791</v>
      </c>
      <c r="C2983" s="4">
        <v>2</v>
      </c>
      <c r="D2983" s="12" t="s">
        <v>4792</v>
      </c>
      <c r="E2983" s="8" t="s">
        <v>4793</v>
      </c>
      <c r="F2983" s="4" t="s">
        <v>21</v>
      </c>
      <c r="G2983" s="42">
        <v>60</v>
      </c>
      <c r="H2983" s="28">
        <v>60</v>
      </c>
      <c r="I2983" s="186">
        <f t="shared" si="47"/>
        <v>0</v>
      </c>
      <c r="J2983" s="19"/>
      <c r="K2983" s="19"/>
    </row>
    <row r="2984" spans="1:11" customFormat="1" ht="25.5" x14ac:dyDescent="0.25">
      <c r="A2984" s="12">
        <v>707</v>
      </c>
      <c r="B2984" s="25" t="s">
        <v>4794</v>
      </c>
      <c r="C2984" s="4">
        <v>2</v>
      </c>
      <c r="D2984" s="12" t="s">
        <v>4795</v>
      </c>
      <c r="E2984" s="8" t="s">
        <v>4205</v>
      </c>
      <c r="F2984" s="4" t="s">
        <v>21</v>
      </c>
      <c r="G2984" s="42">
        <v>136.86000000000001</v>
      </c>
      <c r="H2984" s="28">
        <v>136.86000000000001</v>
      </c>
      <c r="I2984" s="186">
        <f t="shared" si="47"/>
        <v>0</v>
      </c>
      <c r="J2984" s="19"/>
      <c r="K2984" s="19"/>
    </row>
    <row r="2985" spans="1:11" customFormat="1" x14ac:dyDescent="0.25">
      <c r="A2985" s="12">
        <v>708</v>
      </c>
      <c r="B2985" s="25" t="s">
        <v>4796</v>
      </c>
      <c r="C2985" s="4">
        <v>1</v>
      </c>
      <c r="D2985" s="12" t="s">
        <v>4797</v>
      </c>
      <c r="E2985" s="8" t="s">
        <v>4798</v>
      </c>
      <c r="F2985" s="4" t="s">
        <v>21</v>
      </c>
      <c r="G2985" s="42">
        <v>120</v>
      </c>
      <c r="H2985" s="28">
        <v>120</v>
      </c>
      <c r="I2985" s="186">
        <f t="shared" si="47"/>
        <v>0</v>
      </c>
      <c r="J2985" s="19"/>
      <c r="K2985" s="19"/>
    </row>
    <row r="2986" spans="1:11" customFormat="1" x14ac:dyDescent="0.25">
      <c r="A2986" s="12">
        <v>709</v>
      </c>
      <c r="B2986" s="25" t="s">
        <v>4799</v>
      </c>
      <c r="C2986" s="4">
        <v>2</v>
      </c>
      <c r="D2986" s="12" t="s">
        <v>4800</v>
      </c>
      <c r="E2986" s="8" t="s">
        <v>4801</v>
      </c>
      <c r="F2986" s="4" t="s">
        <v>21</v>
      </c>
      <c r="G2986" s="42">
        <v>59.5</v>
      </c>
      <c r="H2986" s="28">
        <v>41.65</v>
      </c>
      <c r="I2986" s="186">
        <f t="shared" si="47"/>
        <v>17.850000000000001</v>
      </c>
      <c r="J2986" s="19"/>
      <c r="K2986" s="19"/>
    </row>
    <row r="2987" spans="1:11" customFormat="1" x14ac:dyDescent="0.25">
      <c r="A2987" s="12">
        <v>710</v>
      </c>
      <c r="B2987" s="25" t="s">
        <v>4802</v>
      </c>
      <c r="C2987" s="4">
        <v>3</v>
      </c>
      <c r="D2987" s="12" t="s">
        <v>4803</v>
      </c>
      <c r="E2987" s="8" t="s">
        <v>4804</v>
      </c>
      <c r="F2987" s="4" t="s">
        <v>21</v>
      </c>
      <c r="G2987" s="42">
        <v>235.54</v>
      </c>
      <c r="H2987" s="28">
        <v>160.94999999999999</v>
      </c>
      <c r="I2987" s="186">
        <f t="shared" si="47"/>
        <v>74.59</v>
      </c>
      <c r="J2987" s="19"/>
      <c r="K2987" s="19"/>
    </row>
    <row r="2988" spans="1:11" customFormat="1" x14ac:dyDescent="0.25">
      <c r="A2988" s="12">
        <v>711</v>
      </c>
      <c r="B2988" s="25" t="s">
        <v>4805</v>
      </c>
      <c r="C2988" s="4">
        <v>1</v>
      </c>
      <c r="D2988" s="12" t="s">
        <v>4806</v>
      </c>
      <c r="E2988" s="8" t="s">
        <v>4807</v>
      </c>
      <c r="F2988" s="4" t="s">
        <v>21</v>
      </c>
      <c r="G2988" s="42">
        <v>104</v>
      </c>
      <c r="H2988" s="28">
        <v>62.4</v>
      </c>
      <c r="I2988" s="186">
        <f t="shared" si="47"/>
        <v>41.6</v>
      </c>
      <c r="J2988" s="19"/>
      <c r="K2988" s="19"/>
    </row>
    <row r="2989" spans="1:11" customFormat="1" x14ac:dyDescent="0.25">
      <c r="A2989" s="12">
        <v>712</v>
      </c>
      <c r="B2989" s="25" t="s">
        <v>4808</v>
      </c>
      <c r="C2989" s="4">
        <v>4</v>
      </c>
      <c r="D2989" s="12" t="s">
        <v>4809</v>
      </c>
      <c r="E2989" s="8" t="s">
        <v>4810</v>
      </c>
      <c r="F2989" s="4" t="s">
        <v>21</v>
      </c>
      <c r="G2989" s="42">
        <v>188.44</v>
      </c>
      <c r="H2989" s="28">
        <v>117.77</v>
      </c>
      <c r="I2989" s="186">
        <f t="shared" si="47"/>
        <v>70.67</v>
      </c>
      <c r="J2989" s="19"/>
      <c r="K2989" s="19"/>
    </row>
    <row r="2990" spans="1:11" customFormat="1" x14ac:dyDescent="0.25">
      <c r="A2990" s="12">
        <v>713</v>
      </c>
      <c r="B2990" s="25" t="s">
        <v>4811</v>
      </c>
      <c r="C2990" s="4">
        <v>1</v>
      </c>
      <c r="D2990" s="12" t="s">
        <v>4812</v>
      </c>
      <c r="E2990" s="8" t="s">
        <v>4810</v>
      </c>
      <c r="F2990" s="4" t="s">
        <v>21</v>
      </c>
      <c r="G2990" s="42">
        <v>78.510000000000005</v>
      </c>
      <c r="H2990" s="28">
        <v>49.06</v>
      </c>
      <c r="I2990" s="186">
        <f t="shared" si="47"/>
        <v>29.450000000000003</v>
      </c>
      <c r="J2990" s="19"/>
      <c r="K2990" s="19"/>
    </row>
    <row r="2991" spans="1:11" customFormat="1" x14ac:dyDescent="0.25">
      <c r="A2991" s="12">
        <v>714</v>
      </c>
      <c r="B2991" s="25" t="s">
        <v>4813</v>
      </c>
      <c r="C2991" s="4">
        <v>1</v>
      </c>
      <c r="D2991" s="12" t="s">
        <v>4814</v>
      </c>
      <c r="E2991" s="8" t="s">
        <v>4810</v>
      </c>
      <c r="F2991" s="4" t="s">
        <v>21</v>
      </c>
      <c r="G2991" s="42">
        <v>57.02</v>
      </c>
      <c r="H2991" s="28">
        <v>35.630000000000003</v>
      </c>
      <c r="I2991" s="186">
        <f t="shared" si="47"/>
        <v>21.39</v>
      </c>
      <c r="J2991" s="19"/>
      <c r="K2991" s="19"/>
    </row>
    <row r="2992" spans="1:11" customFormat="1" ht="25.5" x14ac:dyDescent="0.25">
      <c r="A2992" s="12">
        <v>715</v>
      </c>
      <c r="B2992" s="25" t="s">
        <v>4815</v>
      </c>
      <c r="C2992" s="4">
        <v>4</v>
      </c>
      <c r="D2992" s="12" t="s">
        <v>4816</v>
      </c>
      <c r="E2992" s="8" t="s">
        <v>4817</v>
      </c>
      <c r="F2992" s="4" t="s">
        <v>21</v>
      </c>
      <c r="G2992" s="42">
        <v>426.45</v>
      </c>
      <c r="H2992" s="28">
        <v>426.45</v>
      </c>
      <c r="I2992" s="186">
        <f t="shared" si="47"/>
        <v>0</v>
      </c>
      <c r="J2992" s="19"/>
      <c r="K2992" s="19"/>
    </row>
    <row r="2993" spans="1:11" customFormat="1" ht="25.5" x14ac:dyDescent="0.25">
      <c r="A2993" s="12">
        <v>716</v>
      </c>
      <c r="B2993" s="25" t="s">
        <v>4818</v>
      </c>
      <c r="C2993" s="4">
        <v>1</v>
      </c>
      <c r="D2993" s="12" t="s">
        <v>4819</v>
      </c>
      <c r="E2993" s="8" t="s">
        <v>4820</v>
      </c>
      <c r="F2993" s="4" t="s">
        <v>21</v>
      </c>
      <c r="G2993" s="42">
        <v>250</v>
      </c>
      <c r="H2993" s="28">
        <v>145.83000000000001</v>
      </c>
      <c r="I2993" s="186">
        <f t="shared" si="47"/>
        <v>104.16999999999999</v>
      </c>
      <c r="J2993" s="19"/>
      <c r="K2993" s="19"/>
    </row>
    <row r="2994" spans="1:11" customFormat="1" x14ac:dyDescent="0.25">
      <c r="A2994" s="12">
        <v>717</v>
      </c>
      <c r="B2994" s="25" t="s">
        <v>4821</v>
      </c>
      <c r="C2994" s="4">
        <v>1</v>
      </c>
      <c r="D2994" s="12" t="s">
        <v>4822</v>
      </c>
      <c r="E2994" s="8" t="s">
        <v>4823</v>
      </c>
      <c r="F2994" s="4" t="s">
        <v>21</v>
      </c>
      <c r="G2994" s="42">
        <v>280.99</v>
      </c>
      <c r="H2994" s="28">
        <v>220.11</v>
      </c>
      <c r="I2994" s="186">
        <f t="shared" si="47"/>
        <v>60.879999999999995</v>
      </c>
      <c r="J2994" s="19"/>
      <c r="K2994" s="19"/>
    </row>
    <row r="2995" spans="1:11" customFormat="1" ht="25.5" x14ac:dyDescent="0.25">
      <c r="A2995" s="12">
        <v>718</v>
      </c>
      <c r="B2995" s="25" t="s">
        <v>4824</v>
      </c>
      <c r="C2995" s="4">
        <v>1</v>
      </c>
      <c r="D2995" s="12" t="s">
        <v>4825</v>
      </c>
      <c r="E2995" s="8" t="s">
        <v>4826</v>
      </c>
      <c r="F2995" s="4" t="s">
        <v>21</v>
      </c>
      <c r="G2995" s="42">
        <v>943.1</v>
      </c>
      <c r="H2995" s="28">
        <v>537.33000000000004</v>
      </c>
      <c r="I2995" s="186">
        <f t="shared" si="47"/>
        <v>405.77</v>
      </c>
      <c r="J2995" s="19"/>
      <c r="K2995" s="19"/>
    </row>
    <row r="2996" spans="1:11" customFormat="1" x14ac:dyDescent="0.25">
      <c r="A2996" s="12">
        <v>719</v>
      </c>
      <c r="B2996" s="25" t="s">
        <v>4827</v>
      </c>
      <c r="C2996" s="4">
        <v>11</v>
      </c>
      <c r="D2996" s="12" t="s">
        <v>4828</v>
      </c>
      <c r="E2996" s="8" t="s">
        <v>4829</v>
      </c>
      <c r="F2996" s="4" t="s">
        <v>21</v>
      </c>
      <c r="G2996" s="42">
        <v>350</v>
      </c>
      <c r="H2996" s="28">
        <v>256.67</v>
      </c>
      <c r="I2996" s="186">
        <f t="shared" si="47"/>
        <v>93.329999999999984</v>
      </c>
      <c r="J2996" s="19"/>
      <c r="K2996" s="19"/>
    </row>
    <row r="2997" spans="1:11" customFormat="1" x14ac:dyDescent="0.25">
      <c r="A2997" s="12">
        <v>720</v>
      </c>
      <c r="B2997" s="25" t="s">
        <v>4830</v>
      </c>
      <c r="C2997" s="4">
        <v>1</v>
      </c>
      <c r="D2997" s="12" t="s">
        <v>4831</v>
      </c>
      <c r="E2997" s="8" t="s">
        <v>4832</v>
      </c>
      <c r="F2997" s="4" t="s">
        <v>21</v>
      </c>
      <c r="G2997" s="42">
        <v>375</v>
      </c>
      <c r="H2997" s="28">
        <v>203.13</v>
      </c>
      <c r="I2997" s="186">
        <f t="shared" si="47"/>
        <v>171.87</v>
      </c>
      <c r="J2997" s="19"/>
      <c r="K2997" s="19"/>
    </row>
    <row r="2998" spans="1:11" customFormat="1" ht="25.5" x14ac:dyDescent="0.25">
      <c r="A2998" s="12">
        <v>721</v>
      </c>
      <c r="B2998" s="25" t="s">
        <v>4833</v>
      </c>
      <c r="C2998" s="4">
        <v>1</v>
      </c>
      <c r="D2998" s="12" t="s">
        <v>4834</v>
      </c>
      <c r="E2998" s="8" t="s">
        <v>4835</v>
      </c>
      <c r="F2998" s="4" t="s">
        <v>3565</v>
      </c>
      <c r="G2998" s="42">
        <v>181</v>
      </c>
      <c r="H2998" s="28">
        <v>126.7</v>
      </c>
      <c r="I2998" s="186">
        <f t="shared" si="47"/>
        <v>54.3</v>
      </c>
      <c r="J2998" s="19"/>
      <c r="K2998" s="19"/>
    </row>
    <row r="2999" spans="1:11" customFormat="1" ht="25.5" x14ac:dyDescent="0.25">
      <c r="A2999" s="12">
        <v>722</v>
      </c>
      <c r="B2999" s="25" t="s">
        <v>4836</v>
      </c>
      <c r="C2999" s="4">
        <v>1</v>
      </c>
      <c r="D2999" s="12" t="s">
        <v>4837</v>
      </c>
      <c r="E2999" s="8" t="s">
        <v>4835</v>
      </c>
      <c r="F2999" s="4" t="s">
        <v>4838</v>
      </c>
      <c r="G2999" s="42">
        <v>78.5</v>
      </c>
      <c r="H2999" s="28">
        <v>54.95</v>
      </c>
      <c r="I2999" s="186">
        <f t="shared" si="47"/>
        <v>23.549999999999997</v>
      </c>
      <c r="J2999" s="19"/>
      <c r="K2999" s="19"/>
    </row>
    <row r="3000" spans="1:11" customFormat="1" ht="25.5" x14ac:dyDescent="0.25">
      <c r="A3000" s="12">
        <v>723</v>
      </c>
      <c r="B3000" s="25" t="s">
        <v>4839</v>
      </c>
      <c r="C3000" s="4">
        <v>1</v>
      </c>
      <c r="D3000" s="12" t="s">
        <v>4840</v>
      </c>
      <c r="E3000" s="8" t="s">
        <v>4841</v>
      </c>
      <c r="F3000" s="4" t="s">
        <v>3531</v>
      </c>
      <c r="G3000" s="42">
        <v>238.63</v>
      </c>
      <c r="H3000" s="28">
        <v>163.07</v>
      </c>
      <c r="I3000" s="186">
        <f t="shared" si="47"/>
        <v>75.56</v>
      </c>
      <c r="J3000" s="19"/>
      <c r="K3000" s="19"/>
    </row>
    <row r="3001" spans="1:11" ht="84" x14ac:dyDescent="0.25">
      <c r="A3001" s="33" t="s">
        <v>5</v>
      </c>
      <c r="B3001" s="29" t="s">
        <v>6</v>
      </c>
      <c r="C3001" s="29" t="s">
        <v>7</v>
      </c>
      <c r="D3001" s="29" t="s">
        <v>8</v>
      </c>
      <c r="E3001" s="29" t="s">
        <v>15</v>
      </c>
      <c r="F3001" s="29" t="s">
        <v>9</v>
      </c>
      <c r="G3001" s="29" t="s">
        <v>10</v>
      </c>
      <c r="H3001" s="29" t="s">
        <v>11</v>
      </c>
      <c r="I3001" s="29" t="s">
        <v>518</v>
      </c>
      <c r="J3001" s="29" t="s">
        <v>12</v>
      </c>
      <c r="K3001" s="30" t="s">
        <v>13</v>
      </c>
    </row>
    <row r="3002" spans="1:11" customFormat="1" ht="25.5" x14ac:dyDescent="0.25">
      <c r="A3002" s="12">
        <v>724</v>
      </c>
      <c r="B3002" s="25" t="s">
        <v>4842</v>
      </c>
      <c r="C3002" s="4">
        <v>1</v>
      </c>
      <c r="D3002" s="12" t="s">
        <v>4843</v>
      </c>
      <c r="E3002" s="8" t="s">
        <v>4844</v>
      </c>
      <c r="F3002" s="4" t="s">
        <v>3565</v>
      </c>
      <c r="G3002" s="42">
        <v>912.35</v>
      </c>
      <c r="H3002" s="28">
        <v>912.35</v>
      </c>
      <c r="I3002" s="186">
        <f t="shared" si="47"/>
        <v>0</v>
      </c>
      <c r="J3002" s="19"/>
      <c r="K3002" s="19"/>
    </row>
    <row r="3003" spans="1:11" customFormat="1" ht="25.5" x14ac:dyDescent="0.25">
      <c r="A3003" s="12">
        <v>725</v>
      </c>
      <c r="B3003" s="25" t="s">
        <v>4845</v>
      </c>
      <c r="C3003" s="4">
        <v>1</v>
      </c>
      <c r="D3003" s="12" t="s">
        <v>4846</v>
      </c>
      <c r="E3003" s="8" t="s">
        <v>3920</v>
      </c>
      <c r="F3003" s="4" t="s">
        <v>21</v>
      </c>
      <c r="G3003" s="42">
        <v>750.04</v>
      </c>
      <c r="H3003" s="28">
        <v>487.53</v>
      </c>
      <c r="I3003" s="186">
        <f t="shared" si="47"/>
        <v>262.51</v>
      </c>
      <c r="J3003" s="19"/>
      <c r="K3003" s="19"/>
    </row>
    <row r="3004" spans="1:11" customFormat="1" x14ac:dyDescent="0.25">
      <c r="A3004" s="12">
        <v>726</v>
      </c>
      <c r="B3004" s="25" t="s">
        <v>4847</v>
      </c>
      <c r="C3004" s="4">
        <v>1</v>
      </c>
      <c r="D3004" s="12" t="s">
        <v>4848</v>
      </c>
      <c r="E3004" s="8" t="s">
        <v>4849</v>
      </c>
      <c r="F3004" s="4" t="s">
        <v>21</v>
      </c>
      <c r="G3004" s="42">
        <v>578</v>
      </c>
      <c r="H3004" s="28">
        <v>578</v>
      </c>
      <c r="I3004" s="186">
        <f t="shared" si="47"/>
        <v>0</v>
      </c>
      <c r="J3004" s="19"/>
      <c r="K3004" s="19"/>
    </row>
    <row r="3005" spans="1:11" customFormat="1" ht="25.5" x14ac:dyDescent="0.25">
      <c r="A3005" s="12">
        <v>727</v>
      </c>
      <c r="B3005" s="25" t="s">
        <v>4850</v>
      </c>
      <c r="C3005" s="4">
        <v>1</v>
      </c>
      <c r="D3005" s="12" t="s">
        <v>4851</v>
      </c>
      <c r="E3005" s="8" t="s">
        <v>4852</v>
      </c>
      <c r="F3005" s="4" t="s">
        <v>21</v>
      </c>
      <c r="G3005" s="42">
        <v>147.11000000000001</v>
      </c>
      <c r="H3005" s="28">
        <v>68.650000000000006</v>
      </c>
      <c r="I3005" s="186">
        <f t="shared" si="47"/>
        <v>78.460000000000008</v>
      </c>
      <c r="J3005" s="19"/>
      <c r="K3005" s="19"/>
    </row>
    <row r="3006" spans="1:11" customFormat="1" ht="25.5" x14ac:dyDescent="0.25">
      <c r="A3006" s="12">
        <v>728</v>
      </c>
      <c r="B3006" s="25" t="s">
        <v>4853</v>
      </c>
      <c r="C3006" s="4">
        <v>3</v>
      </c>
      <c r="D3006" s="12" t="s">
        <v>4854</v>
      </c>
      <c r="E3006" s="8" t="s">
        <v>4855</v>
      </c>
      <c r="F3006" s="4" t="s">
        <v>21</v>
      </c>
      <c r="G3006" s="42">
        <v>394.21</v>
      </c>
      <c r="H3006" s="28">
        <v>164.25</v>
      </c>
      <c r="I3006" s="186">
        <f t="shared" si="47"/>
        <v>229.95999999999998</v>
      </c>
      <c r="J3006" s="19"/>
      <c r="K3006" s="19"/>
    </row>
    <row r="3007" spans="1:11" customFormat="1" ht="25.5" x14ac:dyDescent="0.25">
      <c r="A3007" s="12">
        <v>729</v>
      </c>
      <c r="B3007" s="25" t="s">
        <v>4856</v>
      </c>
      <c r="C3007" s="4">
        <v>1</v>
      </c>
      <c r="D3007" s="12" t="s">
        <v>4857</v>
      </c>
      <c r="E3007" s="6" t="s">
        <v>4858</v>
      </c>
      <c r="F3007" s="4" t="s">
        <v>21</v>
      </c>
      <c r="G3007" s="42">
        <v>36.22</v>
      </c>
      <c r="H3007" s="28">
        <v>36.22</v>
      </c>
      <c r="I3007" s="186">
        <f t="shared" si="47"/>
        <v>0</v>
      </c>
      <c r="J3007" s="19"/>
      <c r="K3007" s="19"/>
    </row>
    <row r="3008" spans="1:11" customFormat="1" ht="25.5" x14ac:dyDescent="0.25">
      <c r="A3008" s="12">
        <v>730</v>
      </c>
      <c r="B3008" s="25" t="s">
        <v>4859</v>
      </c>
      <c r="C3008" s="4">
        <v>1</v>
      </c>
      <c r="D3008" s="12" t="s">
        <v>4860</v>
      </c>
      <c r="E3008" s="6" t="s">
        <v>4858</v>
      </c>
      <c r="F3008" s="4" t="s">
        <v>21</v>
      </c>
      <c r="G3008" s="42">
        <v>51.33</v>
      </c>
      <c r="H3008" s="28">
        <v>51.33</v>
      </c>
      <c r="I3008" s="186">
        <f t="shared" si="47"/>
        <v>0</v>
      </c>
      <c r="J3008" s="19"/>
      <c r="K3008" s="19"/>
    </row>
    <row r="3009" spans="1:11" customFormat="1" ht="38.25" x14ac:dyDescent="0.25">
      <c r="A3009" s="12">
        <v>731</v>
      </c>
      <c r="B3009" s="25" t="s">
        <v>3954</v>
      </c>
      <c r="C3009" s="4">
        <v>1</v>
      </c>
      <c r="D3009" s="12" t="s">
        <v>4861</v>
      </c>
      <c r="E3009" s="8" t="s">
        <v>3558</v>
      </c>
      <c r="F3009" s="12" t="s">
        <v>21</v>
      </c>
      <c r="G3009" s="42">
        <v>5750.98</v>
      </c>
      <c r="H3009" s="28">
        <v>95.85</v>
      </c>
      <c r="I3009" s="186">
        <f t="shared" si="47"/>
        <v>5655.1299999999992</v>
      </c>
      <c r="J3009" s="19"/>
      <c r="K3009" s="19"/>
    </row>
    <row r="3010" spans="1:11" customFormat="1" ht="25.5" x14ac:dyDescent="0.25">
      <c r="A3010" s="12">
        <v>732</v>
      </c>
      <c r="B3010" s="25" t="s">
        <v>4862</v>
      </c>
      <c r="C3010" s="4">
        <v>1</v>
      </c>
      <c r="D3010" s="181">
        <v>798</v>
      </c>
      <c r="E3010" s="8" t="s">
        <v>4863</v>
      </c>
      <c r="F3010" s="12" t="s">
        <v>3565</v>
      </c>
      <c r="G3010" s="42">
        <v>3994.88</v>
      </c>
      <c r="H3010" s="28">
        <v>3994.88</v>
      </c>
      <c r="I3010" s="186">
        <v>0</v>
      </c>
      <c r="J3010" s="19"/>
      <c r="K3010" s="19"/>
    </row>
    <row r="3011" spans="1:11" customFormat="1" ht="25.5" x14ac:dyDescent="0.25">
      <c r="A3011" s="12">
        <v>733</v>
      </c>
      <c r="B3011" s="22" t="s">
        <v>4864</v>
      </c>
      <c r="C3011" s="4">
        <v>4</v>
      </c>
      <c r="D3011" s="181">
        <v>775</v>
      </c>
      <c r="E3011" s="6" t="s">
        <v>4865</v>
      </c>
      <c r="F3011" s="12" t="s">
        <v>21</v>
      </c>
      <c r="G3011" s="42">
        <v>401.31</v>
      </c>
      <c r="H3011" s="28">
        <v>73.569999999999993</v>
      </c>
      <c r="I3011" s="186">
        <v>327.74</v>
      </c>
      <c r="J3011" s="19"/>
      <c r="K3011" s="19"/>
    </row>
    <row r="3012" spans="1:11" customFormat="1" ht="25.5" x14ac:dyDescent="0.25">
      <c r="A3012" s="12">
        <v>734</v>
      </c>
      <c r="B3012" s="22" t="s">
        <v>4866</v>
      </c>
      <c r="C3012" s="4">
        <v>32</v>
      </c>
      <c r="D3012" s="181">
        <v>774</v>
      </c>
      <c r="E3012" s="6" t="s">
        <v>4429</v>
      </c>
      <c r="F3012" s="12" t="s">
        <v>3531</v>
      </c>
      <c r="G3012" s="42">
        <v>1719.16</v>
      </c>
      <c r="H3012" s="28">
        <v>315.18</v>
      </c>
      <c r="I3012" s="186">
        <f>G3012-H3012</f>
        <v>1403.98</v>
      </c>
      <c r="J3012" s="19"/>
      <c r="K3012" s="19"/>
    </row>
    <row r="3013" spans="1:11" customFormat="1" x14ac:dyDescent="0.25">
      <c r="A3013" s="12">
        <v>735</v>
      </c>
      <c r="B3013" s="25" t="s">
        <v>4867</v>
      </c>
      <c r="C3013" s="4">
        <v>11</v>
      </c>
      <c r="D3013" s="181">
        <v>776</v>
      </c>
      <c r="E3013" s="8" t="s">
        <v>4868</v>
      </c>
      <c r="F3013" s="12" t="s">
        <v>21</v>
      </c>
      <c r="G3013" s="42">
        <v>1430</v>
      </c>
      <c r="H3013" s="28">
        <v>190.67</v>
      </c>
      <c r="I3013" s="186">
        <f t="shared" ref="I3013:I3036" si="48">G3013-H3013</f>
        <v>1239.33</v>
      </c>
      <c r="J3013" s="19"/>
      <c r="K3013" s="19"/>
    </row>
    <row r="3014" spans="1:11" customFormat="1" x14ac:dyDescent="0.25">
      <c r="A3014" s="12">
        <v>736</v>
      </c>
      <c r="B3014" s="25" t="s">
        <v>4869</v>
      </c>
      <c r="C3014" s="4">
        <v>1</v>
      </c>
      <c r="D3014" s="181">
        <v>777</v>
      </c>
      <c r="E3014" s="8" t="s">
        <v>4868</v>
      </c>
      <c r="F3014" s="12" t="s">
        <v>21</v>
      </c>
      <c r="G3014" s="42">
        <v>420</v>
      </c>
      <c r="H3014" s="28">
        <v>56</v>
      </c>
      <c r="I3014" s="186">
        <f t="shared" si="48"/>
        <v>364</v>
      </c>
      <c r="J3014" s="19"/>
      <c r="K3014" s="19"/>
    </row>
    <row r="3015" spans="1:11" customFormat="1" x14ac:dyDescent="0.25">
      <c r="A3015" s="12">
        <v>737</v>
      </c>
      <c r="B3015" s="25" t="s">
        <v>4870</v>
      </c>
      <c r="C3015" s="4">
        <v>1</v>
      </c>
      <c r="D3015" s="181">
        <v>778</v>
      </c>
      <c r="E3015" s="8" t="s">
        <v>4871</v>
      </c>
      <c r="F3015" s="12" t="s">
        <v>3531</v>
      </c>
      <c r="G3015" s="42">
        <v>652.55999999999995</v>
      </c>
      <c r="H3015" s="28">
        <v>87.01</v>
      </c>
      <c r="I3015" s="186">
        <f t="shared" si="48"/>
        <v>565.54999999999995</v>
      </c>
      <c r="J3015" s="19"/>
      <c r="K3015" s="19"/>
    </row>
    <row r="3016" spans="1:11" customFormat="1" x14ac:dyDescent="0.25">
      <c r="A3016" s="12">
        <v>738</v>
      </c>
      <c r="B3016" s="25" t="s">
        <v>4872</v>
      </c>
      <c r="C3016" s="4">
        <v>8</v>
      </c>
      <c r="D3016" s="181">
        <v>779</v>
      </c>
      <c r="E3016" s="8" t="s">
        <v>4873</v>
      </c>
      <c r="F3016" s="12" t="s">
        <v>3531</v>
      </c>
      <c r="G3016" s="42">
        <v>1332.9</v>
      </c>
      <c r="H3016" s="28">
        <v>133.29</v>
      </c>
      <c r="I3016" s="186">
        <f t="shared" si="48"/>
        <v>1199.6100000000001</v>
      </c>
      <c r="J3016" s="19"/>
      <c r="K3016" s="19"/>
    </row>
    <row r="3017" spans="1:11" customFormat="1" ht="25.5" x14ac:dyDescent="0.25">
      <c r="A3017" s="12">
        <v>739</v>
      </c>
      <c r="B3017" s="25" t="s">
        <v>4874</v>
      </c>
      <c r="C3017" s="4">
        <v>1</v>
      </c>
      <c r="D3017" s="181">
        <v>7800</v>
      </c>
      <c r="E3017" s="8" t="s">
        <v>4873</v>
      </c>
      <c r="F3017" s="12" t="s">
        <v>3531</v>
      </c>
      <c r="G3017" s="42">
        <v>1312.11</v>
      </c>
      <c r="H3017" s="28">
        <v>131.21</v>
      </c>
      <c r="I3017" s="186">
        <f t="shared" si="48"/>
        <v>1180.8999999999999</v>
      </c>
      <c r="J3017" s="19"/>
      <c r="K3017" s="19"/>
    </row>
    <row r="3018" spans="1:11" customFormat="1" x14ac:dyDescent="0.25">
      <c r="A3018" s="12">
        <v>740</v>
      </c>
      <c r="B3018" s="25" t="s">
        <v>4875</v>
      </c>
      <c r="C3018" s="4">
        <v>2</v>
      </c>
      <c r="D3018" s="181">
        <v>781</v>
      </c>
      <c r="E3018" s="8" t="s">
        <v>4873</v>
      </c>
      <c r="F3018" s="12" t="s">
        <v>3565</v>
      </c>
      <c r="G3018" s="42">
        <v>977.28</v>
      </c>
      <c r="H3018" s="28">
        <v>97.33</v>
      </c>
      <c r="I3018" s="186">
        <f t="shared" si="48"/>
        <v>879.94999999999993</v>
      </c>
      <c r="J3018" s="19"/>
      <c r="K3018" s="19"/>
    </row>
    <row r="3019" spans="1:11" customFormat="1" x14ac:dyDescent="0.25">
      <c r="A3019" s="12">
        <v>741</v>
      </c>
      <c r="B3019" s="22" t="s">
        <v>4876</v>
      </c>
      <c r="C3019" s="4">
        <v>1</v>
      </c>
      <c r="D3019" s="181">
        <v>782</v>
      </c>
      <c r="E3019" s="6" t="s">
        <v>4877</v>
      </c>
      <c r="F3019" s="12" t="s">
        <v>3565</v>
      </c>
      <c r="G3019" s="42">
        <v>140.82</v>
      </c>
      <c r="H3019" s="28">
        <v>140.82</v>
      </c>
      <c r="I3019" s="186">
        <f t="shared" si="48"/>
        <v>0</v>
      </c>
      <c r="J3019" s="19"/>
      <c r="K3019" s="19"/>
    </row>
    <row r="3020" spans="1:11" customFormat="1" x14ac:dyDescent="0.25">
      <c r="A3020" s="12">
        <v>742</v>
      </c>
      <c r="B3020" s="22" t="s">
        <v>4878</v>
      </c>
      <c r="C3020" s="4">
        <v>16</v>
      </c>
      <c r="D3020" s="181">
        <v>783</v>
      </c>
      <c r="E3020" s="6" t="s">
        <v>4877</v>
      </c>
      <c r="F3020" s="12" t="s">
        <v>3565</v>
      </c>
      <c r="G3020" s="42">
        <v>1047.27</v>
      </c>
      <c r="H3020" s="28">
        <v>1047.27</v>
      </c>
      <c r="I3020" s="186">
        <f t="shared" si="48"/>
        <v>0</v>
      </c>
      <c r="J3020" s="19"/>
      <c r="K3020" s="19"/>
    </row>
    <row r="3021" spans="1:11" customFormat="1" x14ac:dyDescent="0.25">
      <c r="A3021" s="12">
        <v>743</v>
      </c>
      <c r="B3021" s="22" t="s">
        <v>4879</v>
      </c>
      <c r="C3021" s="4">
        <v>2</v>
      </c>
      <c r="D3021" s="181">
        <v>784</v>
      </c>
      <c r="E3021" s="8" t="s">
        <v>4877</v>
      </c>
      <c r="F3021" s="12" t="s">
        <v>3565</v>
      </c>
      <c r="G3021" s="42">
        <v>1026.44</v>
      </c>
      <c r="H3021" s="28">
        <v>1026.44</v>
      </c>
      <c r="I3021" s="186">
        <f t="shared" si="48"/>
        <v>0</v>
      </c>
      <c r="J3021" s="19"/>
      <c r="K3021" s="19"/>
    </row>
    <row r="3022" spans="1:11" customFormat="1" x14ac:dyDescent="0.25">
      <c r="A3022" s="12">
        <v>744</v>
      </c>
      <c r="B3022" s="22" t="s">
        <v>4880</v>
      </c>
      <c r="C3022" s="4">
        <v>3</v>
      </c>
      <c r="D3022" s="181">
        <v>785</v>
      </c>
      <c r="E3022" s="8" t="s">
        <v>4877</v>
      </c>
      <c r="F3022" s="12" t="s">
        <v>3565</v>
      </c>
      <c r="G3022" s="42">
        <v>67.44</v>
      </c>
      <c r="H3022" s="28">
        <v>67.44</v>
      </c>
      <c r="I3022" s="186">
        <f t="shared" si="48"/>
        <v>0</v>
      </c>
      <c r="J3022" s="19"/>
      <c r="K3022" s="19"/>
    </row>
    <row r="3023" spans="1:11" customFormat="1" x14ac:dyDescent="0.25">
      <c r="A3023" s="12">
        <v>745</v>
      </c>
      <c r="B3023" s="22" t="s">
        <v>4881</v>
      </c>
      <c r="C3023" s="4">
        <v>1</v>
      </c>
      <c r="D3023" s="181">
        <v>786</v>
      </c>
      <c r="E3023" s="8" t="s">
        <v>4877</v>
      </c>
      <c r="F3023" s="12" t="s">
        <v>3565</v>
      </c>
      <c r="G3023" s="42">
        <v>433.31</v>
      </c>
      <c r="H3023" s="28">
        <v>433.31</v>
      </c>
      <c r="I3023" s="186">
        <f t="shared" si="48"/>
        <v>0</v>
      </c>
      <c r="J3023" s="19"/>
      <c r="K3023" s="19"/>
    </row>
    <row r="3024" spans="1:11" ht="84" x14ac:dyDescent="0.25">
      <c r="A3024" s="33" t="s">
        <v>5</v>
      </c>
      <c r="B3024" s="29" t="s">
        <v>6</v>
      </c>
      <c r="C3024" s="29" t="s">
        <v>7</v>
      </c>
      <c r="D3024" s="29" t="s">
        <v>8</v>
      </c>
      <c r="E3024" s="29" t="s">
        <v>15</v>
      </c>
      <c r="F3024" s="29" t="s">
        <v>9</v>
      </c>
      <c r="G3024" s="29" t="s">
        <v>10</v>
      </c>
      <c r="H3024" s="29" t="s">
        <v>11</v>
      </c>
      <c r="I3024" s="29" t="s">
        <v>518</v>
      </c>
      <c r="J3024" s="29" t="s">
        <v>12</v>
      </c>
      <c r="K3024" s="30" t="s">
        <v>13</v>
      </c>
    </row>
    <row r="3025" spans="1:11" customFormat="1" ht="25.5" x14ac:dyDescent="0.25">
      <c r="A3025" s="12">
        <v>746</v>
      </c>
      <c r="B3025" s="22" t="s">
        <v>4882</v>
      </c>
      <c r="C3025" s="4">
        <v>1</v>
      </c>
      <c r="D3025" s="181">
        <v>787</v>
      </c>
      <c r="E3025" s="6" t="s">
        <v>4877</v>
      </c>
      <c r="F3025" s="12" t="s">
        <v>3565</v>
      </c>
      <c r="G3025" s="42">
        <v>547.23</v>
      </c>
      <c r="H3025" s="28">
        <v>547.23</v>
      </c>
      <c r="I3025" s="186">
        <f t="shared" si="48"/>
        <v>0</v>
      </c>
      <c r="J3025" s="19"/>
      <c r="K3025" s="19"/>
    </row>
    <row r="3026" spans="1:11" customFormat="1" x14ac:dyDescent="0.25">
      <c r="A3026" s="12">
        <v>747</v>
      </c>
      <c r="B3026" s="22" t="s">
        <v>4883</v>
      </c>
      <c r="C3026" s="4">
        <v>1</v>
      </c>
      <c r="D3026" s="181">
        <v>788</v>
      </c>
      <c r="E3026" s="8" t="s">
        <v>4877</v>
      </c>
      <c r="F3026" s="12" t="s">
        <v>3565</v>
      </c>
      <c r="G3026" s="42">
        <v>777.77</v>
      </c>
      <c r="H3026" s="28">
        <v>777.77</v>
      </c>
      <c r="I3026" s="186">
        <f t="shared" si="48"/>
        <v>0</v>
      </c>
      <c r="J3026" s="19"/>
      <c r="K3026" s="19"/>
    </row>
    <row r="3027" spans="1:11" customFormat="1" x14ac:dyDescent="0.25">
      <c r="A3027" s="12">
        <v>748</v>
      </c>
      <c r="B3027" s="22" t="s">
        <v>4884</v>
      </c>
      <c r="C3027" s="4">
        <v>1</v>
      </c>
      <c r="D3027" s="181">
        <v>789</v>
      </c>
      <c r="E3027" s="6" t="s">
        <v>4885</v>
      </c>
      <c r="F3027" s="12" t="s">
        <v>3531</v>
      </c>
      <c r="G3027" s="42">
        <v>56.86</v>
      </c>
      <c r="H3027" s="28">
        <v>2.85</v>
      </c>
      <c r="I3027" s="186">
        <f t="shared" si="48"/>
        <v>54.01</v>
      </c>
      <c r="J3027" s="19"/>
      <c r="K3027" s="19"/>
    </row>
    <row r="3028" spans="1:11" customFormat="1" x14ac:dyDescent="0.25">
      <c r="A3028" s="12">
        <v>749</v>
      </c>
      <c r="B3028" s="22" t="s">
        <v>4886</v>
      </c>
      <c r="C3028" s="4">
        <v>4</v>
      </c>
      <c r="D3028" s="181">
        <v>790</v>
      </c>
      <c r="E3028" s="8" t="s">
        <v>4885</v>
      </c>
      <c r="F3028" s="12" t="s">
        <v>3531</v>
      </c>
      <c r="G3028" s="42">
        <v>347.12</v>
      </c>
      <c r="H3028" s="28">
        <v>17.36</v>
      </c>
      <c r="I3028" s="186">
        <f t="shared" si="48"/>
        <v>329.76</v>
      </c>
      <c r="J3028" s="19"/>
      <c r="K3028" s="19"/>
    </row>
    <row r="3029" spans="1:11" customFormat="1" x14ac:dyDescent="0.25">
      <c r="A3029" s="12">
        <v>750</v>
      </c>
      <c r="B3029" s="22" t="s">
        <v>4887</v>
      </c>
      <c r="C3029" s="4">
        <v>2</v>
      </c>
      <c r="D3029" s="181">
        <v>791</v>
      </c>
      <c r="E3029" s="8" t="s">
        <v>4885</v>
      </c>
      <c r="F3029" s="12" t="s">
        <v>3531</v>
      </c>
      <c r="G3029" s="42">
        <v>143.80000000000001</v>
      </c>
      <c r="H3029" s="28">
        <v>7.19</v>
      </c>
      <c r="I3029" s="186">
        <f t="shared" si="48"/>
        <v>136.61000000000001</v>
      </c>
      <c r="J3029" s="19"/>
      <c r="K3029" s="19"/>
    </row>
    <row r="3030" spans="1:11" customFormat="1" x14ac:dyDescent="0.25">
      <c r="A3030" s="12">
        <v>751</v>
      </c>
      <c r="B3030" s="22" t="s">
        <v>4888</v>
      </c>
      <c r="C3030" s="4">
        <v>1</v>
      </c>
      <c r="D3030" s="181">
        <v>792</v>
      </c>
      <c r="E3030" s="6" t="s">
        <v>4889</v>
      </c>
      <c r="F3030" s="12" t="s">
        <v>3531</v>
      </c>
      <c r="G3030" s="42">
        <v>296</v>
      </c>
      <c r="H3030" s="28">
        <v>14.8</v>
      </c>
      <c r="I3030" s="186">
        <f t="shared" si="48"/>
        <v>281.2</v>
      </c>
      <c r="J3030" s="19"/>
      <c r="K3030" s="19"/>
    </row>
    <row r="3031" spans="1:11" customFormat="1" ht="25.5" x14ac:dyDescent="0.25">
      <c r="A3031" s="12">
        <v>752</v>
      </c>
      <c r="B3031" s="22" t="s">
        <v>4890</v>
      </c>
      <c r="C3031" s="4">
        <v>1</v>
      </c>
      <c r="D3031" s="181">
        <v>793</v>
      </c>
      <c r="E3031" s="6" t="s">
        <v>4891</v>
      </c>
      <c r="F3031" s="12" t="s">
        <v>3531</v>
      </c>
      <c r="G3031" s="42">
        <v>203.31</v>
      </c>
      <c r="H3031" s="28">
        <v>50.83</v>
      </c>
      <c r="I3031" s="186">
        <f t="shared" si="48"/>
        <v>152.48000000000002</v>
      </c>
      <c r="J3031" s="19"/>
      <c r="K3031" s="19"/>
    </row>
    <row r="3032" spans="1:11" customFormat="1" x14ac:dyDescent="0.25">
      <c r="A3032" s="12">
        <v>753</v>
      </c>
      <c r="B3032" s="22" t="s">
        <v>4892</v>
      </c>
      <c r="C3032" s="4">
        <v>1</v>
      </c>
      <c r="D3032" s="181">
        <v>794</v>
      </c>
      <c r="E3032" s="6" t="s">
        <v>4893</v>
      </c>
      <c r="F3032" s="12" t="s">
        <v>3531</v>
      </c>
      <c r="G3032" s="42">
        <v>190</v>
      </c>
      <c r="H3032" s="28">
        <v>9.5</v>
      </c>
      <c r="I3032" s="186">
        <f t="shared" si="48"/>
        <v>180.5</v>
      </c>
      <c r="J3032" s="19"/>
      <c r="K3032" s="19"/>
    </row>
    <row r="3033" spans="1:11" customFormat="1" x14ac:dyDescent="0.25">
      <c r="A3033" s="12">
        <v>754</v>
      </c>
      <c r="B3033" s="22" t="s">
        <v>4894</v>
      </c>
      <c r="C3033" s="4">
        <v>3</v>
      </c>
      <c r="D3033" s="181">
        <v>795</v>
      </c>
      <c r="E3033" s="8" t="s">
        <v>4893</v>
      </c>
      <c r="F3033" s="12" t="s">
        <v>3531</v>
      </c>
      <c r="G3033" s="42">
        <v>1740</v>
      </c>
      <c r="H3033" s="28">
        <v>87</v>
      </c>
      <c r="I3033" s="186">
        <f t="shared" si="48"/>
        <v>1653</v>
      </c>
      <c r="J3033" s="19"/>
      <c r="K3033" s="19"/>
    </row>
    <row r="3034" spans="1:11" customFormat="1" x14ac:dyDescent="0.25">
      <c r="A3034" s="12">
        <v>755</v>
      </c>
      <c r="B3034" s="22" t="s">
        <v>4895</v>
      </c>
      <c r="C3034" s="4">
        <v>3</v>
      </c>
      <c r="D3034" s="181">
        <v>796</v>
      </c>
      <c r="E3034" s="6" t="s">
        <v>4896</v>
      </c>
      <c r="F3034" s="12" t="s">
        <v>3531</v>
      </c>
      <c r="G3034" s="42">
        <v>1140</v>
      </c>
      <c r="H3034" s="28">
        <v>19</v>
      </c>
      <c r="I3034" s="186">
        <f t="shared" si="48"/>
        <v>1121</v>
      </c>
      <c r="J3034" s="19"/>
      <c r="K3034" s="19"/>
    </row>
    <row r="3035" spans="1:11" customFormat="1" x14ac:dyDescent="0.25">
      <c r="A3035" s="12">
        <v>756</v>
      </c>
      <c r="B3035" s="22" t="s">
        <v>4897</v>
      </c>
      <c r="C3035" s="4">
        <v>1</v>
      </c>
      <c r="D3035" s="181">
        <v>797</v>
      </c>
      <c r="E3035" s="6" t="s">
        <v>4898</v>
      </c>
      <c r="F3035" s="12" t="s">
        <v>3531</v>
      </c>
      <c r="G3035" s="42">
        <v>340.5</v>
      </c>
      <c r="H3035" s="28">
        <v>0</v>
      </c>
      <c r="I3035" s="186">
        <f t="shared" si="48"/>
        <v>340.5</v>
      </c>
      <c r="J3035" s="19"/>
      <c r="K3035" s="19"/>
    </row>
    <row r="3036" spans="1:11" x14ac:dyDescent="0.25">
      <c r="A3036" s="4"/>
      <c r="B3036" s="53" t="s">
        <v>23</v>
      </c>
      <c r="C3036" s="190"/>
      <c r="D3036" s="191"/>
      <c r="E3036" s="192"/>
      <c r="F3036" s="191"/>
      <c r="G3036" s="57">
        <v>1135514.92</v>
      </c>
      <c r="H3036" s="57">
        <v>343906.32</v>
      </c>
      <c r="I3036" s="57">
        <f t="shared" si="48"/>
        <v>791608.59999999986</v>
      </c>
      <c r="J3036" s="39"/>
      <c r="K3036" s="38"/>
    </row>
    <row r="3054" spans="1:11" ht="15.75" x14ac:dyDescent="0.25">
      <c r="J3054" s="276" t="s">
        <v>0</v>
      </c>
      <c r="K3054" s="276"/>
    </row>
    <row r="3055" spans="1:11" ht="15.75" x14ac:dyDescent="0.25">
      <c r="J3055" s="5"/>
      <c r="K3055" s="5"/>
    </row>
    <row r="3056" spans="1:11" x14ac:dyDescent="0.25">
      <c r="A3056" s="277" t="s">
        <v>1</v>
      </c>
      <c r="B3056" s="277"/>
      <c r="C3056" s="277"/>
      <c r="D3056" s="277"/>
      <c r="E3056" s="277"/>
      <c r="F3056" s="277"/>
      <c r="G3056" s="277"/>
      <c r="H3056" s="277"/>
      <c r="I3056" s="277"/>
      <c r="J3056" s="277"/>
      <c r="K3056" s="277"/>
    </row>
    <row r="3057" spans="1:11" x14ac:dyDescent="0.25">
      <c r="A3057" s="277" t="s">
        <v>2</v>
      </c>
      <c r="B3057" s="277"/>
      <c r="C3057" s="277"/>
      <c r="D3057" s="277"/>
      <c r="E3057" s="277"/>
      <c r="F3057" s="277"/>
      <c r="G3057" s="277"/>
      <c r="H3057" s="277"/>
      <c r="I3057" s="277"/>
      <c r="J3057" s="277"/>
      <c r="K3057" s="277"/>
    </row>
    <row r="3059" spans="1:11" x14ac:dyDescent="0.25">
      <c r="A3059" s="32">
        <v>1</v>
      </c>
      <c r="B3059" s="272" t="s">
        <v>6403</v>
      </c>
      <c r="C3059" s="273"/>
      <c r="D3059" s="273"/>
      <c r="E3059" s="273"/>
      <c r="F3059" s="273"/>
      <c r="G3059" s="273"/>
      <c r="H3059" s="273"/>
      <c r="I3059" s="273"/>
      <c r="J3059" s="273"/>
      <c r="K3059" s="274"/>
    </row>
    <row r="3060" spans="1:11" x14ac:dyDescent="0.25">
      <c r="A3060" s="32">
        <v>2</v>
      </c>
      <c r="B3060" s="272" t="s">
        <v>3</v>
      </c>
      <c r="C3060" s="273"/>
      <c r="D3060" s="273"/>
      <c r="E3060" s="273"/>
      <c r="F3060" s="273"/>
      <c r="G3060" s="273"/>
      <c r="H3060" s="273"/>
      <c r="I3060" s="273"/>
      <c r="J3060" s="273"/>
      <c r="K3060" s="274"/>
    </row>
    <row r="3061" spans="1:11" x14ac:dyDescent="0.25">
      <c r="A3061" s="32">
        <v>3</v>
      </c>
      <c r="B3061" s="272" t="s">
        <v>4899</v>
      </c>
      <c r="C3061" s="273"/>
      <c r="D3061" s="273"/>
      <c r="E3061" s="273"/>
      <c r="F3061" s="273"/>
      <c r="G3061" s="273"/>
      <c r="H3061" s="273"/>
      <c r="I3061" s="273"/>
      <c r="J3061" s="273"/>
      <c r="K3061" s="274"/>
    </row>
    <row r="3062" spans="1:11" x14ac:dyDescent="0.25">
      <c r="A3062" s="32">
        <v>4</v>
      </c>
      <c r="B3062" s="272" t="s">
        <v>4900</v>
      </c>
      <c r="C3062" s="273"/>
      <c r="D3062" s="273"/>
      <c r="E3062" s="273"/>
      <c r="F3062" s="273"/>
      <c r="G3062" s="273"/>
      <c r="H3062" s="273"/>
      <c r="I3062" s="273"/>
      <c r="J3062" s="273"/>
      <c r="K3062" s="274"/>
    </row>
    <row r="3064" spans="1:11" ht="15.75" x14ac:dyDescent="0.25">
      <c r="A3064" s="275" t="s">
        <v>4</v>
      </c>
      <c r="B3064" s="275"/>
      <c r="C3064" s="275"/>
      <c r="D3064" s="275"/>
      <c r="E3064" s="275"/>
      <c r="F3064" s="275"/>
      <c r="G3064" s="275"/>
      <c r="H3064" s="275"/>
      <c r="I3064" s="275"/>
      <c r="J3064" s="275"/>
      <c r="K3064" s="275"/>
    </row>
    <row r="3066" spans="1:11" ht="84" x14ac:dyDescent="0.25">
      <c r="A3066" s="33" t="s">
        <v>5</v>
      </c>
      <c r="B3066" s="29" t="s">
        <v>6</v>
      </c>
      <c r="C3066" s="29" t="s">
        <v>7</v>
      </c>
      <c r="D3066" s="29" t="s">
        <v>8</v>
      </c>
      <c r="E3066" s="29" t="s">
        <v>15</v>
      </c>
      <c r="F3066" s="29" t="s">
        <v>9</v>
      </c>
      <c r="G3066" s="29" t="s">
        <v>10</v>
      </c>
      <c r="H3066" s="29" t="s">
        <v>11</v>
      </c>
      <c r="I3066" s="29" t="s">
        <v>518</v>
      </c>
      <c r="J3066" s="29" t="s">
        <v>12</v>
      </c>
      <c r="K3066" s="30" t="s">
        <v>13</v>
      </c>
    </row>
    <row r="3067" spans="1:11" x14ac:dyDescent="0.25">
      <c r="A3067" s="4">
        <v>1</v>
      </c>
      <c r="B3067" s="199" t="s">
        <v>4901</v>
      </c>
      <c r="C3067" s="187">
        <v>1</v>
      </c>
      <c r="D3067" s="200" t="s">
        <v>4902</v>
      </c>
      <c r="E3067" s="201" t="s">
        <v>4903</v>
      </c>
      <c r="F3067" s="202">
        <f t="shared" ref="F3067:F3080" si="49">100/20</f>
        <v>5</v>
      </c>
      <c r="G3067" s="203">
        <v>57.71</v>
      </c>
      <c r="H3067" s="203">
        <v>57.71</v>
      </c>
      <c r="I3067" s="203">
        <f>+G3067-H3067</f>
        <v>0</v>
      </c>
      <c r="J3067" s="204"/>
      <c r="K3067" s="204"/>
    </row>
    <row r="3068" spans="1:11" x14ac:dyDescent="0.25">
      <c r="A3068" s="4">
        <v>2</v>
      </c>
      <c r="B3068" s="199" t="s">
        <v>4904</v>
      </c>
      <c r="C3068" s="187">
        <v>1</v>
      </c>
      <c r="D3068" s="200" t="s">
        <v>4905</v>
      </c>
      <c r="E3068" s="201" t="s">
        <v>4906</v>
      </c>
      <c r="F3068" s="202">
        <f t="shared" si="49"/>
        <v>5</v>
      </c>
      <c r="G3068" s="203">
        <v>9.1999999999999993</v>
      </c>
      <c r="H3068" s="203">
        <v>9.1999999999999993</v>
      </c>
      <c r="I3068" s="203">
        <f t="shared" ref="I3068:I3120" si="50">+G3068-H3068</f>
        <v>0</v>
      </c>
      <c r="J3068" s="204"/>
      <c r="K3068" s="204"/>
    </row>
    <row r="3069" spans="1:11" x14ac:dyDescent="0.25">
      <c r="A3069" s="4">
        <v>3</v>
      </c>
      <c r="B3069" s="199" t="s">
        <v>4907</v>
      </c>
      <c r="C3069" s="187">
        <v>1</v>
      </c>
      <c r="D3069" s="200" t="s">
        <v>4908</v>
      </c>
      <c r="E3069" s="201" t="s">
        <v>4909</v>
      </c>
      <c r="F3069" s="202">
        <f t="shared" si="49"/>
        <v>5</v>
      </c>
      <c r="G3069" s="203">
        <v>40</v>
      </c>
      <c r="H3069" s="203">
        <v>40</v>
      </c>
      <c r="I3069" s="203">
        <f t="shared" si="50"/>
        <v>0</v>
      </c>
      <c r="J3069" s="204"/>
      <c r="K3069" s="204"/>
    </row>
    <row r="3070" spans="1:11" x14ac:dyDescent="0.25">
      <c r="A3070" s="4">
        <v>4</v>
      </c>
      <c r="B3070" s="199" t="s">
        <v>4907</v>
      </c>
      <c r="C3070" s="187">
        <v>1</v>
      </c>
      <c r="D3070" s="200" t="s">
        <v>4910</v>
      </c>
      <c r="E3070" s="201" t="s">
        <v>4909</v>
      </c>
      <c r="F3070" s="202">
        <f t="shared" si="49"/>
        <v>5</v>
      </c>
      <c r="G3070" s="203">
        <v>40</v>
      </c>
      <c r="H3070" s="203">
        <v>40</v>
      </c>
      <c r="I3070" s="203">
        <f t="shared" si="50"/>
        <v>0</v>
      </c>
      <c r="J3070" s="204"/>
      <c r="K3070" s="204"/>
    </row>
    <row r="3071" spans="1:11" x14ac:dyDescent="0.25">
      <c r="A3071" s="4">
        <v>5</v>
      </c>
      <c r="B3071" s="199" t="s">
        <v>4911</v>
      </c>
      <c r="C3071" s="187">
        <v>1</v>
      </c>
      <c r="D3071" s="200" t="s">
        <v>4912</v>
      </c>
      <c r="E3071" s="201" t="s">
        <v>4913</v>
      </c>
      <c r="F3071" s="202">
        <f t="shared" si="49"/>
        <v>5</v>
      </c>
      <c r="G3071" s="203">
        <v>96</v>
      </c>
      <c r="H3071" s="203">
        <v>96</v>
      </c>
      <c r="I3071" s="203">
        <f t="shared" si="50"/>
        <v>0</v>
      </c>
      <c r="J3071" s="204"/>
      <c r="K3071" s="204"/>
    </row>
    <row r="3072" spans="1:11" ht="24" x14ac:dyDescent="0.25">
      <c r="A3072" s="4">
        <v>6</v>
      </c>
      <c r="B3072" s="199" t="s">
        <v>4914</v>
      </c>
      <c r="C3072" s="187">
        <v>1</v>
      </c>
      <c r="D3072" s="200" t="s">
        <v>4915</v>
      </c>
      <c r="E3072" s="201" t="s">
        <v>4916</v>
      </c>
      <c r="F3072" s="202">
        <f t="shared" si="49"/>
        <v>5</v>
      </c>
      <c r="G3072" s="203">
        <v>92.89</v>
      </c>
      <c r="H3072" s="203">
        <v>92.89</v>
      </c>
      <c r="I3072" s="203">
        <f t="shared" si="50"/>
        <v>0</v>
      </c>
      <c r="J3072" s="196" t="s">
        <v>4917</v>
      </c>
      <c r="K3072" s="195" t="s">
        <v>4918</v>
      </c>
    </row>
    <row r="3073" spans="1:11" x14ac:dyDescent="0.25">
      <c r="A3073" s="4">
        <v>7</v>
      </c>
      <c r="B3073" s="199" t="s">
        <v>4919</v>
      </c>
      <c r="C3073" s="187">
        <v>1</v>
      </c>
      <c r="D3073" s="200" t="s">
        <v>4920</v>
      </c>
      <c r="E3073" s="201" t="s">
        <v>4906</v>
      </c>
      <c r="F3073" s="202">
        <f t="shared" si="49"/>
        <v>5</v>
      </c>
      <c r="G3073" s="203">
        <v>43.48</v>
      </c>
      <c r="H3073" s="203">
        <v>43.48</v>
      </c>
      <c r="I3073" s="203">
        <f t="shared" si="50"/>
        <v>0</v>
      </c>
      <c r="J3073" s="204"/>
      <c r="K3073" s="204"/>
    </row>
    <row r="3074" spans="1:11" x14ac:dyDescent="0.25">
      <c r="A3074" s="4">
        <v>8</v>
      </c>
      <c r="B3074" s="199" t="s">
        <v>4921</v>
      </c>
      <c r="C3074" s="28">
        <v>1</v>
      </c>
      <c r="D3074" s="200" t="s">
        <v>4922</v>
      </c>
      <c r="E3074" s="201" t="s">
        <v>4923</v>
      </c>
      <c r="F3074" s="202">
        <v>5</v>
      </c>
      <c r="G3074" s="205">
        <v>396.69</v>
      </c>
      <c r="H3074" s="206">
        <v>162.59</v>
      </c>
      <c r="I3074" s="203">
        <f t="shared" si="50"/>
        <v>234.1</v>
      </c>
      <c r="J3074" s="204"/>
      <c r="K3074" s="194"/>
    </row>
    <row r="3075" spans="1:11" x14ac:dyDescent="0.25">
      <c r="A3075" s="4">
        <v>9</v>
      </c>
      <c r="B3075" s="199" t="s">
        <v>4901</v>
      </c>
      <c r="C3075" s="187">
        <v>1</v>
      </c>
      <c r="D3075" s="200" t="s">
        <v>4924</v>
      </c>
      <c r="E3075" s="201" t="s">
        <v>4916</v>
      </c>
      <c r="F3075" s="202">
        <f t="shared" si="49"/>
        <v>5</v>
      </c>
      <c r="G3075" s="203">
        <v>57.67</v>
      </c>
      <c r="H3075" s="203">
        <v>57.67</v>
      </c>
      <c r="I3075" s="203">
        <f t="shared" si="50"/>
        <v>0</v>
      </c>
      <c r="J3075" s="204"/>
      <c r="K3075" s="204"/>
    </row>
    <row r="3076" spans="1:11" x14ac:dyDescent="0.25">
      <c r="A3076" s="4">
        <v>10</v>
      </c>
      <c r="B3076" s="199" t="s">
        <v>4901</v>
      </c>
      <c r="C3076" s="187">
        <v>1</v>
      </c>
      <c r="D3076" s="200" t="s">
        <v>1071</v>
      </c>
      <c r="E3076" s="201" t="s">
        <v>4925</v>
      </c>
      <c r="F3076" s="202">
        <f t="shared" si="49"/>
        <v>5</v>
      </c>
      <c r="G3076" s="203">
        <v>57.71</v>
      </c>
      <c r="H3076" s="203">
        <v>57.71</v>
      </c>
      <c r="I3076" s="203">
        <f t="shared" si="50"/>
        <v>0</v>
      </c>
      <c r="J3076" s="204"/>
      <c r="K3076" s="204"/>
    </row>
    <row r="3077" spans="1:11" x14ac:dyDescent="0.25">
      <c r="A3077" s="4">
        <v>11</v>
      </c>
      <c r="B3077" s="199" t="s">
        <v>4901</v>
      </c>
      <c r="C3077" s="187">
        <v>1</v>
      </c>
      <c r="D3077" s="200" t="s">
        <v>4926</v>
      </c>
      <c r="E3077" s="201" t="s">
        <v>4925</v>
      </c>
      <c r="F3077" s="202">
        <f t="shared" si="49"/>
        <v>5</v>
      </c>
      <c r="G3077" s="203">
        <v>57.71</v>
      </c>
      <c r="H3077" s="203">
        <v>57.71</v>
      </c>
      <c r="I3077" s="203">
        <f t="shared" si="50"/>
        <v>0</v>
      </c>
      <c r="J3077" s="204"/>
      <c r="K3077" s="204"/>
    </row>
    <row r="3078" spans="1:11" x14ac:dyDescent="0.25">
      <c r="A3078" s="4">
        <v>12</v>
      </c>
      <c r="B3078" s="199" t="s">
        <v>4901</v>
      </c>
      <c r="C3078" s="187">
        <v>1</v>
      </c>
      <c r="D3078" s="200" t="s">
        <v>4927</v>
      </c>
      <c r="E3078" s="201" t="s">
        <v>4925</v>
      </c>
      <c r="F3078" s="202">
        <f t="shared" si="49"/>
        <v>5</v>
      </c>
      <c r="G3078" s="203">
        <v>57.71</v>
      </c>
      <c r="H3078" s="203">
        <v>57.71</v>
      </c>
      <c r="I3078" s="203">
        <f t="shared" si="50"/>
        <v>0</v>
      </c>
      <c r="J3078" s="204"/>
      <c r="K3078" s="204"/>
    </row>
    <row r="3079" spans="1:11" x14ac:dyDescent="0.25">
      <c r="A3079" s="4">
        <v>13</v>
      </c>
      <c r="B3079" s="199" t="s">
        <v>4928</v>
      </c>
      <c r="C3079" s="187">
        <v>1</v>
      </c>
      <c r="D3079" s="200" t="s">
        <v>4929</v>
      </c>
      <c r="E3079" s="201" t="s">
        <v>4925</v>
      </c>
      <c r="F3079" s="202">
        <f t="shared" si="49"/>
        <v>5</v>
      </c>
      <c r="G3079" s="203">
        <v>0</v>
      </c>
      <c r="H3079" s="203">
        <v>0</v>
      </c>
      <c r="I3079" s="203">
        <f t="shared" si="50"/>
        <v>0</v>
      </c>
      <c r="J3079" s="204"/>
      <c r="K3079" s="204"/>
    </row>
    <row r="3080" spans="1:11" x14ac:dyDescent="0.25">
      <c r="A3080" s="4">
        <v>14</v>
      </c>
      <c r="B3080" s="199" t="s">
        <v>4907</v>
      </c>
      <c r="C3080" s="187">
        <v>4</v>
      </c>
      <c r="D3080" s="200" t="s">
        <v>4930</v>
      </c>
      <c r="E3080" s="201" t="s">
        <v>4931</v>
      </c>
      <c r="F3080" s="202">
        <f t="shared" si="49"/>
        <v>5</v>
      </c>
      <c r="G3080" s="203">
        <v>160</v>
      </c>
      <c r="H3080" s="203">
        <v>160</v>
      </c>
      <c r="I3080" s="203">
        <f t="shared" si="50"/>
        <v>0</v>
      </c>
      <c r="J3080" s="204"/>
      <c r="K3080" s="204"/>
    </row>
    <row r="3081" spans="1:11" x14ac:dyDescent="0.25">
      <c r="A3081" s="4">
        <v>15</v>
      </c>
      <c r="B3081" s="199" t="s">
        <v>4932</v>
      </c>
      <c r="C3081" s="187">
        <v>1</v>
      </c>
      <c r="D3081" s="200" t="s">
        <v>4933</v>
      </c>
      <c r="E3081" s="201" t="s">
        <v>4906</v>
      </c>
      <c r="F3081" s="202">
        <v>10</v>
      </c>
      <c r="G3081" s="203">
        <v>0</v>
      </c>
      <c r="H3081" s="203">
        <v>0</v>
      </c>
      <c r="I3081" s="203">
        <f t="shared" si="50"/>
        <v>0</v>
      </c>
      <c r="J3081" s="204"/>
      <c r="K3081" s="204"/>
    </row>
    <row r="3082" spans="1:11" x14ac:dyDescent="0.25">
      <c r="A3082" s="4">
        <v>16</v>
      </c>
      <c r="B3082" s="199" t="s">
        <v>4934</v>
      </c>
      <c r="C3082" s="187">
        <v>3</v>
      </c>
      <c r="D3082" s="200" t="s">
        <v>4935</v>
      </c>
      <c r="E3082" s="201" t="s">
        <v>4936</v>
      </c>
      <c r="F3082" s="202">
        <f t="shared" ref="F3082:F3094" si="51">100/20</f>
        <v>5</v>
      </c>
      <c r="G3082" s="203">
        <v>76.87</v>
      </c>
      <c r="H3082" s="203">
        <v>76.87</v>
      </c>
      <c r="I3082" s="203">
        <f t="shared" si="50"/>
        <v>0</v>
      </c>
      <c r="J3082" s="204"/>
      <c r="K3082" s="204"/>
    </row>
    <row r="3083" spans="1:11" x14ac:dyDescent="0.25">
      <c r="A3083" s="4">
        <v>17</v>
      </c>
      <c r="B3083" s="199" t="s">
        <v>4901</v>
      </c>
      <c r="C3083" s="187">
        <v>2</v>
      </c>
      <c r="D3083" s="200" t="s">
        <v>4937</v>
      </c>
      <c r="E3083" s="201" t="s">
        <v>4938</v>
      </c>
      <c r="F3083" s="202">
        <f t="shared" si="51"/>
        <v>5</v>
      </c>
      <c r="G3083" s="203">
        <v>115.42</v>
      </c>
      <c r="H3083" s="203">
        <v>115.42</v>
      </c>
      <c r="I3083" s="203">
        <f t="shared" si="50"/>
        <v>0</v>
      </c>
      <c r="J3083" s="204"/>
      <c r="K3083" s="204"/>
    </row>
    <row r="3084" spans="1:11" ht="84" x14ac:dyDescent="0.25">
      <c r="A3084" s="33" t="s">
        <v>5</v>
      </c>
      <c r="B3084" s="29" t="s">
        <v>6</v>
      </c>
      <c r="C3084" s="29" t="s">
        <v>7</v>
      </c>
      <c r="D3084" s="29" t="s">
        <v>8</v>
      </c>
      <c r="E3084" s="29" t="s">
        <v>15</v>
      </c>
      <c r="F3084" s="29" t="s">
        <v>9</v>
      </c>
      <c r="G3084" s="29" t="s">
        <v>10</v>
      </c>
      <c r="H3084" s="29" t="s">
        <v>11</v>
      </c>
      <c r="I3084" s="29" t="s">
        <v>518</v>
      </c>
      <c r="J3084" s="29" t="s">
        <v>12</v>
      </c>
      <c r="K3084" s="30" t="s">
        <v>13</v>
      </c>
    </row>
    <row r="3085" spans="1:11" x14ac:dyDescent="0.25">
      <c r="A3085" s="4">
        <v>18</v>
      </c>
      <c r="B3085" s="199" t="s">
        <v>4939</v>
      </c>
      <c r="C3085" s="187">
        <v>1</v>
      </c>
      <c r="D3085" s="200" t="s">
        <v>4940</v>
      </c>
      <c r="E3085" s="201" t="s">
        <v>4941</v>
      </c>
      <c r="F3085" s="202">
        <v>10</v>
      </c>
      <c r="G3085" s="203">
        <v>0</v>
      </c>
      <c r="H3085" s="203">
        <v>0</v>
      </c>
      <c r="I3085" s="203">
        <f t="shared" si="50"/>
        <v>0</v>
      </c>
      <c r="J3085" s="204"/>
      <c r="K3085" s="204"/>
    </row>
    <row r="3086" spans="1:11" x14ac:dyDescent="0.25">
      <c r="A3086" s="4">
        <v>19</v>
      </c>
      <c r="B3086" s="199" t="s">
        <v>4901</v>
      </c>
      <c r="C3086" s="187">
        <v>1</v>
      </c>
      <c r="D3086" s="200" t="s">
        <v>4942</v>
      </c>
      <c r="E3086" s="201" t="s">
        <v>4943</v>
      </c>
      <c r="F3086" s="202">
        <f t="shared" si="51"/>
        <v>5</v>
      </c>
      <c r="G3086" s="203">
        <v>57.71</v>
      </c>
      <c r="H3086" s="203">
        <v>57.71</v>
      </c>
      <c r="I3086" s="203">
        <f t="shared" si="50"/>
        <v>0</v>
      </c>
      <c r="J3086" s="204"/>
      <c r="K3086" s="204"/>
    </row>
    <row r="3087" spans="1:11" x14ac:dyDescent="0.25">
      <c r="A3087" s="4">
        <v>20</v>
      </c>
      <c r="B3087" s="199" t="s">
        <v>4901</v>
      </c>
      <c r="C3087" s="187">
        <v>1</v>
      </c>
      <c r="D3087" s="200" t="s">
        <v>4944</v>
      </c>
      <c r="E3087" s="201" t="s">
        <v>4903</v>
      </c>
      <c r="F3087" s="202">
        <f t="shared" si="51"/>
        <v>5</v>
      </c>
      <c r="G3087" s="203">
        <v>57.71</v>
      </c>
      <c r="H3087" s="203">
        <v>57.71</v>
      </c>
      <c r="I3087" s="203">
        <f t="shared" si="50"/>
        <v>0</v>
      </c>
      <c r="J3087" s="204"/>
      <c r="K3087" s="204"/>
    </row>
    <row r="3088" spans="1:11" x14ac:dyDescent="0.25">
      <c r="A3088" s="4">
        <v>21</v>
      </c>
      <c r="B3088" s="199" t="s">
        <v>4901</v>
      </c>
      <c r="C3088" s="187">
        <v>1</v>
      </c>
      <c r="D3088" s="200" t="s">
        <v>4945</v>
      </c>
      <c r="E3088" s="201" t="s">
        <v>4903</v>
      </c>
      <c r="F3088" s="202">
        <f t="shared" si="51"/>
        <v>5</v>
      </c>
      <c r="G3088" s="203">
        <v>57.71</v>
      </c>
      <c r="H3088" s="203">
        <v>57.71</v>
      </c>
      <c r="I3088" s="203">
        <f t="shared" si="50"/>
        <v>0</v>
      </c>
      <c r="J3088" s="204"/>
      <c r="K3088" s="204"/>
    </row>
    <row r="3089" spans="1:11" x14ac:dyDescent="0.25">
      <c r="A3089" s="4">
        <v>22</v>
      </c>
      <c r="B3089" s="199" t="s">
        <v>4901</v>
      </c>
      <c r="C3089" s="187">
        <v>1</v>
      </c>
      <c r="D3089" s="200" t="s">
        <v>1090</v>
      </c>
      <c r="E3089" s="201" t="s">
        <v>4906</v>
      </c>
      <c r="F3089" s="202">
        <f t="shared" si="51"/>
        <v>5</v>
      </c>
      <c r="G3089" s="203">
        <v>57.71</v>
      </c>
      <c r="H3089" s="203">
        <v>57.71</v>
      </c>
      <c r="I3089" s="203">
        <f t="shared" si="50"/>
        <v>0</v>
      </c>
      <c r="J3089" s="204"/>
      <c r="K3089" s="204"/>
    </row>
    <row r="3090" spans="1:11" x14ac:dyDescent="0.25">
      <c r="A3090" s="4">
        <v>23</v>
      </c>
      <c r="B3090" s="199" t="s">
        <v>4907</v>
      </c>
      <c r="C3090" s="187">
        <v>3</v>
      </c>
      <c r="D3090" s="200" t="s">
        <v>4946</v>
      </c>
      <c r="E3090" s="201" t="s">
        <v>4931</v>
      </c>
      <c r="F3090" s="202">
        <f t="shared" si="51"/>
        <v>5</v>
      </c>
      <c r="G3090" s="203">
        <v>120</v>
      </c>
      <c r="H3090" s="203">
        <v>120</v>
      </c>
      <c r="I3090" s="203">
        <f t="shared" si="50"/>
        <v>0</v>
      </c>
      <c r="J3090" s="204"/>
      <c r="K3090" s="204"/>
    </row>
    <row r="3091" spans="1:11" x14ac:dyDescent="0.25">
      <c r="A3091" s="4">
        <v>24</v>
      </c>
      <c r="B3091" s="199" t="s">
        <v>4947</v>
      </c>
      <c r="C3091" s="187">
        <v>2</v>
      </c>
      <c r="D3091" s="200" t="s">
        <v>4948</v>
      </c>
      <c r="E3091" s="201" t="s">
        <v>4949</v>
      </c>
      <c r="F3091" s="202">
        <f t="shared" si="51"/>
        <v>5</v>
      </c>
      <c r="G3091" s="203">
        <v>0</v>
      </c>
      <c r="H3091" s="203">
        <v>0</v>
      </c>
      <c r="I3091" s="203">
        <f t="shared" si="50"/>
        <v>0</v>
      </c>
      <c r="J3091" s="204"/>
      <c r="K3091" s="204"/>
    </row>
    <row r="3092" spans="1:11" x14ac:dyDescent="0.25">
      <c r="A3092" s="4">
        <v>25</v>
      </c>
      <c r="B3092" s="199" t="s">
        <v>4901</v>
      </c>
      <c r="C3092" s="187">
        <v>1</v>
      </c>
      <c r="D3092" s="200">
        <v>45</v>
      </c>
      <c r="E3092" s="201" t="s">
        <v>4943</v>
      </c>
      <c r="F3092" s="202">
        <f t="shared" si="51"/>
        <v>5</v>
      </c>
      <c r="G3092" s="203">
        <v>57.71</v>
      </c>
      <c r="H3092" s="203">
        <v>57.71</v>
      </c>
      <c r="I3092" s="203">
        <f t="shared" si="50"/>
        <v>0</v>
      </c>
      <c r="J3092" s="204"/>
      <c r="K3092" s="204"/>
    </row>
    <row r="3093" spans="1:11" x14ac:dyDescent="0.25">
      <c r="A3093" s="4">
        <v>26</v>
      </c>
      <c r="B3093" s="199" t="s">
        <v>4901</v>
      </c>
      <c r="C3093" s="187">
        <v>1</v>
      </c>
      <c r="D3093" s="200">
        <v>141</v>
      </c>
      <c r="E3093" s="201" t="s">
        <v>4906</v>
      </c>
      <c r="F3093" s="202">
        <f t="shared" si="51"/>
        <v>5</v>
      </c>
      <c r="G3093" s="203">
        <v>57.71</v>
      </c>
      <c r="H3093" s="203">
        <v>57.71</v>
      </c>
      <c r="I3093" s="203">
        <f t="shared" si="50"/>
        <v>0</v>
      </c>
      <c r="J3093" s="204"/>
      <c r="K3093" s="204"/>
    </row>
    <row r="3094" spans="1:11" x14ac:dyDescent="0.25">
      <c r="A3094" s="4">
        <v>27</v>
      </c>
      <c r="B3094" s="199" t="s">
        <v>4950</v>
      </c>
      <c r="C3094" s="28">
        <v>1</v>
      </c>
      <c r="D3094" s="200" t="s">
        <v>4951</v>
      </c>
      <c r="E3094" s="201" t="s">
        <v>4938</v>
      </c>
      <c r="F3094" s="202">
        <f t="shared" si="51"/>
        <v>5</v>
      </c>
      <c r="G3094" s="205">
        <v>384.72</v>
      </c>
      <c r="H3094" s="206">
        <v>384.72</v>
      </c>
      <c r="I3094" s="203">
        <f t="shared" si="50"/>
        <v>0</v>
      </c>
      <c r="J3094" s="204"/>
      <c r="K3094" s="204"/>
    </row>
    <row r="3095" spans="1:11" x14ac:dyDescent="0.25">
      <c r="A3095" s="4">
        <v>28</v>
      </c>
      <c r="B3095" s="199" t="s">
        <v>4952</v>
      </c>
      <c r="C3095" s="28">
        <v>1</v>
      </c>
      <c r="D3095" s="207" t="s">
        <v>4953</v>
      </c>
      <c r="E3095" s="201" t="s">
        <v>4954</v>
      </c>
      <c r="F3095" s="202">
        <v>5</v>
      </c>
      <c r="G3095" s="205">
        <v>0</v>
      </c>
      <c r="H3095" s="203">
        <v>0</v>
      </c>
      <c r="I3095" s="203">
        <f t="shared" si="50"/>
        <v>0</v>
      </c>
      <c r="J3095" s="38"/>
      <c r="K3095" s="204"/>
    </row>
    <row r="3096" spans="1:11" x14ac:dyDescent="0.25">
      <c r="A3096" s="4">
        <v>29</v>
      </c>
      <c r="B3096" s="199" t="s">
        <v>4955</v>
      </c>
      <c r="C3096" s="28">
        <v>1</v>
      </c>
      <c r="D3096" s="207" t="s">
        <v>4956</v>
      </c>
      <c r="E3096" s="201" t="s">
        <v>4954</v>
      </c>
      <c r="F3096" s="202">
        <v>5</v>
      </c>
      <c r="G3096" s="205">
        <v>0</v>
      </c>
      <c r="H3096" s="203">
        <v>0</v>
      </c>
      <c r="I3096" s="203">
        <f t="shared" si="50"/>
        <v>0</v>
      </c>
      <c r="J3096" s="38"/>
      <c r="K3096" s="204"/>
    </row>
    <row r="3097" spans="1:11" x14ac:dyDescent="0.25">
      <c r="A3097" s="4">
        <v>30</v>
      </c>
      <c r="B3097" s="199" t="s">
        <v>4957</v>
      </c>
      <c r="C3097" s="28">
        <v>1</v>
      </c>
      <c r="D3097" s="207" t="s">
        <v>4958</v>
      </c>
      <c r="E3097" s="201" t="s">
        <v>4954</v>
      </c>
      <c r="F3097" s="202">
        <v>5</v>
      </c>
      <c r="G3097" s="206">
        <v>0</v>
      </c>
      <c r="H3097" s="203">
        <v>0</v>
      </c>
      <c r="I3097" s="203">
        <f t="shared" si="50"/>
        <v>0</v>
      </c>
      <c r="J3097" s="38"/>
      <c r="K3097" s="204"/>
    </row>
    <row r="3098" spans="1:11" x14ac:dyDescent="0.25">
      <c r="A3098" s="4">
        <v>31</v>
      </c>
      <c r="B3098" s="199" t="s">
        <v>4959</v>
      </c>
      <c r="C3098" s="28">
        <v>1</v>
      </c>
      <c r="D3098" s="207" t="s">
        <v>4960</v>
      </c>
      <c r="E3098" s="201" t="s">
        <v>4954</v>
      </c>
      <c r="F3098" s="202">
        <v>5</v>
      </c>
      <c r="G3098" s="206">
        <v>0</v>
      </c>
      <c r="H3098" s="203">
        <v>0</v>
      </c>
      <c r="I3098" s="203">
        <f t="shared" si="50"/>
        <v>0</v>
      </c>
      <c r="J3098" s="38"/>
      <c r="K3098" s="204"/>
    </row>
    <row r="3099" spans="1:11" x14ac:dyDescent="0.25">
      <c r="A3099" s="4">
        <v>32</v>
      </c>
      <c r="B3099" s="199" t="s">
        <v>4961</v>
      </c>
      <c r="C3099" s="28">
        <v>1</v>
      </c>
      <c r="D3099" s="207" t="s">
        <v>4962</v>
      </c>
      <c r="E3099" s="201" t="s">
        <v>4954</v>
      </c>
      <c r="F3099" s="202">
        <v>5</v>
      </c>
      <c r="G3099" s="206">
        <v>0</v>
      </c>
      <c r="H3099" s="203">
        <v>0</v>
      </c>
      <c r="I3099" s="203">
        <f t="shared" si="50"/>
        <v>0</v>
      </c>
      <c r="J3099" s="38"/>
      <c r="K3099" s="204"/>
    </row>
    <row r="3100" spans="1:11" x14ac:dyDescent="0.25">
      <c r="A3100" s="4">
        <v>33</v>
      </c>
      <c r="B3100" s="199" t="s">
        <v>4963</v>
      </c>
      <c r="C3100" s="28">
        <v>1</v>
      </c>
      <c r="D3100" s="207" t="s">
        <v>4964</v>
      </c>
      <c r="E3100" s="201" t="s">
        <v>4965</v>
      </c>
      <c r="F3100" s="202">
        <v>5</v>
      </c>
      <c r="G3100" s="206">
        <v>519.01</v>
      </c>
      <c r="H3100" s="203">
        <v>415.2</v>
      </c>
      <c r="I3100" s="203">
        <f t="shared" si="50"/>
        <v>103.81</v>
      </c>
      <c r="J3100" s="38"/>
      <c r="K3100" s="204"/>
    </row>
    <row r="3101" spans="1:11" x14ac:dyDescent="0.25">
      <c r="A3101" s="4">
        <v>34</v>
      </c>
      <c r="B3101" s="199" t="s">
        <v>4907</v>
      </c>
      <c r="C3101" s="187">
        <v>3</v>
      </c>
      <c r="D3101" s="200" t="s">
        <v>4908</v>
      </c>
      <c r="E3101" s="201" t="s">
        <v>4931</v>
      </c>
      <c r="F3101" s="202">
        <f>100/20</f>
        <v>5</v>
      </c>
      <c r="G3101" s="208">
        <v>120</v>
      </c>
      <c r="H3101" s="208">
        <v>120</v>
      </c>
      <c r="I3101" s="209">
        <f t="shared" si="50"/>
        <v>0</v>
      </c>
      <c r="J3101" s="204"/>
      <c r="K3101" s="204"/>
    </row>
    <row r="3102" spans="1:11" x14ac:dyDescent="0.25">
      <c r="A3102" s="4">
        <v>35</v>
      </c>
      <c r="B3102" s="199" t="s">
        <v>4966</v>
      </c>
      <c r="C3102" s="187">
        <v>2</v>
      </c>
      <c r="D3102" s="200" t="s">
        <v>4967</v>
      </c>
      <c r="E3102" s="201" t="s">
        <v>4903</v>
      </c>
      <c r="F3102" s="202">
        <v>5</v>
      </c>
      <c r="G3102" s="208">
        <v>1.84</v>
      </c>
      <c r="H3102" s="208">
        <v>1.84</v>
      </c>
      <c r="I3102" s="209">
        <f t="shared" si="50"/>
        <v>0</v>
      </c>
      <c r="J3102" s="204"/>
      <c r="K3102" s="204"/>
    </row>
    <row r="3103" spans="1:11" x14ac:dyDescent="0.25">
      <c r="A3103" s="4">
        <v>36</v>
      </c>
      <c r="B3103" s="199" t="s">
        <v>4968</v>
      </c>
      <c r="C3103" s="187">
        <v>1</v>
      </c>
      <c r="D3103" s="200" t="s">
        <v>4969</v>
      </c>
      <c r="E3103" s="201" t="s">
        <v>4970</v>
      </c>
      <c r="F3103" s="202">
        <f t="shared" ref="F3103:F3108" si="52">100/20</f>
        <v>5</v>
      </c>
      <c r="G3103" s="208">
        <v>8784</v>
      </c>
      <c r="H3103" s="208">
        <v>8784</v>
      </c>
      <c r="I3103" s="209">
        <f t="shared" si="50"/>
        <v>0</v>
      </c>
      <c r="J3103" s="204"/>
      <c r="K3103" s="204"/>
    </row>
    <row r="3104" spans="1:11" x14ac:dyDescent="0.25">
      <c r="A3104" s="4">
        <v>37</v>
      </c>
      <c r="B3104" s="199" t="s">
        <v>4971</v>
      </c>
      <c r="C3104" s="187">
        <v>2</v>
      </c>
      <c r="D3104" s="200" t="s">
        <v>4972</v>
      </c>
      <c r="E3104" s="201" t="s">
        <v>4973</v>
      </c>
      <c r="F3104" s="202">
        <f t="shared" si="52"/>
        <v>5</v>
      </c>
      <c r="G3104" s="208">
        <v>0</v>
      </c>
      <c r="H3104" s="208">
        <v>0</v>
      </c>
      <c r="I3104" s="209">
        <f t="shared" si="50"/>
        <v>0</v>
      </c>
      <c r="J3104" s="204"/>
      <c r="K3104" s="204"/>
    </row>
    <row r="3105" spans="1:11" x14ac:dyDescent="0.25">
      <c r="A3105" s="4">
        <v>38</v>
      </c>
      <c r="B3105" s="199" t="s">
        <v>4974</v>
      </c>
      <c r="C3105" s="187">
        <v>1</v>
      </c>
      <c r="D3105" s="200" t="s">
        <v>4975</v>
      </c>
      <c r="E3105" s="201" t="s">
        <v>4976</v>
      </c>
      <c r="F3105" s="202">
        <f t="shared" si="52"/>
        <v>5</v>
      </c>
      <c r="G3105" s="208">
        <v>0</v>
      </c>
      <c r="H3105" s="208">
        <v>0</v>
      </c>
      <c r="I3105" s="209">
        <f t="shared" si="50"/>
        <v>0</v>
      </c>
      <c r="J3105" s="204"/>
      <c r="K3105" s="204"/>
    </row>
    <row r="3106" spans="1:11" ht="22.5" x14ac:dyDescent="0.25">
      <c r="A3106" s="4">
        <v>39</v>
      </c>
      <c r="B3106" s="199" t="s">
        <v>4977</v>
      </c>
      <c r="C3106" s="187">
        <v>1</v>
      </c>
      <c r="D3106" s="200" t="s">
        <v>4978</v>
      </c>
      <c r="E3106" s="201" t="s">
        <v>4976</v>
      </c>
      <c r="F3106" s="202">
        <f t="shared" si="52"/>
        <v>5</v>
      </c>
      <c r="G3106" s="208">
        <v>0</v>
      </c>
      <c r="H3106" s="208">
        <v>0</v>
      </c>
      <c r="I3106" s="209">
        <f t="shared" si="50"/>
        <v>0</v>
      </c>
      <c r="J3106" s="197" t="s">
        <v>4917</v>
      </c>
      <c r="K3106" s="197" t="s">
        <v>4918</v>
      </c>
    </row>
    <row r="3107" spans="1:11" x14ac:dyDescent="0.25">
      <c r="A3107" s="4">
        <v>40</v>
      </c>
      <c r="B3107" s="199" t="s">
        <v>4979</v>
      </c>
      <c r="C3107" s="187">
        <v>378</v>
      </c>
      <c r="D3107" s="200" t="s">
        <v>4980</v>
      </c>
      <c r="E3107" s="201" t="s">
        <v>4916</v>
      </c>
      <c r="F3107" s="202">
        <f t="shared" si="52"/>
        <v>5</v>
      </c>
      <c r="G3107" s="208">
        <v>3486.77</v>
      </c>
      <c r="H3107" s="208">
        <v>3486.77</v>
      </c>
      <c r="I3107" s="209">
        <f t="shared" si="50"/>
        <v>0</v>
      </c>
      <c r="J3107" s="204"/>
      <c r="K3107" s="204"/>
    </row>
    <row r="3108" spans="1:11" x14ac:dyDescent="0.25">
      <c r="A3108" s="4">
        <v>41</v>
      </c>
      <c r="B3108" s="199" t="s">
        <v>4981</v>
      </c>
      <c r="C3108" s="187">
        <v>8</v>
      </c>
      <c r="D3108" s="200" t="s">
        <v>4982</v>
      </c>
      <c r="E3108" s="201" t="s">
        <v>4983</v>
      </c>
      <c r="F3108" s="202">
        <f t="shared" si="52"/>
        <v>5</v>
      </c>
      <c r="G3108" s="208">
        <v>0</v>
      </c>
      <c r="H3108" s="208">
        <v>0</v>
      </c>
      <c r="I3108" s="209">
        <f t="shared" si="50"/>
        <v>0</v>
      </c>
      <c r="J3108" s="204"/>
      <c r="K3108" s="204"/>
    </row>
    <row r="3109" spans="1:11" x14ac:dyDescent="0.25">
      <c r="A3109" s="4">
        <v>42</v>
      </c>
      <c r="B3109" s="199" t="s">
        <v>4984</v>
      </c>
      <c r="C3109" s="187">
        <v>1</v>
      </c>
      <c r="D3109" s="200" t="s">
        <v>4985</v>
      </c>
      <c r="E3109" s="201" t="s">
        <v>4916</v>
      </c>
      <c r="F3109" s="202">
        <v>5</v>
      </c>
      <c r="G3109" s="208">
        <v>0</v>
      </c>
      <c r="H3109" s="208">
        <v>0</v>
      </c>
      <c r="I3109" s="209">
        <f t="shared" si="50"/>
        <v>0</v>
      </c>
      <c r="J3109" s="210"/>
      <c r="K3109" s="194"/>
    </row>
    <row r="3110" spans="1:11" x14ac:dyDescent="0.25">
      <c r="A3110" s="4">
        <v>43</v>
      </c>
      <c r="B3110" s="199" t="s">
        <v>4986</v>
      </c>
      <c r="C3110" s="187">
        <v>2</v>
      </c>
      <c r="D3110" s="200" t="s">
        <v>4987</v>
      </c>
      <c r="E3110" s="201" t="s">
        <v>4988</v>
      </c>
      <c r="F3110" s="202">
        <f t="shared" ref="F3110:F3116" si="53">100/20</f>
        <v>5</v>
      </c>
      <c r="G3110" s="208">
        <v>340</v>
      </c>
      <c r="H3110" s="208">
        <v>340</v>
      </c>
      <c r="I3110" s="209">
        <f t="shared" si="50"/>
        <v>0</v>
      </c>
      <c r="J3110" s="204"/>
      <c r="K3110" s="204"/>
    </row>
    <row r="3111" spans="1:11" x14ac:dyDescent="0.25">
      <c r="A3111" s="4">
        <v>44</v>
      </c>
      <c r="B3111" s="199" t="s">
        <v>4989</v>
      </c>
      <c r="C3111" s="187">
        <v>1</v>
      </c>
      <c r="D3111" s="200" t="s">
        <v>4990</v>
      </c>
      <c r="E3111" s="201" t="s">
        <v>4916</v>
      </c>
      <c r="F3111" s="202">
        <f t="shared" si="53"/>
        <v>5</v>
      </c>
      <c r="G3111" s="208">
        <v>288.56</v>
      </c>
      <c r="H3111" s="208">
        <v>288.56</v>
      </c>
      <c r="I3111" s="209">
        <f t="shared" si="50"/>
        <v>0</v>
      </c>
      <c r="J3111" s="204"/>
      <c r="K3111" s="204"/>
    </row>
    <row r="3112" spans="1:11" x14ac:dyDescent="0.25">
      <c r="A3112" s="4">
        <v>45</v>
      </c>
      <c r="B3112" s="199" t="s">
        <v>4989</v>
      </c>
      <c r="C3112" s="187">
        <v>1</v>
      </c>
      <c r="D3112" s="200" t="s">
        <v>4991</v>
      </c>
      <c r="E3112" s="201" t="s">
        <v>4992</v>
      </c>
      <c r="F3112" s="202">
        <f t="shared" si="53"/>
        <v>5</v>
      </c>
      <c r="G3112" s="208">
        <v>288.56</v>
      </c>
      <c r="H3112" s="208">
        <v>288.56</v>
      </c>
      <c r="I3112" s="209">
        <f t="shared" si="50"/>
        <v>0</v>
      </c>
      <c r="J3112" s="204"/>
      <c r="K3112" s="204"/>
    </row>
    <row r="3113" spans="1:11" x14ac:dyDescent="0.25">
      <c r="A3113" s="4">
        <v>46</v>
      </c>
      <c r="B3113" s="199" t="s">
        <v>4993</v>
      </c>
      <c r="C3113" s="187">
        <v>1</v>
      </c>
      <c r="D3113" s="200" t="s">
        <v>4994</v>
      </c>
      <c r="E3113" s="201" t="s">
        <v>4995</v>
      </c>
      <c r="F3113" s="202">
        <v>10</v>
      </c>
      <c r="G3113" s="208">
        <v>24000</v>
      </c>
      <c r="H3113" s="208">
        <v>2400</v>
      </c>
      <c r="I3113" s="209">
        <f t="shared" si="50"/>
        <v>21600</v>
      </c>
      <c r="J3113" s="204"/>
      <c r="K3113" s="194"/>
    </row>
    <row r="3114" spans="1:11" x14ac:dyDescent="0.25">
      <c r="A3114" s="4">
        <v>47</v>
      </c>
      <c r="B3114" s="199" t="s">
        <v>4996</v>
      </c>
      <c r="C3114" s="187">
        <v>1</v>
      </c>
      <c r="D3114" s="211">
        <v>312</v>
      </c>
      <c r="E3114" s="201" t="s">
        <v>4916</v>
      </c>
      <c r="F3114" s="202">
        <f t="shared" si="53"/>
        <v>5</v>
      </c>
      <c r="G3114" s="208">
        <v>6754.01</v>
      </c>
      <c r="H3114" s="208">
        <v>6754.01</v>
      </c>
      <c r="I3114" s="209">
        <f t="shared" si="50"/>
        <v>0</v>
      </c>
      <c r="J3114" s="204"/>
      <c r="K3114" s="204"/>
    </row>
    <row r="3115" spans="1:11" ht="84" x14ac:dyDescent="0.25">
      <c r="A3115" s="33" t="s">
        <v>5</v>
      </c>
      <c r="B3115" s="29" t="s">
        <v>6</v>
      </c>
      <c r="C3115" s="29" t="s">
        <v>7</v>
      </c>
      <c r="D3115" s="29" t="s">
        <v>8</v>
      </c>
      <c r="E3115" s="29" t="s">
        <v>15</v>
      </c>
      <c r="F3115" s="29" t="s">
        <v>9</v>
      </c>
      <c r="G3115" s="29" t="s">
        <v>10</v>
      </c>
      <c r="H3115" s="29" t="s">
        <v>11</v>
      </c>
      <c r="I3115" s="29" t="s">
        <v>518</v>
      </c>
      <c r="J3115" s="29" t="s">
        <v>12</v>
      </c>
      <c r="K3115" s="30" t="s">
        <v>13</v>
      </c>
    </row>
    <row r="3116" spans="1:11" x14ac:dyDescent="0.25">
      <c r="A3116" s="4">
        <v>48</v>
      </c>
      <c r="B3116" s="199" t="s">
        <v>4996</v>
      </c>
      <c r="C3116" s="187">
        <v>1</v>
      </c>
      <c r="D3116" s="211">
        <v>360</v>
      </c>
      <c r="E3116" s="201" t="s">
        <v>4916</v>
      </c>
      <c r="F3116" s="202">
        <f t="shared" si="53"/>
        <v>5</v>
      </c>
      <c r="G3116" s="208">
        <v>6754.01</v>
      </c>
      <c r="H3116" s="208">
        <v>6754.01</v>
      </c>
      <c r="I3116" s="209">
        <f t="shared" si="50"/>
        <v>0</v>
      </c>
      <c r="J3116" s="204"/>
      <c r="K3116" s="204"/>
    </row>
    <row r="3117" spans="1:11" x14ac:dyDescent="0.25">
      <c r="A3117" s="4">
        <v>49</v>
      </c>
      <c r="B3117" s="199" t="s">
        <v>4997</v>
      </c>
      <c r="C3117" s="187">
        <v>1</v>
      </c>
      <c r="D3117" s="211" t="s">
        <v>4998</v>
      </c>
      <c r="E3117" s="201" t="s">
        <v>4916</v>
      </c>
      <c r="F3117" s="202">
        <v>10</v>
      </c>
      <c r="G3117" s="208">
        <v>23.99</v>
      </c>
      <c r="H3117" s="208">
        <v>23.99</v>
      </c>
      <c r="I3117" s="209">
        <f t="shared" si="50"/>
        <v>0</v>
      </c>
      <c r="J3117" s="204"/>
      <c r="K3117" s="204"/>
    </row>
    <row r="3118" spans="1:11" x14ac:dyDescent="0.25">
      <c r="A3118" s="4">
        <v>50</v>
      </c>
      <c r="B3118" s="199" t="s">
        <v>4997</v>
      </c>
      <c r="C3118" s="187">
        <v>1</v>
      </c>
      <c r="D3118" s="211">
        <v>14</v>
      </c>
      <c r="E3118" s="201" t="s">
        <v>4916</v>
      </c>
      <c r="F3118" s="202">
        <v>10</v>
      </c>
      <c r="G3118" s="208">
        <v>89.51</v>
      </c>
      <c r="H3118" s="208">
        <v>89.51</v>
      </c>
      <c r="I3118" s="209">
        <f t="shared" si="50"/>
        <v>0</v>
      </c>
      <c r="J3118" s="204"/>
      <c r="K3118" s="204"/>
    </row>
    <row r="3119" spans="1:11" x14ac:dyDescent="0.25">
      <c r="A3119" s="4">
        <v>51</v>
      </c>
      <c r="B3119" s="199" t="s">
        <v>4999</v>
      </c>
      <c r="C3119" s="187">
        <v>1</v>
      </c>
      <c r="D3119" s="211">
        <v>69</v>
      </c>
      <c r="E3119" s="201" t="s">
        <v>4976</v>
      </c>
      <c r="F3119" s="202">
        <v>10</v>
      </c>
      <c r="G3119" s="208">
        <v>0</v>
      </c>
      <c r="H3119" s="208">
        <v>0</v>
      </c>
      <c r="I3119" s="209">
        <f t="shared" si="50"/>
        <v>0</v>
      </c>
      <c r="J3119" s="204"/>
      <c r="K3119" s="204"/>
    </row>
    <row r="3120" spans="1:11" x14ac:dyDescent="0.25">
      <c r="A3120" s="4">
        <v>52</v>
      </c>
      <c r="B3120" s="199" t="s">
        <v>4997</v>
      </c>
      <c r="C3120" s="187">
        <v>1</v>
      </c>
      <c r="D3120" s="211">
        <v>73</v>
      </c>
      <c r="E3120" s="201" t="s">
        <v>4916</v>
      </c>
      <c r="F3120" s="202">
        <v>10</v>
      </c>
      <c r="G3120" s="208">
        <v>23.99</v>
      </c>
      <c r="H3120" s="208">
        <v>23.99</v>
      </c>
      <c r="I3120" s="209">
        <f t="shared" si="50"/>
        <v>0</v>
      </c>
      <c r="J3120" s="204"/>
      <c r="K3120" s="204"/>
    </row>
    <row r="3121" spans="1:11" x14ac:dyDescent="0.25">
      <c r="A3121" s="4">
        <v>53</v>
      </c>
      <c r="B3121" s="199" t="s">
        <v>4999</v>
      </c>
      <c r="C3121" s="187">
        <v>1</v>
      </c>
      <c r="D3121" s="211">
        <v>301</v>
      </c>
      <c r="E3121" s="201" t="s">
        <v>4976</v>
      </c>
      <c r="F3121" s="202">
        <v>10</v>
      </c>
      <c r="G3121" s="208">
        <v>0</v>
      </c>
      <c r="H3121" s="208">
        <v>0</v>
      </c>
      <c r="I3121" s="209">
        <v>0</v>
      </c>
      <c r="J3121" s="204"/>
      <c r="K3121" s="204"/>
    </row>
    <row r="3122" spans="1:11" x14ac:dyDescent="0.25">
      <c r="A3122" s="4">
        <v>54</v>
      </c>
      <c r="B3122" s="199" t="s">
        <v>4997</v>
      </c>
      <c r="C3122" s="187">
        <v>1</v>
      </c>
      <c r="D3122" s="211">
        <v>302</v>
      </c>
      <c r="E3122" s="201" t="s">
        <v>4916</v>
      </c>
      <c r="F3122" s="202">
        <v>10</v>
      </c>
      <c r="G3122" s="208">
        <v>23.99</v>
      </c>
      <c r="H3122" s="208">
        <v>23.99</v>
      </c>
      <c r="I3122" s="209">
        <f t="shared" ref="I3122:I3129" si="54">+G3122-H3122</f>
        <v>0</v>
      </c>
      <c r="J3122" s="204"/>
      <c r="K3122" s="204"/>
    </row>
    <row r="3123" spans="1:11" x14ac:dyDescent="0.25">
      <c r="A3123" s="4">
        <v>55</v>
      </c>
      <c r="B3123" s="199" t="s">
        <v>4999</v>
      </c>
      <c r="C3123" s="187">
        <v>1</v>
      </c>
      <c r="D3123" s="211">
        <v>313</v>
      </c>
      <c r="E3123" s="201" t="s">
        <v>4976</v>
      </c>
      <c r="F3123" s="202">
        <v>10</v>
      </c>
      <c r="G3123" s="208">
        <v>0</v>
      </c>
      <c r="H3123" s="208">
        <v>0</v>
      </c>
      <c r="I3123" s="209">
        <f t="shared" si="54"/>
        <v>0</v>
      </c>
      <c r="J3123" s="204"/>
      <c r="K3123" s="204"/>
    </row>
    <row r="3124" spans="1:11" x14ac:dyDescent="0.25">
      <c r="A3124" s="4">
        <v>56</v>
      </c>
      <c r="B3124" s="199" t="s">
        <v>4999</v>
      </c>
      <c r="C3124" s="187">
        <v>1</v>
      </c>
      <c r="D3124" s="211">
        <v>315</v>
      </c>
      <c r="E3124" s="201" t="s">
        <v>4976</v>
      </c>
      <c r="F3124" s="202">
        <v>10</v>
      </c>
      <c r="G3124" s="208">
        <v>0</v>
      </c>
      <c r="H3124" s="208">
        <v>0</v>
      </c>
      <c r="I3124" s="209">
        <f t="shared" si="54"/>
        <v>0</v>
      </c>
      <c r="J3124" s="204"/>
      <c r="K3124" s="204"/>
    </row>
    <row r="3125" spans="1:11" x14ac:dyDescent="0.25">
      <c r="A3125" s="4">
        <v>57</v>
      </c>
      <c r="B3125" s="199" t="s">
        <v>4997</v>
      </c>
      <c r="C3125" s="187">
        <v>1</v>
      </c>
      <c r="D3125" s="211">
        <v>349</v>
      </c>
      <c r="E3125" s="201" t="s">
        <v>4916</v>
      </c>
      <c r="F3125" s="202">
        <v>10</v>
      </c>
      <c r="G3125" s="208">
        <v>89.51</v>
      </c>
      <c r="H3125" s="208">
        <v>89.51</v>
      </c>
      <c r="I3125" s="209">
        <f t="shared" si="54"/>
        <v>0</v>
      </c>
      <c r="J3125" s="204"/>
      <c r="K3125" s="204"/>
    </row>
    <row r="3126" spans="1:11" x14ac:dyDescent="0.25">
      <c r="A3126" s="4">
        <v>58</v>
      </c>
      <c r="B3126" s="199" t="s">
        <v>4999</v>
      </c>
      <c r="C3126" s="187">
        <v>1</v>
      </c>
      <c r="D3126" s="211">
        <v>363</v>
      </c>
      <c r="E3126" s="201" t="s">
        <v>4976</v>
      </c>
      <c r="F3126" s="202">
        <v>10</v>
      </c>
      <c r="G3126" s="208">
        <v>0</v>
      </c>
      <c r="H3126" s="208">
        <v>0</v>
      </c>
      <c r="I3126" s="209">
        <f t="shared" si="54"/>
        <v>0</v>
      </c>
      <c r="J3126" s="204"/>
      <c r="K3126" s="204"/>
    </row>
    <row r="3127" spans="1:11" x14ac:dyDescent="0.25">
      <c r="A3127" s="4">
        <v>59</v>
      </c>
      <c r="B3127" s="199" t="s">
        <v>5000</v>
      </c>
      <c r="C3127" s="28">
        <v>1</v>
      </c>
      <c r="D3127" s="207" t="s">
        <v>5001</v>
      </c>
      <c r="E3127" s="201" t="s">
        <v>4954</v>
      </c>
      <c r="F3127" s="202">
        <v>6</v>
      </c>
      <c r="G3127" s="209">
        <v>553.72</v>
      </c>
      <c r="H3127" s="209">
        <v>461.47</v>
      </c>
      <c r="I3127" s="209">
        <f t="shared" si="54"/>
        <v>92.25</v>
      </c>
      <c r="J3127" s="38"/>
      <c r="K3127" s="204"/>
    </row>
    <row r="3128" spans="1:11" x14ac:dyDescent="0.25">
      <c r="A3128" s="4">
        <v>60</v>
      </c>
      <c r="B3128" s="199" t="s">
        <v>5002</v>
      </c>
      <c r="C3128" s="28">
        <v>1</v>
      </c>
      <c r="D3128" s="200" t="s">
        <v>5003</v>
      </c>
      <c r="E3128" s="201" t="s">
        <v>5004</v>
      </c>
      <c r="F3128" s="202">
        <v>5</v>
      </c>
      <c r="G3128" s="209">
        <v>6400</v>
      </c>
      <c r="H3128" s="209">
        <v>4266.68</v>
      </c>
      <c r="I3128" s="209">
        <f t="shared" si="54"/>
        <v>2133.3199999999997</v>
      </c>
      <c r="J3128" s="38"/>
      <c r="K3128" s="204"/>
    </row>
    <row r="3129" spans="1:11" x14ac:dyDescent="0.25">
      <c r="A3129" s="4">
        <v>61</v>
      </c>
      <c r="B3129" s="199" t="s">
        <v>5005</v>
      </c>
      <c r="C3129" s="28">
        <v>1</v>
      </c>
      <c r="D3129" s="207" t="s">
        <v>5006</v>
      </c>
      <c r="E3129" s="201" t="s">
        <v>5007</v>
      </c>
      <c r="F3129" s="202">
        <v>5</v>
      </c>
      <c r="G3129" s="209">
        <v>578.48</v>
      </c>
      <c r="H3129" s="209">
        <v>549.97</v>
      </c>
      <c r="I3129" s="209">
        <f t="shared" si="54"/>
        <v>28.509999999999991</v>
      </c>
      <c r="J3129" s="38"/>
      <c r="K3129" s="204"/>
    </row>
    <row r="3130" spans="1:11" x14ac:dyDescent="0.25">
      <c r="A3130" s="4">
        <v>62</v>
      </c>
      <c r="B3130" s="199" t="s">
        <v>5008</v>
      </c>
      <c r="C3130" s="28">
        <v>1</v>
      </c>
      <c r="D3130" s="207" t="s">
        <v>5009</v>
      </c>
      <c r="E3130" s="201" t="s">
        <v>5010</v>
      </c>
      <c r="F3130" s="202">
        <v>5</v>
      </c>
      <c r="G3130" s="209">
        <v>3040</v>
      </c>
      <c r="H3130" s="209">
        <v>2483.64</v>
      </c>
      <c r="I3130" s="209">
        <v>556.36</v>
      </c>
      <c r="J3130" s="38"/>
      <c r="K3130" s="204"/>
    </row>
    <row r="3131" spans="1:11" x14ac:dyDescent="0.25">
      <c r="A3131" s="4">
        <v>63</v>
      </c>
      <c r="B3131" s="199" t="s">
        <v>5011</v>
      </c>
      <c r="C3131" s="28">
        <v>1</v>
      </c>
      <c r="D3131" s="207" t="s">
        <v>5012</v>
      </c>
      <c r="E3131" s="201" t="s">
        <v>4954</v>
      </c>
      <c r="F3131" s="202">
        <v>5</v>
      </c>
      <c r="G3131" s="209">
        <v>0</v>
      </c>
      <c r="H3131" s="209">
        <v>0</v>
      </c>
      <c r="I3131" s="209">
        <f>+G3131-H3131</f>
        <v>0</v>
      </c>
      <c r="J3131" s="38"/>
      <c r="K3131" s="204"/>
    </row>
    <row r="3132" spans="1:11" x14ac:dyDescent="0.25">
      <c r="A3132" s="4">
        <v>64</v>
      </c>
      <c r="B3132" s="199" t="s">
        <v>5013</v>
      </c>
      <c r="C3132" s="28">
        <v>1</v>
      </c>
      <c r="D3132" s="207" t="s">
        <v>5014</v>
      </c>
      <c r="E3132" s="201" t="s">
        <v>4954</v>
      </c>
      <c r="F3132" s="202">
        <v>5</v>
      </c>
      <c r="G3132" s="209">
        <v>0</v>
      </c>
      <c r="H3132" s="209">
        <v>0</v>
      </c>
      <c r="I3132" s="209">
        <f>+G3132-H3132</f>
        <v>0</v>
      </c>
      <c r="J3132" s="38"/>
      <c r="K3132" s="204"/>
    </row>
    <row r="3133" spans="1:11" x14ac:dyDescent="0.25">
      <c r="A3133" s="4">
        <v>65</v>
      </c>
      <c r="B3133" s="212" t="s">
        <v>5015</v>
      </c>
      <c r="C3133" s="28">
        <v>1</v>
      </c>
      <c r="D3133" s="200" t="s">
        <v>5016</v>
      </c>
      <c r="E3133" s="201" t="s">
        <v>5017</v>
      </c>
      <c r="F3133" s="202">
        <v>5</v>
      </c>
      <c r="G3133" s="213">
        <v>0</v>
      </c>
      <c r="H3133" s="208">
        <v>0</v>
      </c>
      <c r="I3133" s="208">
        <f>+G3133-H3133</f>
        <v>0</v>
      </c>
      <c r="J3133" s="194"/>
      <c r="K3133" s="194"/>
    </row>
    <row r="3134" spans="1:11" x14ac:dyDescent="0.25">
      <c r="A3134" s="4">
        <v>66</v>
      </c>
      <c r="B3134" s="212" t="s">
        <v>5018</v>
      </c>
      <c r="C3134" s="28">
        <v>1</v>
      </c>
      <c r="D3134" s="200" t="s">
        <v>5019</v>
      </c>
      <c r="E3134" s="201" t="s">
        <v>5020</v>
      </c>
      <c r="F3134" s="202">
        <v>10</v>
      </c>
      <c r="G3134" s="213">
        <v>0</v>
      </c>
      <c r="H3134" s="208">
        <v>0</v>
      </c>
      <c r="I3134" s="208">
        <f>+G3134-H3134</f>
        <v>0</v>
      </c>
      <c r="J3134" s="194"/>
      <c r="K3134" s="194"/>
    </row>
    <row r="3135" spans="1:11" x14ac:dyDescent="0.25">
      <c r="A3135" s="4">
        <v>67</v>
      </c>
      <c r="B3135" s="199" t="s">
        <v>4999</v>
      </c>
      <c r="C3135" s="187">
        <v>1</v>
      </c>
      <c r="D3135" s="211">
        <v>364</v>
      </c>
      <c r="E3135" s="201" t="s">
        <v>4976</v>
      </c>
      <c r="F3135" s="202">
        <v>10</v>
      </c>
      <c r="G3135" s="208">
        <v>0</v>
      </c>
      <c r="H3135" s="208">
        <v>0</v>
      </c>
      <c r="I3135" s="208">
        <f>+G3135-H3135</f>
        <v>0</v>
      </c>
      <c r="J3135" s="204"/>
      <c r="K3135" s="204"/>
    </row>
    <row r="3136" spans="1:11" x14ac:dyDescent="0.25">
      <c r="A3136" s="4">
        <v>68</v>
      </c>
      <c r="B3136" s="199" t="s">
        <v>4997</v>
      </c>
      <c r="C3136" s="187">
        <v>1</v>
      </c>
      <c r="D3136" s="211">
        <v>398</v>
      </c>
      <c r="E3136" s="201" t="s">
        <v>4916</v>
      </c>
      <c r="F3136" s="202">
        <v>10</v>
      </c>
      <c r="G3136" s="208">
        <v>23.99</v>
      </c>
      <c r="H3136" s="208">
        <v>23.99</v>
      </c>
      <c r="I3136" s="208">
        <f t="shared" ref="I3136:I3169" si="55">+G3136-H3136</f>
        <v>0</v>
      </c>
      <c r="J3136" s="204"/>
      <c r="K3136" s="204"/>
    </row>
    <row r="3137" spans="1:11" ht="22.5" x14ac:dyDescent="0.25">
      <c r="A3137" s="4">
        <v>69</v>
      </c>
      <c r="B3137" s="199" t="s">
        <v>5021</v>
      </c>
      <c r="C3137" s="28">
        <v>1</v>
      </c>
      <c r="D3137" s="200" t="s">
        <v>5022</v>
      </c>
      <c r="E3137" s="201" t="s">
        <v>5023</v>
      </c>
      <c r="F3137" s="202">
        <v>5</v>
      </c>
      <c r="G3137" s="213">
        <v>0</v>
      </c>
      <c r="H3137" s="209">
        <v>0</v>
      </c>
      <c r="I3137" s="208">
        <f t="shared" si="55"/>
        <v>0</v>
      </c>
      <c r="J3137" s="197" t="s">
        <v>4917</v>
      </c>
      <c r="K3137" s="114" t="s">
        <v>4918</v>
      </c>
    </row>
    <row r="3138" spans="1:11" x14ac:dyDescent="0.25">
      <c r="A3138" s="4">
        <v>70</v>
      </c>
      <c r="B3138" s="199" t="s">
        <v>5024</v>
      </c>
      <c r="C3138" s="28">
        <v>1</v>
      </c>
      <c r="D3138" s="207" t="s">
        <v>5025</v>
      </c>
      <c r="E3138" s="201" t="s">
        <v>4916</v>
      </c>
      <c r="F3138" s="202">
        <f t="shared" ref="F3138:F3155" si="56">100/20</f>
        <v>5</v>
      </c>
      <c r="G3138" s="213">
        <v>538.67999999999995</v>
      </c>
      <c r="H3138" s="209">
        <v>538.67999999999995</v>
      </c>
      <c r="I3138" s="208">
        <f t="shared" si="55"/>
        <v>0</v>
      </c>
      <c r="J3138" s="204"/>
      <c r="K3138" s="204"/>
    </row>
    <row r="3139" spans="1:11" x14ac:dyDescent="0.25">
      <c r="A3139" s="4">
        <v>71</v>
      </c>
      <c r="B3139" s="199" t="s">
        <v>5024</v>
      </c>
      <c r="C3139" s="28">
        <v>1</v>
      </c>
      <c r="D3139" s="207" t="s">
        <v>5026</v>
      </c>
      <c r="E3139" s="201" t="s">
        <v>4916</v>
      </c>
      <c r="F3139" s="202">
        <f t="shared" si="56"/>
        <v>5</v>
      </c>
      <c r="G3139" s="213">
        <v>538.67999999999995</v>
      </c>
      <c r="H3139" s="209">
        <v>538.67999999999995</v>
      </c>
      <c r="I3139" s="208">
        <f t="shared" si="55"/>
        <v>0</v>
      </c>
      <c r="J3139" s="204"/>
      <c r="K3139" s="204"/>
    </row>
    <row r="3140" spans="1:11" x14ac:dyDescent="0.25">
      <c r="A3140" s="4">
        <v>72</v>
      </c>
      <c r="B3140" s="199" t="s">
        <v>5027</v>
      </c>
      <c r="C3140" s="187">
        <v>1</v>
      </c>
      <c r="D3140" s="214" t="s">
        <v>5028</v>
      </c>
      <c r="E3140" s="201" t="s">
        <v>4916</v>
      </c>
      <c r="F3140" s="202">
        <f t="shared" si="56"/>
        <v>5</v>
      </c>
      <c r="G3140" s="208">
        <v>9.1999999999999993</v>
      </c>
      <c r="H3140" s="208">
        <v>9.1999999999999993</v>
      </c>
      <c r="I3140" s="208">
        <f t="shared" si="55"/>
        <v>0</v>
      </c>
      <c r="J3140" s="204"/>
      <c r="K3140" s="204"/>
    </row>
    <row r="3141" spans="1:11" x14ac:dyDescent="0.25">
      <c r="A3141" s="4">
        <v>73</v>
      </c>
      <c r="B3141" s="199" t="s">
        <v>5029</v>
      </c>
      <c r="C3141" s="187">
        <v>1</v>
      </c>
      <c r="D3141" s="214" t="s">
        <v>5030</v>
      </c>
      <c r="E3141" s="201" t="s">
        <v>4916</v>
      </c>
      <c r="F3141" s="202">
        <f t="shared" si="56"/>
        <v>5</v>
      </c>
      <c r="G3141" s="208">
        <v>384.63</v>
      </c>
      <c r="H3141" s="208">
        <v>384.63</v>
      </c>
      <c r="I3141" s="208">
        <f t="shared" si="55"/>
        <v>0</v>
      </c>
      <c r="J3141" s="204"/>
      <c r="K3141" s="204"/>
    </row>
    <row r="3142" spans="1:11" x14ac:dyDescent="0.25">
      <c r="A3142" s="4">
        <v>74</v>
      </c>
      <c r="B3142" s="199" t="s">
        <v>5029</v>
      </c>
      <c r="C3142" s="187">
        <v>1</v>
      </c>
      <c r="D3142" s="214" t="s">
        <v>5031</v>
      </c>
      <c r="E3142" s="201" t="s">
        <v>4916</v>
      </c>
      <c r="F3142" s="202">
        <f t="shared" si="56"/>
        <v>5</v>
      </c>
      <c r="G3142" s="208">
        <v>384.63</v>
      </c>
      <c r="H3142" s="208">
        <v>384.63</v>
      </c>
      <c r="I3142" s="208">
        <f t="shared" si="55"/>
        <v>0</v>
      </c>
      <c r="J3142" s="204"/>
      <c r="K3142" s="204"/>
    </row>
    <row r="3143" spans="1:11" x14ac:dyDescent="0.25">
      <c r="A3143" s="4">
        <v>75</v>
      </c>
      <c r="B3143" s="199" t="s">
        <v>5032</v>
      </c>
      <c r="C3143" s="187">
        <v>8</v>
      </c>
      <c r="D3143" s="214" t="s">
        <v>5033</v>
      </c>
      <c r="E3143" s="201" t="s">
        <v>5034</v>
      </c>
      <c r="F3143" s="202">
        <f t="shared" si="56"/>
        <v>5</v>
      </c>
      <c r="G3143" s="208">
        <v>1122</v>
      </c>
      <c r="H3143" s="208">
        <v>1122</v>
      </c>
      <c r="I3143" s="208">
        <f t="shared" si="55"/>
        <v>0</v>
      </c>
      <c r="J3143" s="204"/>
      <c r="K3143" s="204"/>
    </row>
    <row r="3144" spans="1:11" x14ac:dyDescent="0.25">
      <c r="A3144" s="4">
        <v>76</v>
      </c>
      <c r="B3144" s="199" t="s">
        <v>5035</v>
      </c>
      <c r="C3144" s="187">
        <v>1</v>
      </c>
      <c r="D3144" s="211">
        <v>46</v>
      </c>
      <c r="E3144" s="201" t="s">
        <v>4916</v>
      </c>
      <c r="F3144" s="202">
        <f t="shared" si="56"/>
        <v>5</v>
      </c>
      <c r="G3144" s="208">
        <v>76.739999999999995</v>
      </c>
      <c r="H3144" s="208">
        <v>76.739999999999995</v>
      </c>
      <c r="I3144" s="208">
        <f t="shared" si="55"/>
        <v>0</v>
      </c>
      <c r="J3144" s="204"/>
      <c r="K3144" s="204"/>
    </row>
    <row r="3145" spans="1:11" x14ac:dyDescent="0.25">
      <c r="A3145" s="4">
        <v>77</v>
      </c>
      <c r="B3145" s="212" t="s">
        <v>5036</v>
      </c>
      <c r="C3145" s="187">
        <v>1</v>
      </c>
      <c r="D3145" s="214" t="s">
        <v>5037</v>
      </c>
      <c r="E3145" s="201" t="s">
        <v>4916</v>
      </c>
      <c r="F3145" s="202">
        <f t="shared" si="56"/>
        <v>5</v>
      </c>
      <c r="G3145" s="208">
        <v>96.16</v>
      </c>
      <c r="H3145" s="208">
        <v>96.16</v>
      </c>
      <c r="I3145" s="208">
        <f t="shared" si="55"/>
        <v>0</v>
      </c>
      <c r="J3145" s="204"/>
      <c r="K3145" s="204"/>
    </row>
    <row r="3146" spans="1:11" ht="84" x14ac:dyDescent="0.25">
      <c r="A3146" s="33" t="s">
        <v>5</v>
      </c>
      <c r="B3146" s="29" t="s">
        <v>6</v>
      </c>
      <c r="C3146" s="29" t="s">
        <v>7</v>
      </c>
      <c r="D3146" s="29" t="s">
        <v>8</v>
      </c>
      <c r="E3146" s="29" t="s">
        <v>15</v>
      </c>
      <c r="F3146" s="29" t="s">
        <v>9</v>
      </c>
      <c r="G3146" s="29" t="s">
        <v>10</v>
      </c>
      <c r="H3146" s="29" t="s">
        <v>11</v>
      </c>
      <c r="I3146" s="29" t="s">
        <v>518</v>
      </c>
      <c r="J3146" s="29" t="s">
        <v>12</v>
      </c>
      <c r="K3146" s="30" t="s">
        <v>13</v>
      </c>
    </row>
    <row r="3147" spans="1:11" x14ac:dyDescent="0.25">
      <c r="A3147" s="4">
        <v>78</v>
      </c>
      <c r="B3147" s="212" t="s">
        <v>5036</v>
      </c>
      <c r="C3147" s="187">
        <v>1</v>
      </c>
      <c r="D3147" s="214" t="s">
        <v>5038</v>
      </c>
      <c r="E3147" s="201" t="s">
        <v>4916</v>
      </c>
      <c r="F3147" s="202">
        <f t="shared" si="56"/>
        <v>5</v>
      </c>
      <c r="G3147" s="208">
        <v>96.16</v>
      </c>
      <c r="H3147" s="208">
        <v>96.16</v>
      </c>
      <c r="I3147" s="208">
        <f t="shared" si="55"/>
        <v>0</v>
      </c>
      <c r="J3147" s="204"/>
      <c r="K3147" s="204"/>
    </row>
    <row r="3148" spans="1:11" x14ac:dyDescent="0.25">
      <c r="A3148" s="4">
        <v>79</v>
      </c>
      <c r="B3148" s="212" t="s">
        <v>5039</v>
      </c>
      <c r="C3148" s="187">
        <v>1</v>
      </c>
      <c r="D3148" s="214" t="s">
        <v>5040</v>
      </c>
      <c r="E3148" s="201" t="s">
        <v>4916</v>
      </c>
      <c r="F3148" s="202">
        <f t="shared" si="56"/>
        <v>5</v>
      </c>
      <c r="G3148" s="208">
        <v>96.16</v>
      </c>
      <c r="H3148" s="208">
        <v>96.16</v>
      </c>
      <c r="I3148" s="208">
        <f t="shared" si="55"/>
        <v>0</v>
      </c>
      <c r="J3148" s="204"/>
      <c r="K3148" s="204"/>
    </row>
    <row r="3149" spans="1:11" x14ac:dyDescent="0.25">
      <c r="A3149" s="4">
        <v>80</v>
      </c>
      <c r="B3149" s="212" t="s">
        <v>1065</v>
      </c>
      <c r="C3149" s="187">
        <v>1</v>
      </c>
      <c r="D3149" s="214" t="s">
        <v>5041</v>
      </c>
      <c r="E3149" s="201" t="s">
        <v>4916</v>
      </c>
      <c r="F3149" s="202">
        <f t="shared" si="56"/>
        <v>5</v>
      </c>
      <c r="G3149" s="208">
        <v>227.01</v>
      </c>
      <c r="H3149" s="208">
        <v>227.01</v>
      </c>
      <c r="I3149" s="208">
        <f t="shared" si="55"/>
        <v>0</v>
      </c>
      <c r="J3149" s="204"/>
      <c r="K3149" s="204"/>
    </row>
    <row r="3150" spans="1:11" x14ac:dyDescent="0.25">
      <c r="A3150" s="4">
        <v>81</v>
      </c>
      <c r="B3150" s="212" t="s">
        <v>5042</v>
      </c>
      <c r="C3150" s="187">
        <v>1</v>
      </c>
      <c r="D3150" s="214" t="s">
        <v>5043</v>
      </c>
      <c r="E3150" s="201" t="s">
        <v>5044</v>
      </c>
      <c r="F3150" s="202">
        <v>10</v>
      </c>
      <c r="G3150" s="208">
        <v>24770</v>
      </c>
      <c r="H3150" s="208">
        <v>2869.53</v>
      </c>
      <c r="I3150" s="208">
        <f t="shared" si="55"/>
        <v>21900.47</v>
      </c>
      <c r="J3150" s="204"/>
      <c r="K3150" s="194"/>
    </row>
    <row r="3151" spans="1:11" x14ac:dyDescent="0.25">
      <c r="A3151" s="4">
        <v>82</v>
      </c>
      <c r="B3151" s="212" t="s">
        <v>5045</v>
      </c>
      <c r="C3151" s="187">
        <v>1</v>
      </c>
      <c r="D3151" s="214" t="s">
        <v>5046</v>
      </c>
      <c r="E3151" s="201" t="s">
        <v>5047</v>
      </c>
      <c r="F3151" s="202">
        <v>1</v>
      </c>
      <c r="G3151" s="208">
        <v>31.62</v>
      </c>
      <c r="H3151" s="208">
        <v>31.62</v>
      </c>
      <c r="I3151" s="208">
        <f t="shared" si="55"/>
        <v>0</v>
      </c>
      <c r="J3151" s="204"/>
      <c r="K3151" s="194"/>
    </row>
    <row r="3152" spans="1:11" x14ac:dyDescent="0.25">
      <c r="A3152" s="4">
        <v>83</v>
      </c>
      <c r="B3152" s="212" t="s">
        <v>5048</v>
      </c>
      <c r="C3152" s="187">
        <v>1</v>
      </c>
      <c r="D3152" s="214" t="s">
        <v>5049</v>
      </c>
      <c r="E3152" s="201" t="s">
        <v>5050</v>
      </c>
      <c r="F3152" s="202">
        <v>1</v>
      </c>
      <c r="G3152" s="208">
        <v>217.42</v>
      </c>
      <c r="H3152" s="208">
        <v>217.42</v>
      </c>
      <c r="I3152" s="208">
        <f t="shared" si="55"/>
        <v>0</v>
      </c>
      <c r="J3152" s="204" t="s">
        <v>5051</v>
      </c>
      <c r="K3152" s="194"/>
    </row>
    <row r="3153" spans="1:11" x14ac:dyDescent="0.25">
      <c r="A3153" s="4">
        <v>84</v>
      </c>
      <c r="B3153" s="212" t="s">
        <v>5052</v>
      </c>
      <c r="C3153" s="187">
        <v>1</v>
      </c>
      <c r="D3153" s="214" t="s">
        <v>5053</v>
      </c>
      <c r="E3153" s="201" t="s">
        <v>5054</v>
      </c>
      <c r="F3153" s="202">
        <v>1</v>
      </c>
      <c r="G3153" s="208">
        <v>250</v>
      </c>
      <c r="H3153" s="208">
        <v>250</v>
      </c>
      <c r="I3153" s="208">
        <f t="shared" si="55"/>
        <v>0</v>
      </c>
      <c r="J3153" s="204"/>
      <c r="K3153" s="194"/>
    </row>
    <row r="3154" spans="1:11" x14ac:dyDescent="0.25">
      <c r="A3154" s="4">
        <v>85</v>
      </c>
      <c r="B3154" s="212" t="s">
        <v>5055</v>
      </c>
      <c r="C3154" s="187">
        <v>1</v>
      </c>
      <c r="D3154" s="200" t="s">
        <v>5056</v>
      </c>
      <c r="E3154" s="201" t="s">
        <v>5057</v>
      </c>
      <c r="F3154" s="202">
        <v>1</v>
      </c>
      <c r="G3154" s="208">
        <v>60</v>
      </c>
      <c r="H3154" s="208">
        <v>60</v>
      </c>
      <c r="I3154" s="208">
        <f t="shared" si="55"/>
        <v>0</v>
      </c>
      <c r="J3154" s="204"/>
      <c r="K3154" s="194"/>
    </row>
    <row r="3155" spans="1:11" x14ac:dyDescent="0.25">
      <c r="A3155" s="4">
        <v>86</v>
      </c>
      <c r="B3155" s="199" t="s">
        <v>5058</v>
      </c>
      <c r="C3155" s="187">
        <v>1</v>
      </c>
      <c r="D3155" s="200" t="s">
        <v>5059</v>
      </c>
      <c r="E3155" s="201" t="s">
        <v>5060</v>
      </c>
      <c r="F3155" s="202">
        <f t="shared" si="56"/>
        <v>5</v>
      </c>
      <c r="G3155" s="208">
        <v>20</v>
      </c>
      <c r="H3155" s="208">
        <v>20</v>
      </c>
      <c r="I3155" s="208">
        <f t="shared" si="55"/>
        <v>0</v>
      </c>
      <c r="J3155" s="204"/>
      <c r="K3155" s="194"/>
    </row>
    <row r="3156" spans="1:11" x14ac:dyDescent="0.25">
      <c r="A3156" s="4">
        <v>87</v>
      </c>
      <c r="B3156" s="199" t="s">
        <v>5061</v>
      </c>
      <c r="C3156" s="28">
        <v>1</v>
      </c>
      <c r="D3156" s="200" t="s">
        <v>5062</v>
      </c>
      <c r="E3156" s="201" t="s">
        <v>5063</v>
      </c>
      <c r="F3156" s="202">
        <v>5</v>
      </c>
      <c r="G3156" s="209">
        <v>600</v>
      </c>
      <c r="H3156" s="209">
        <v>105.21</v>
      </c>
      <c r="I3156" s="208">
        <f t="shared" si="55"/>
        <v>494.79</v>
      </c>
      <c r="J3156" s="204"/>
      <c r="K3156" s="204"/>
    </row>
    <row r="3157" spans="1:11" x14ac:dyDescent="0.25">
      <c r="A3157" s="4">
        <v>88</v>
      </c>
      <c r="B3157" s="199" t="s">
        <v>5064</v>
      </c>
      <c r="C3157" s="28">
        <v>1</v>
      </c>
      <c r="D3157" s="215" t="s">
        <v>5065</v>
      </c>
      <c r="E3157" s="201" t="s">
        <v>5066</v>
      </c>
      <c r="F3157" s="202">
        <v>5</v>
      </c>
      <c r="G3157" s="209">
        <v>552.41</v>
      </c>
      <c r="H3157" s="209">
        <v>552.41</v>
      </c>
      <c r="I3157" s="208">
        <f t="shared" si="55"/>
        <v>0</v>
      </c>
      <c r="J3157" s="208"/>
      <c r="K3157" s="204"/>
    </row>
    <row r="3158" spans="1:11" x14ac:dyDescent="0.25">
      <c r="A3158" s="4">
        <v>89</v>
      </c>
      <c r="B3158" s="199" t="s">
        <v>5064</v>
      </c>
      <c r="C3158" s="28">
        <v>1</v>
      </c>
      <c r="D3158" s="215" t="s">
        <v>5067</v>
      </c>
      <c r="E3158" s="201" t="s">
        <v>5068</v>
      </c>
      <c r="F3158" s="202">
        <v>5</v>
      </c>
      <c r="G3158" s="209">
        <v>552.4</v>
      </c>
      <c r="H3158" s="209">
        <v>552.4</v>
      </c>
      <c r="I3158" s="208">
        <f t="shared" si="55"/>
        <v>0</v>
      </c>
      <c r="J3158" s="208"/>
      <c r="K3158" s="204"/>
    </row>
    <row r="3159" spans="1:11" x14ac:dyDescent="0.25">
      <c r="A3159" s="4">
        <v>90</v>
      </c>
      <c r="B3159" s="199" t="s">
        <v>5069</v>
      </c>
      <c r="C3159" s="28">
        <v>1</v>
      </c>
      <c r="D3159" s="215" t="s">
        <v>5070</v>
      </c>
      <c r="E3159" s="201" t="s">
        <v>5071</v>
      </c>
      <c r="F3159" s="202">
        <v>5</v>
      </c>
      <c r="G3159" s="209">
        <v>1021.27</v>
      </c>
      <c r="H3159" s="209">
        <v>1021.27</v>
      </c>
      <c r="I3159" s="208">
        <f t="shared" si="55"/>
        <v>0</v>
      </c>
      <c r="J3159" s="208"/>
      <c r="K3159" s="204"/>
    </row>
    <row r="3160" spans="1:11" x14ac:dyDescent="0.25">
      <c r="A3160" s="4">
        <v>91</v>
      </c>
      <c r="B3160" s="199" t="s">
        <v>5069</v>
      </c>
      <c r="C3160" s="28">
        <v>1</v>
      </c>
      <c r="D3160" s="215" t="s">
        <v>5072</v>
      </c>
      <c r="E3160" s="201" t="s">
        <v>5073</v>
      </c>
      <c r="F3160" s="202">
        <v>5</v>
      </c>
      <c r="G3160" s="209">
        <v>1021.27</v>
      </c>
      <c r="H3160" s="209">
        <v>1021.27</v>
      </c>
      <c r="I3160" s="208">
        <f t="shared" si="55"/>
        <v>0</v>
      </c>
      <c r="J3160" s="208"/>
      <c r="K3160" s="204"/>
    </row>
    <row r="3161" spans="1:11" x14ac:dyDescent="0.25">
      <c r="A3161" s="4">
        <v>92</v>
      </c>
      <c r="B3161" s="199" t="s">
        <v>5069</v>
      </c>
      <c r="C3161" s="28">
        <v>1</v>
      </c>
      <c r="D3161" s="215" t="s">
        <v>5074</v>
      </c>
      <c r="E3161" s="201" t="s">
        <v>5075</v>
      </c>
      <c r="F3161" s="202">
        <v>5</v>
      </c>
      <c r="G3161" s="209">
        <v>1021.27</v>
      </c>
      <c r="H3161" s="209">
        <v>1021.27</v>
      </c>
      <c r="I3161" s="208">
        <f t="shared" si="55"/>
        <v>0</v>
      </c>
      <c r="J3161" s="208"/>
      <c r="K3161" s="204"/>
    </row>
    <row r="3162" spans="1:11" x14ac:dyDescent="0.25">
      <c r="A3162" s="4">
        <v>93</v>
      </c>
      <c r="B3162" s="199" t="s">
        <v>5069</v>
      </c>
      <c r="C3162" s="28">
        <v>1</v>
      </c>
      <c r="D3162" s="215" t="s">
        <v>5076</v>
      </c>
      <c r="E3162" s="201" t="s">
        <v>5077</v>
      </c>
      <c r="F3162" s="202">
        <v>5</v>
      </c>
      <c r="G3162" s="209">
        <v>1021.27</v>
      </c>
      <c r="H3162" s="209">
        <v>1021.27</v>
      </c>
      <c r="I3162" s="208">
        <f t="shared" si="55"/>
        <v>0</v>
      </c>
      <c r="J3162" s="208"/>
      <c r="K3162" s="204"/>
    </row>
    <row r="3163" spans="1:11" x14ac:dyDescent="0.25">
      <c r="A3163" s="4">
        <v>94</v>
      </c>
      <c r="B3163" s="199" t="s">
        <v>5069</v>
      </c>
      <c r="C3163" s="28">
        <v>1</v>
      </c>
      <c r="D3163" s="215" t="s">
        <v>5078</v>
      </c>
      <c r="E3163" s="201" t="s">
        <v>5079</v>
      </c>
      <c r="F3163" s="202">
        <v>5</v>
      </c>
      <c r="G3163" s="209">
        <v>1021.27</v>
      </c>
      <c r="H3163" s="209">
        <v>1021.27</v>
      </c>
      <c r="I3163" s="208">
        <f t="shared" si="55"/>
        <v>0</v>
      </c>
      <c r="J3163" s="209"/>
      <c r="K3163" s="204"/>
    </row>
    <row r="3164" spans="1:11" x14ac:dyDescent="0.25">
      <c r="A3164" s="4">
        <v>95</v>
      </c>
      <c r="B3164" s="199" t="s">
        <v>5080</v>
      </c>
      <c r="C3164" s="28">
        <v>1</v>
      </c>
      <c r="D3164" s="215" t="s">
        <v>5081</v>
      </c>
      <c r="E3164" s="201" t="s">
        <v>5082</v>
      </c>
      <c r="F3164" s="202">
        <v>5</v>
      </c>
      <c r="G3164" s="209">
        <v>414.67</v>
      </c>
      <c r="H3164" s="209">
        <v>414.67</v>
      </c>
      <c r="I3164" s="208">
        <f t="shared" si="55"/>
        <v>0</v>
      </c>
      <c r="J3164" s="38"/>
      <c r="K3164" s="204"/>
    </row>
    <row r="3165" spans="1:11" x14ac:dyDescent="0.25">
      <c r="A3165" s="4">
        <v>96</v>
      </c>
      <c r="B3165" s="199" t="s">
        <v>5069</v>
      </c>
      <c r="C3165" s="28">
        <v>1</v>
      </c>
      <c r="D3165" s="215" t="s">
        <v>5083</v>
      </c>
      <c r="E3165" s="201" t="s">
        <v>5084</v>
      </c>
      <c r="F3165" s="202">
        <v>5</v>
      </c>
      <c r="G3165" s="209">
        <v>1021.27</v>
      </c>
      <c r="H3165" s="209">
        <v>1021.27</v>
      </c>
      <c r="I3165" s="208">
        <f t="shared" si="55"/>
        <v>0</v>
      </c>
      <c r="J3165" s="38"/>
      <c r="K3165" s="204"/>
    </row>
    <row r="3166" spans="1:11" x14ac:dyDescent="0.25">
      <c r="A3166" s="4">
        <v>97</v>
      </c>
      <c r="B3166" s="199" t="s">
        <v>5085</v>
      </c>
      <c r="C3166" s="28">
        <v>1</v>
      </c>
      <c r="D3166" s="216" t="s">
        <v>5086</v>
      </c>
      <c r="E3166" s="201" t="s">
        <v>4954</v>
      </c>
      <c r="F3166" s="202">
        <v>5</v>
      </c>
      <c r="G3166" s="217">
        <v>0</v>
      </c>
      <c r="H3166" s="217">
        <v>0</v>
      </c>
      <c r="I3166" s="208">
        <f t="shared" si="55"/>
        <v>0</v>
      </c>
      <c r="J3166" s="38"/>
      <c r="K3166" s="204"/>
    </row>
    <row r="3167" spans="1:11" x14ac:dyDescent="0.25">
      <c r="A3167" s="4">
        <v>98</v>
      </c>
      <c r="B3167" s="212" t="s">
        <v>5087</v>
      </c>
      <c r="C3167" s="28">
        <v>1</v>
      </c>
      <c r="D3167" s="200" t="s">
        <v>5088</v>
      </c>
      <c r="E3167" s="201" t="s">
        <v>5089</v>
      </c>
      <c r="F3167" s="202">
        <v>10</v>
      </c>
      <c r="G3167" s="213">
        <v>0</v>
      </c>
      <c r="H3167" s="208">
        <v>0</v>
      </c>
      <c r="I3167" s="208">
        <f t="shared" si="55"/>
        <v>0</v>
      </c>
      <c r="J3167" s="194"/>
      <c r="K3167" s="194"/>
    </row>
    <row r="3168" spans="1:11" x14ac:dyDescent="0.25">
      <c r="A3168" s="4">
        <v>99</v>
      </c>
      <c r="B3168" s="212" t="s">
        <v>5090</v>
      </c>
      <c r="C3168" s="28">
        <v>1</v>
      </c>
      <c r="D3168" s="200" t="s">
        <v>5091</v>
      </c>
      <c r="E3168" s="201" t="s">
        <v>5092</v>
      </c>
      <c r="F3168" s="202">
        <v>10</v>
      </c>
      <c r="G3168" s="213">
        <v>0</v>
      </c>
      <c r="H3168" s="208">
        <v>0</v>
      </c>
      <c r="I3168" s="208">
        <f t="shared" si="55"/>
        <v>0</v>
      </c>
      <c r="J3168" s="194"/>
      <c r="K3168" s="194"/>
    </row>
    <row r="3169" spans="1:11" x14ac:dyDescent="0.25">
      <c r="A3169" s="4">
        <v>100</v>
      </c>
      <c r="B3169" s="212" t="s">
        <v>5093</v>
      </c>
      <c r="C3169" s="28">
        <v>1</v>
      </c>
      <c r="D3169" s="200" t="s">
        <v>5094</v>
      </c>
      <c r="E3169" s="201" t="s">
        <v>5095</v>
      </c>
      <c r="F3169" s="202">
        <v>10</v>
      </c>
      <c r="G3169" s="213">
        <v>0</v>
      </c>
      <c r="H3169" s="208">
        <v>0</v>
      </c>
      <c r="I3169" s="208">
        <f t="shared" si="55"/>
        <v>0</v>
      </c>
      <c r="J3169" s="194"/>
      <c r="K3169" s="194"/>
    </row>
    <row r="3170" spans="1:11" ht="22.5" x14ac:dyDescent="0.25">
      <c r="A3170" s="4">
        <v>101</v>
      </c>
      <c r="B3170" s="199" t="s">
        <v>5096</v>
      </c>
      <c r="C3170" s="187">
        <v>1</v>
      </c>
      <c r="D3170" s="200" t="s">
        <v>5097</v>
      </c>
      <c r="E3170" s="26" t="s">
        <v>5098</v>
      </c>
      <c r="F3170" s="202">
        <v>1</v>
      </c>
      <c r="G3170" s="208">
        <v>76.92</v>
      </c>
      <c r="H3170" s="208">
        <v>76.92</v>
      </c>
      <c r="I3170" s="208">
        <f>+G3170-H3170</f>
        <v>0</v>
      </c>
      <c r="J3170" s="204"/>
      <c r="K3170" s="194"/>
    </row>
    <row r="3171" spans="1:11" x14ac:dyDescent="0.25">
      <c r="A3171" s="4">
        <v>102</v>
      </c>
      <c r="B3171" s="199" t="s">
        <v>5099</v>
      </c>
      <c r="C3171" s="187">
        <v>1</v>
      </c>
      <c r="D3171" s="200" t="s">
        <v>5100</v>
      </c>
      <c r="E3171" s="201" t="s">
        <v>5101</v>
      </c>
      <c r="F3171" s="202">
        <v>5</v>
      </c>
      <c r="G3171" s="208">
        <v>79.44</v>
      </c>
      <c r="H3171" s="208">
        <v>79.44</v>
      </c>
      <c r="I3171" s="208">
        <f t="shared" ref="I3171:I3205" si="57">+G3171-H3171</f>
        <v>0</v>
      </c>
      <c r="J3171" s="204"/>
      <c r="K3171" s="204"/>
    </row>
    <row r="3172" spans="1:11" x14ac:dyDescent="0.25">
      <c r="A3172" s="4">
        <v>103</v>
      </c>
      <c r="B3172" s="199" t="s">
        <v>5102</v>
      </c>
      <c r="C3172" s="28">
        <v>1</v>
      </c>
      <c r="D3172" s="207" t="s">
        <v>5103</v>
      </c>
      <c r="E3172" s="201" t="s">
        <v>4916</v>
      </c>
      <c r="F3172" s="202">
        <f t="shared" ref="F3172:F3178" si="58">100/20</f>
        <v>5</v>
      </c>
      <c r="G3172" s="213">
        <v>480.88</v>
      </c>
      <c r="H3172" s="209">
        <f>480+0.88</f>
        <v>480.88</v>
      </c>
      <c r="I3172" s="208">
        <f t="shared" si="57"/>
        <v>0</v>
      </c>
      <c r="J3172" s="204"/>
      <c r="K3172" s="204"/>
    </row>
    <row r="3173" spans="1:11" x14ac:dyDescent="0.25">
      <c r="A3173" s="4">
        <v>104</v>
      </c>
      <c r="B3173" s="199" t="s">
        <v>5104</v>
      </c>
      <c r="C3173" s="28">
        <v>1</v>
      </c>
      <c r="D3173" s="207" t="s">
        <v>5105</v>
      </c>
      <c r="E3173" s="201" t="s">
        <v>5106</v>
      </c>
      <c r="F3173" s="202">
        <f t="shared" si="58"/>
        <v>5</v>
      </c>
      <c r="G3173" s="213">
        <v>1010.16</v>
      </c>
      <c r="H3173" s="209">
        <v>1010.16</v>
      </c>
      <c r="I3173" s="208">
        <f t="shared" si="57"/>
        <v>0</v>
      </c>
      <c r="J3173" s="204" t="s">
        <v>4917</v>
      </c>
      <c r="K3173" s="204" t="s">
        <v>4918</v>
      </c>
    </row>
    <row r="3174" spans="1:11" x14ac:dyDescent="0.25">
      <c r="A3174" s="4">
        <v>105</v>
      </c>
      <c r="B3174" s="199" t="s">
        <v>5107</v>
      </c>
      <c r="C3174" s="187">
        <v>1</v>
      </c>
      <c r="D3174" s="200" t="s">
        <v>5108</v>
      </c>
      <c r="E3174" s="201" t="s">
        <v>5109</v>
      </c>
      <c r="F3174" s="202">
        <v>3</v>
      </c>
      <c r="G3174" s="213">
        <v>801.65</v>
      </c>
      <c r="H3174" s="208">
        <v>309.57</v>
      </c>
      <c r="I3174" s="208">
        <f t="shared" si="57"/>
        <v>492.08</v>
      </c>
      <c r="J3174" s="204"/>
      <c r="K3174" s="194"/>
    </row>
    <row r="3175" spans="1:11" x14ac:dyDescent="0.25">
      <c r="A3175" s="4">
        <v>106</v>
      </c>
      <c r="B3175" s="199" t="s">
        <v>5110</v>
      </c>
      <c r="C3175" s="28">
        <v>1</v>
      </c>
      <c r="D3175" s="200" t="s">
        <v>5111</v>
      </c>
      <c r="E3175" s="201" t="s">
        <v>5112</v>
      </c>
      <c r="F3175" s="202">
        <f t="shared" si="58"/>
        <v>5</v>
      </c>
      <c r="G3175" s="213">
        <v>2741.88</v>
      </c>
      <c r="H3175" s="209">
        <v>2741.88</v>
      </c>
      <c r="I3175" s="208">
        <f t="shared" si="57"/>
        <v>0</v>
      </c>
      <c r="J3175" s="204"/>
      <c r="K3175" s="204"/>
    </row>
    <row r="3176" spans="1:11" x14ac:dyDescent="0.25">
      <c r="A3176" s="4">
        <v>107</v>
      </c>
      <c r="B3176" s="199" t="s">
        <v>5113</v>
      </c>
      <c r="C3176" s="28">
        <v>1</v>
      </c>
      <c r="D3176" s="207" t="s">
        <v>5114</v>
      </c>
      <c r="E3176" s="201" t="s">
        <v>5115</v>
      </c>
      <c r="F3176" s="202">
        <f t="shared" si="58"/>
        <v>5</v>
      </c>
      <c r="G3176" s="213">
        <v>0</v>
      </c>
      <c r="H3176" s="209">
        <v>0</v>
      </c>
      <c r="I3176" s="208">
        <f t="shared" si="57"/>
        <v>0</v>
      </c>
      <c r="J3176" s="204"/>
      <c r="K3176" s="204"/>
    </row>
    <row r="3177" spans="1:11" ht="84" x14ac:dyDescent="0.25">
      <c r="A3177" s="33" t="s">
        <v>5</v>
      </c>
      <c r="B3177" s="29" t="s">
        <v>6</v>
      </c>
      <c r="C3177" s="29" t="s">
        <v>7</v>
      </c>
      <c r="D3177" s="29" t="s">
        <v>8</v>
      </c>
      <c r="E3177" s="29" t="s">
        <v>15</v>
      </c>
      <c r="F3177" s="29" t="s">
        <v>9</v>
      </c>
      <c r="G3177" s="29" t="s">
        <v>10</v>
      </c>
      <c r="H3177" s="29" t="s">
        <v>11</v>
      </c>
      <c r="I3177" s="29" t="s">
        <v>518</v>
      </c>
      <c r="J3177" s="29" t="s">
        <v>12</v>
      </c>
      <c r="K3177" s="30" t="s">
        <v>13</v>
      </c>
    </row>
    <row r="3178" spans="1:11" x14ac:dyDescent="0.25">
      <c r="A3178" s="4">
        <v>108</v>
      </c>
      <c r="B3178" s="199" t="s">
        <v>5116</v>
      </c>
      <c r="C3178" s="28">
        <v>1</v>
      </c>
      <c r="D3178" s="207" t="s">
        <v>5117</v>
      </c>
      <c r="E3178" s="201" t="s">
        <v>4916</v>
      </c>
      <c r="F3178" s="202">
        <f t="shared" si="58"/>
        <v>5</v>
      </c>
      <c r="G3178" s="213">
        <v>192.31</v>
      </c>
      <c r="H3178" s="209">
        <v>192.31</v>
      </c>
      <c r="I3178" s="208">
        <f t="shared" si="57"/>
        <v>0</v>
      </c>
      <c r="J3178" s="204"/>
      <c r="K3178" s="204"/>
    </row>
    <row r="3179" spans="1:11" x14ac:dyDescent="0.25">
      <c r="A3179" s="4">
        <v>109</v>
      </c>
      <c r="B3179" s="199" t="s">
        <v>5118</v>
      </c>
      <c r="C3179" s="28">
        <v>1</v>
      </c>
      <c r="D3179" s="200" t="s">
        <v>5119</v>
      </c>
      <c r="E3179" s="201" t="s">
        <v>5120</v>
      </c>
      <c r="F3179" s="202">
        <v>5</v>
      </c>
      <c r="G3179" s="213">
        <v>0</v>
      </c>
      <c r="H3179" s="209">
        <v>0</v>
      </c>
      <c r="I3179" s="208">
        <f t="shared" si="57"/>
        <v>0</v>
      </c>
      <c r="J3179" s="204"/>
      <c r="K3179" s="204"/>
    </row>
    <row r="3180" spans="1:11" x14ac:dyDescent="0.25">
      <c r="A3180" s="4">
        <v>110</v>
      </c>
      <c r="B3180" s="199" t="s">
        <v>5121</v>
      </c>
      <c r="C3180" s="28">
        <v>6</v>
      </c>
      <c r="D3180" s="200" t="s">
        <v>5122</v>
      </c>
      <c r="E3180" s="201" t="s">
        <v>5123</v>
      </c>
      <c r="F3180" s="202">
        <v>10</v>
      </c>
      <c r="G3180" s="213">
        <v>0</v>
      </c>
      <c r="H3180" s="209">
        <v>0</v>
      </c>
      <c r="I3180" s="208">
        <f t="shared" si="57"/>
        <v>0</v>
      </c>
      <c r="J3180" s="204"/>
      <c r="K3180" s="204"/>
    </row>
    <row r="3181" spans="1:11" x14ac:dyDescent="0.25">
      <c r="A3181" s="4">
        <v>111</v>
      </c>
      <c r="B3181" s="218" t="s">
        <v>5124</v>
      </c>
      <c r="C3181" s="28">
        <v>1</v>
      </c>
      <c r="D3181" s="207" t="s">
        <v>5125</v>
      </c>
      <c r="E3181" s="201" t="s">
        <v>4916</v>
      </c>
      <c r="F3181" s="202">
        <f t="shared" ref="F3181:F3186" si="59">100/20</f>
        <v>5</v>
      </c>
      <c r="G3181" s="213">
        <v>480.88</v>
      </c>
      <c r="H3181" s="209">
        <v>480.88</v>
      </c>
      <c r="I3181" s="208">
        <f t="shared" si="57"/>
        <v>0</v>
      </c>
      <c r="J3181" s="204"/>
      <c r="K3181" s="204"/>
    </row>
    <row r="3182" spans="1:11" x14ac:dyDescent="0.25">
      <c r="A3182" s="4">
        <v>112</v>
      </c>
      <c r="B3182" s="199" t="s">
        <v>5126</v>
      </c>
      <c r="C3182" s="187">
        <v>1</v>
      </c>
      <c r="D3182" s="200" t="s">
        <v>5127</v>
      </c>
      <c r="E3182" s="201" t="s">
        <v>5128</v>
      </c>
      <c r="F3182" s="219">
        <v>5</v>
      </c>
      <c r="G3182" s="208">
        <v>105.13</v>
      </c>
      <c r="H3182" s="208">
        <v>105.13</v>
      </c>
      <c r="I3182" s="208">
        <f t="shared" si="57"/>
        <v>0</v>
      </c>
      <c r="J3182" s="204"/>
      <c r="K3182" s="204"/>
    </row>
    <row r="3183" spans="1:11" x14ac:dyDescent="0.25">
      <c r="A3183" s="4">
        <v>113</v>
      </c>
      <c r="B3183" s="199" t="s">
        <v>5129</v>
      </c>
      <c r="C3183" s="187">
        <v>1</v>
      </c>
      <c r="D3183" s="200" t="s">
        <v>5130</v>
      </c>
      <c r="E3183" s="201" t="s">
        <v>5131</v>
      </c>
      <c r="F3183" s="202">
        <v>6</v>
      </c>
      <c r="G3183" s="208">
        <v>1400</v>
      </c>
      <c r="H3183" s="208">
        <v>290.07</v>
      </c>
      <c r="I3183" s="208">
        <f t="shared" si="57"/>
        <v>1109.93</v>
      </c>
      <c r="J3183" s="204"/>
      <c r="K3183" s="194"/>
    </row>
    <row r="3184" spans="1:11" x14ac:dyDescent="0.25">
      <c r="A3184" s="4">
        <v>114</v>
      </c>
      <c r="B3184" s="199" t="s">
        <v>5132</v>
      </c>
      <c r="C3184" s="187">
        <v>1</v>
      </c>
      <c r="D3184" s="200" t="s">
        <v>5133</v>
      </c>
      <c r="E3184" s="201" t="s">
        <v>4906</v>
      </c>
      <c r="F3184" s="202">
        <v>5</v>
      </c>
      <c r="G3184" s="208">
        <v>192.31</v>
      </c>
      <c r="H3184" s="208">
        <v>192.31</v>
      </c>
      <c r="I3184" s="208">
        <f t="shared" si="57"/>
        <v>0</v>
      </c>
      <c r="J3184" s="204"/>
      <c r="K3184" s="204"/>
    </row>
    <row r="3185" spans="1:11" x14ac:dyDescent="0.25">
      <c r="A3185" s="4">
        <v>115</v>
      </c>
      <c r="B3185" s="199" t="s">
        <v>5134</v>
      </c>
      <c r="C3185" s="187">
        <v>1</v>
      </c>
      <c r="D3185" s="200" t="s">
        <v>5135</v>
      </c>
      <c r="E3185" s="201" t="s">
        <v>5136</v>
      </c>
      <c r="F3185" s="202">
        <f t="shared" si="59"/>
        <v>5</v>
      </c>
      <c r="G3185" s="208">
        <v>42.31</v>
      </c>
      <c r="H3185" s="208">
        <v>42.31</v>
      </c>
      <c r="I3185" s="208">
        <f t="shared" si="57"/>
        <v>0</v>
      </c>
      <c r="J3185" s="204"/>
      <c r="K3185" s="204"/>
    </row>
    <row r="3186" spans="1:11" x14ac:dyDescent="0.25">
      <c r="A3186" s="4">
        <v>116</v>
      </c>
      <c r="B3186" s="199" t="s">
        <v>5137</v>
      </c>
      <c r="C3186" s="28">
        <v>1</v>
      </c>
      <c r="D3186" s="207" t="s">
        <v>5138</v>
      </c>
      <c r="E3186" s="201" t="s">
        <v>4916</v>
      </c>
      <c r="F3186" s="202">
        <f t="shared" si="59"/>
        <v>5</v>
      </c>
      <c r="G3186" s="213">
        <v>433.78</v>
      </c>
      <c r="H3186" s="209">
        <v>433.78</v>
      </c>
      <c r="I3186" s="208">
        <f t="shared" si="57"/>
        <v>0</v>
      </c>
      <c r="J3186" s="204"/>
      <c r="K3186" s="204"/>
    </row>
    <row r="3187" spans="1:11" x14ac:dyDescent="0.25">
      <c r="A3187" s="4">
        <v>117</v>
      </c>
      <c r="B3187" s="199" t="s">
        <v>5139</v>
      </c>
      <c r="C3187" s="187">
        <v>2</v>
      </c>
      <c r="D3187" s="200" t="s">
        <v>5140</v>
      </c>
      <c r="E3187" s="201" t="s">
        <v>5141</v>
      </c>
      <c r="F3187" s="202">
        <v>5</v>
      </c>
      <c r="G3187" s="208">
        <v>596.58000000000004</v>
      </c>
      <c r="H3187" s="208">
        <v>596.58000000000004</v>
      </c>
      <c r="I3187" s="208">
        <f t="shared" si="57"/>
        <v>0</v>
      </c>
      <c r="J3187" s="204"/>
      <c r="K3187" s="204"/>
    </row>
    <row r="3188" spans="1:11" x14ac:dyDescent="0.25">
      <c r="A3188" s="4">
        <v>118</v>
      </c>
      <c r="B3188" s="199" t="s">
        <v>5142</v>
      </c>
      <c r="C3188" s="187">
        <v>1</v>
      </c>
      <c r="D3188" s="200" t="s">
        <v>5143</v>
      </c>
      <c r="E3188" s="26" t="s">
        <v>5144</v>
      </c>
      <c r="F3188" s="202">
        <v>6</v>
      </c>
      <c r="G3188" s="208">
        <v>413.22</v>
      </c>
      <c r="H3188" s="208">
        <v>63.02</v>
      </c>
      <c r="I3188" s="208">
        <f t="shared" si="57"/>
        <v>350.20000000000005</v>
      </c>
      <c r="J3188" s="204"/>
      <c r="K3188" s="204"/>
    </row>
    <row r="3189" spans="1:11" x14ac:dyDescent="0.25">
      <c r="A3189" s="4">
        <v>119</v>
      </c>
      <c r="B3189" s="199" t="s">
        <v>5145</v>
      </c>
      <c r="C3189" s="187">
        <v>1</v>
      </c>
      <c r="D3189" s="200" t="s">
        <v>5146</v>
      </c>
      <c r="E3189" s="26" t="s">
        <v>5147</v>
      </c>
      <c r="F3189" s="202">
        <v>5</v>
      </c>
      <c r="G3189" s="208">
        <v>17.809999999999999</v>
      </c>
      <c r="H3189" s="208">
        <v>17.809999999999999</v>
      </c>
      <c r="I3189" s="208">
        <f t="shared" si="57"/>
        <v>0</v>
      </c>
      <c r="J3189" s="204"/>
      <c r="K3189" s="204"/>
    </row>
    <row r="3190" spans="1:11" x14ac:dyDescent="0.25">
      <c r="A3190" s="4">
        <v>120</v>
      </c>
      <c r="B3190" s="199" t="s">
        <v>5148</v>
      </c>
      <c r="C3190" s="187">
        <v>1</v>
      </c>
      <c r="D3190" s="200" t="s">
        <v>5149</v>
      </c>
      <c r="E3190" s="26" t="s">
        <v>5150</v>
      </c>
      <c r="F3190" s="202">
        <f>100/20</f>
        <v>5</v>
      </c>
      <c r="G3190" s="208">
        <v>16.670000000000002</v>
      </c>
      <c r="H3190" s="208">
        <v>16.670000000000002</v>
      </c>
      <c r="I3190" s="208">
        <f t="shared" si="57"/>
        <v>0</v>
      </c>
      <c r="J3190" s="204"/>
      <c r="K3190" s="204"/>
    </row>
    <row r="3191" spans="1:11" x14ac:dyDescent="0.25">
      <c r="A3191" s="4">
        <v>121</v>
      </c>
      <c r="B3191" s="199" t="s">
        <v>5151</v>
      </c>
      <c r="C3191" s="187">
        <v>1</v>
      </c>
      <c r="D3191" s="200" t="s">
        <v>5152</v>
      </c>
      <c r="E3191" s="201" t="s">
        <v>5153</v>
      </c>
      <c r="F3191" s="202">
        <v>5</v>
      </c>
      <c r="G3191" s="208">
        <v>493.16</v>
      </c>
      <c r="H3191" s="208">
        <v>493.16</v>
      </c>
      <c r="I3191" s="208">
        <f t="shared" si="57"/>
        <v>0</v>
      </c>
      <c r="J3191" s="204"/>
      <c r="K3191" s="204"/>
    </row>
    <row r="3192" spans="1:11" x14ac:dyDescent="0.25">
      <c r="A3192" s="4">
        <v>122</v>
      </c>
      <c r="B3192" s="199" t="s">
        <v>5151</v>
      </c>
      <c r="C3192" s="187">
        <v>1</v>
      </c>
      <c r="D3192" s="200" t="s">
        <v>5154</v>
      </c>
      <c r="E3192" s="201" t="s">
        <v>5155</v>
      </c>
      <c r="F3192" s="202">
        <v>5</v>
      </c>
      <c r="G3192" s="208">
        <v>513.67999999999995</v>
      </c>
      <c r="H3192" s="208">
        <v>513.67999999999995</v>
      </c>
      <c r="I3192" s="208">
        <f t="shared" si="57"/>
        <v>0</v>
      </c>
      <c r="J3192" s="204"/>
      <c r="K3192" s="204"/>
    </row>
    <row r="3193" spans="1:11" x14ac:dyDescent="0.25">
      <c r="A3193" s="4">
        <v>123</v>
      </c>
      <c r="B3193" s="199" t="s">
        <v>5156</v>
      </c>
      <c r="C3193" s="187">
        <v>1</v>
      </c>
      <c r="D3193" s="200" t="s">
        <v>5157</v>
      </c>
      <c r="E3193" s="201" t="s">
        <v>5158</v>
      </c>
      <c r="F3193" s="202">
        <v>5</v>
      </c>
      <c r="G3193" s="208">
        <v>102.8</v>
      </c>
      <c r="H3193" s="208">
        <v>102.8</v>
      </c>
      <c r="I3193" s="208">
        <f t="shared" si="57"/>
        <v>0</v>
      </c>
      <c r="J3193" s="204"/>
      <c r="K3193" s="204"/>
    </row>
    <row r="3194" spans="1:11" x14ac:dyDescent="0.25">
      <c r="A3194" s="4">
        <v>124</v>
      </c>
      <c r="B3194" s="220" t="s">
        <v>5159</v>
      </c>
      <c r="C3194" s="28">
        <v>1</v>
      </c>
      <c r="D3194" s="200" t="s">
        <v>5160</v>
      </c>
      <c r="E3194" s="201" t="s">
        <v>5161</v>
      </c>
      <c r="F3194" s="202">
        <v>5</v>
      </c>
      <c r="G3194" s="209">
        <v>430.48</v>
      </c>
      <c r="H3194" s="209">
        <v>430.48</v>
      </c>
      <c r="I3194" s="208">
        <f t="shared" si="57"/>
        <v>0</v>
      </c>
      <c r="J3194" s="208"/>
      <c r="K3194" s="204"/>
    </row>
    <row r="3195" spans="1:11" x14ac:dyDescent="0.25">
      <c r="A3195" s="4">
        <v>125</v>
      </c>
      <c r="B3195" s="199" t="s">
        <v>5159</v>
      </c>
      <c r="C3195" s="28">
        <v>1</v>
      </c>
      <c r="D3195" s="200" t="s">
        <v>5162</v>
      </c>
      <c r="E3195" s="201" t="s">
        <v>5163</v>
      </c>
      <c r="F3195" s="202">
        <v>5</v>
      </c>
      <c r="G3195" s="209">
        <v>430.48</v>
      </c>
      <c r="H3195" s="209">
        <v>430.48</v>
      </c>
      <c r="I3195" s="208">
        <f t="shared" si="57"/>
        <v>0</v>
      </c>
      <c r="J3195" s="208"/>
      <c r="K3195" s="204"/>
    </row>
    <row r="3196" spans="1:11" x14ac:dyDescent="0.25">
      <c r="A3196" s="4">
        <v>126</v>
      </c>
      <c r="B3196" s="199" t="s">
        <v>5159</v>
      </c>
      <c r="C3196" s="28">
        <v>1</v>
      </c>
      <c r="D3196" s="200" t="s">
        <v>5164</v>
      </c>
      <c r="E3196" s="201" t="s">
        <v>5165</v>
      </c>
      <c r="F3196" s="202">
        <v>5</v>
      </c>
      <c r="G3196" s="209">
        <v>430.48</v>
      </c>
      <c r="H3196" s="209">
        <v>430.48</v>
      </c>
      <c r="I3196" s="208">
        <f t="shared" si="57"/>
        <v>0</v>
      </c>
      <c r="J3196" s="208"/>
      <c r="K3196" s="204"/>
    </row>
    <row r="3197" spans="1:11" x14ac:dyDescent="0.25">
      <c r="A3197" s="4">
        <v>127</v>
      </c>
      <c r="B3197" s="199" t="s">
        <v>5159</v>
      </c>
      <c r="C3197" s="28">
        <v>1</v>
      </c>
      <c r="D3197" s="200" t="s">
        <v>5166</v>
      </c>
      <c r="E3197" s="201" t="s">
        <v>5167</v>
      </c>
      <c r="F3197" s="202">
        <v>5</v>
      </c>
      <c r="G3197" s="209">
        <v>430.48</v>
      </c>
      <c r="H3197" s="209">
        <v>430.48</v>
      </c>
      <c r="I3197" s="208">
        <f t="shared" si="57"/>
        <v>0</v>
      </c>
      <c r="J3197" s="208"/>
      <c r="K3197" s="204"/>
    </row>
    <row r="3198" spans="1:11" x14ac:dyDescent="0.25">
      <c r="A3198" s="4">
        <v>128</v>
      </c>
      <c r="B3198" s="199" t="s">
        <v>5159</v>
      </c>
      <c r="C3198" s="28">
        <v>1</v>
      </c>
      <c r="D3198" s="200" t="s">
        <v>5168</v>
      </c>
      <c r="E3198" s="201" t="s">
        <v>5169</v>
      </c>
      <c r="F3198" s="202">
        <v>5</v>
      </c>
      <c r="G3198" s="209">
        <v>430.48</v>
      </c>
      <c r="H3198" s="209">
        <v>430.48</v>
      </c>
      <c r="I3198" s="208">
        <f t="shared" si="57"/>
        <v>0</v>
      </c>
      <c r="J3198" s="208"/>
      <c r="K3198" s="204"/>
    </row>
    <row r="3199" spans="1:11" x14ac:dyDescent="0.25">
      <c r="A3199" s="4">
        <v>129</v>
      </c>
      <c r="B3199" s="199" t="s">
        <v>5159</v>
      </c>
      <c r="C3199" s="28">
        <v>1</v>
      </c>
      <c r="D3199" s="200" t="s">
        <v>5170</v>
      </c>
      <c r="E3199" s="201" t="s">
        <v>5171</v>
      </c>
      <c r="F3199" s="202">
        <v>5</v>
      </c>
      <c r="G3199" s="209">
        <v>430.48</v>
      </c>
      <c r="H3199" s="209">
        <v>430.48</v>
      </c>
      <c r="I3199" s="208">
        <f t="shared" si="57"/>
        <v>0</v>
      </c>
      <c r="J3199" s="208"/>
      <c r="K3199" s="204"/>
    </row>
    <row r="3200" spans="1:11" x14ac:dyDescent="0.25">
      <c r="A3200" s="4">
        <v>130</v>
      </c>
      <c r="B3200" s="199" t="s">
        <v>5159</v>
      </c>
      <c r="C3200" s="28">
        <v>1</v>
      </c>
      <c r="D3200" s="200" t="s">
        <v>5172</v>
      </c>
      <c r="E3200" s="201" t="s">
        <v>5173</v>
      </c>
      <c r="F3200" s="202">
        <v>5</v>
      </c>
      <c r="G3200" s="209">
        <v>430.48</v>
      </c>
      <c r="H3200" s="209">
        <v>430.48</v>
      </c>
      <c r="I3200" s="208">
        <f t="shared" si="57"/>
        <v>0</v>
      </c>
      <c r="J3200" s="208"/>
      <c r="K3200" s="204"/>
    </row>
    <row r="3201" spans="1:11" x14ac:dyDescent="0.25">
      <c r="A3201" s="4">
        <v>131</v>
      </c>
      <c r="B3201" s="199" t="s">
        <v>5064</v>
      </c>
      <c r="C3201" s="28">
        <v>1</v>
      </c>
      <c r="D3201" s="200" t="s">
        <v>5174</v>
      </c>
      <c r="E3201" s="201" t="s">
        <v>5175</v>
      </c>
      <c r="F3201" s="202">
        <v>5</v>
      </c>
      <c r="G3201" s="209">
        <v>552.4</v>
      </c>
      <c r="H3201" s="209">
        <v>552.4</v>
      </c>
      <c r="I3201" s="208">
        <f t="shared" si="57"/>
        <v>0</v>
      </c>
      <c r="J3201" s="208"/>
      <c r="K3201" s="204"/>
    </row>
    <row r="3202" spans="1:11" x14ac:dyDescent="0.25">
      <c r="A3202" s="4">
        <v>132</v>
      </c>
      <c r="B3202" s="199" t="s">
        <v>5064</v>
      </c>
      <c r="C3202" s="28">
        <v>1</v>
      </c>
      <c r="D3202" s="200" t="s">
        <v>5176</v>
      </c>
      <c r="E3202" s="201" t="s">
        <v>5177</v>
      </c>
      <c r="F3202" s="202">
        <v>5</v>
      </c>
      <c r="G3202" s="209">
        <v>552.41</v>
      </c>
      <c r="H3202" s="209">
        <v>552.41</v>
      </c>
      <c r="I3202" s="208">
        <f t="shared" si="57"/>
        <v>0</v>
      </c>
      <c r="J3202" s="208"/>
      <c r="K3202" s="204"/>
    </row>
    <row r="3203" spans="1:11" x14ac:dyDescent="0.25">
      <c r="A3203" s="4">
        <v>133</v>
      </c>
      <c r="B3203" s="212" t="s">
        <v>5178</v>
      </c>
      <c r="C3203" s="28">
        <v>1</v>
      </c>
      <c r="D3203" s="200" t="s">
        <v>5179</v>
      </c>
      <c r="E3203" s="201" t="s">
        <v>5180</v>
      </c>
      <c r="F3203" s="202">
        <v>10</v>
      </c>
      <c r="G3203" s="213">
        <v>7500</v>
      </c>
      <c r="H3203" s="208">
        <v>2753.42</v>
      </c>
      <c r="I3203" s="208">
        <f t="shared" si="57"/>
        <v>4746.58</v>
      </c>
      <c r="J3203" s="194"/>
      <c r="K3203" s="194"/>
    </row>
    <row r="3204" spans="1:11" x14ac:dyDescent="0.25">
      <c r="A3204" s="4">
        <v>134</v>
      </c>
      <c r="B3204" s="201" t="s">
        <v>5181</v>
      </c>
      <c r="C3204" s="28">
        <v>1</v>
      </c>
      <c r="D3204" s="200" t="s">
        <v>5182</v>
      </c>
      <c r="E3204" s="201" t="s">
        <v>5183</v>
      </c>
      <c r="F3204" s="202">
        <v>5</v>
      </c>
      <c r="G3204" s="213">
        <v>2301</v>
      </c>
      <c r="H3204" s="208">
        <v>1573.51</v>
      </c>
      <c r="I3204" s="208">
        <f t="shared" si="57"/>
        <v>727.49</v>
      </c>
      <c r="J3204" s="194"/>
      <c r="K3204" s="194"/>
    </row>
    <row r="3205" spans="1:11" x14ac:dyDescent="0.25">
      <c r="A3205" s="4">
        <v>135</v>
      </c>
      <c r="B3205" s="212" t="s">
        <v>5184</v>
      </c>
      <c r="C3205" s="28">
        <v>1</v>
      </c>
      <c r="D3205" s="200" t="s">
        <v>5185</v>
      </c>
      <c r="E3205" s="201" t="s">
        <v>5089</v>
      </c>
      <c r="F3205" s="202">
        <v>10</v>
      </c>
      <c r="G3205" s="213">
        <v>0</v>
      </c>
      <c r="H3205" s="208">
        <v>0</v>
      </c>
      <c r="I3205" s="208">
        <f t="shared" si="57"/>
        <v>0</v>
      </c>
      <c r="J3205" s="194"/>
      <c r="K3205" s="194"/>
    </row>
    <row r="3206" spans="1:11" x14ac:dyDescent="0.25">
      <c r="A3206" s="4">
        <v>136</v>
      </c>
      <c r="B3206" s="199" t="s">
        <v>5186</v>
      </c>
      <c r="C3206" s="28">
        <v>1</v>
      </c>
      <c r="D3206" s="207" t="s">
        <v>5187</v>
      </c>
      <c r="E3206" s="201" t="s">
        <v>4916</v>
      </c>
      <c r="F3206" s="202">
        <f>100/20</f>
        <v>5</v>
      </c>
      <c r="G3206" s="213">
        <v>769.54</v>
      </c>
      <c r="H3206" s="209">
        <v>769.54</v>
      </c>
      <c r="I3206" s="208">
        <f>+G3206-H3206</f>
        <v>0</v>
      </c>
      <c r="J3206" s="204"/>
      <c r="K3206" s="204"/>
    </row>
    <row r="3207" spans="1:11" x14ac:dyDescent="0.25">
      <c r="A3207" s="4">
        <v>137</v>
      </c>
      <c r="B3207" s="199" t="s">
        <v>5188</v>
      </c>
      <c r="C3207" s="187">
        <v>1</v>
      </c>
      <c r="D3207" s="200" t="s">
        <v>5189</v>
      </c>
      <c r="E3207" s="201" t="s">
        <v>5141</v>
      </c>
      <c r="F3207" s="202">
        <v>5</v>
      </c>
      <c r="G3207" s="208">
        <v>229.92</v>
      </c>
      <c r="H3207" s="208">
        <v>229.92</v>
      </c>
      <c r="I3207" s="208">
        <f t="shared" ref="I3207:I3241" si="60">+G3207-H3207</f>
        <v>0</v>
      </c>
      <c r="J3207" s="204"/>
      <c r="K3207" s="204"/>
    </row>
    <row r="3208" spans="1:11" ht="84" x14ac:dyDescent="0.25">
      <c r="A3208" s="33" t="s">
        <v>5</v>
      </c>
      <c r="B3208" s="29" t="s">
        <v>6</v>
      </c>
      <c r="C3208" s="29" t="s">
        <v>7</v>
      </c>
      <c r="D3208" s="29" t="s">
        <v>8</v>
      </c>
      <c r="E3208" s="29" t="s">
        <v>15</v>
      </c>
      <c r="F3208" s="29" t="s">
        <v>9</v>
      </c>
      <c r="G3208" s="29" t="s">
        <v>10</v>
      </c>
      <c r="H3208" s="29" t="s">
        <v>11</v>
      </c>
      <c r="I3208" s="29" t="s">
        <v>518</v>
      </c>
      <c r="J3208" s="29" t="s">
        <v>12</v>
      </c>
      <c r="K3208" s="30" t="s">
        <v>13</v>
      </c>
    </row>
    <row r="3209" spans="1:11" x14ac:dyDescent="0.25">
      <c r="A3209" s="4">
        <v>138</v>
      </c>
      <c r="B3209" s="199" t="s">
        <v>5190</v>
      </c>
      <c r="C3209" s="187">
        <v>1</v>
      </c>
      <c r="D3209" s="200" t="s">
        <v>5191</v>
      </c>
      <c r="E3209" s="201" t="s">
        <v>5192</v>
      </c>
      <c r="F3209" s="202">
        <f>100/20</f>
        <v>5</v>
      </c>
      <c r="G3209" s="208">
        <v>120</v>
      </c>
      <c r="H3209" s="208">
        <v>120</v>
      </c>
      <c r="I3209" s="208">
        <f t="shared" si="60"/>
        <v>0</v>
      </c>
      <c r="J3209" s="204"/>
      <c r="K3209" s="204"/>
    </row>
    <row r="3210" spans="1:11" x14ac:dyDescent="0.25">
      <c r="A3210" s="4">
        <v>139</v>
      </c>
      <c r="B3210" s="199" t="s">
        <v>5193</v>
      </c>
      <c r="C3210" s="187">
        <v>2</v>
      </c>
      <c r="D3210" s="200" t="s">
        <v>5194</v>
      </c>
      <c r="E3210" s="26" t="s">
        <v>5195</v>
      </c>
      <c r="F3210" s="202">
        <f>100/20</f>
        <v>5</v>
      </c>
      <c r="G3210" s="208">
        <v>135.04</v>
      </c>
      <c r="H3210" s="208">
        <v>135.04</v>
      </c>
      <c r="I3210" s="208">
        <f t="shared" si="60"/>
        <v>0</v>
      </c>
      <c r="J3210" s="204"/>
      <c r="K3210" s="204"/>
    </row>
    <row r="3211" spans="1:11" x14ac:dyDescent="0.25">
      <c r="A3211" s="4">
        <v>140</v>
      </c>
      <c r="B3211" s="199" t="s">
        <v>5196</v>
      </c>
      <c r="C3211" s="187">
        <v>1</v>
      </c>
      <c r="D3211" s="200" t="s">
        <v>5197</v>
      </c>
      <c r="E3211" s="26" t="s">
        <v>5101</v>
      </c>
      <c r="F3211" s="202">
        <v>5</v>
      </c>
      <c r="G3211" s="208">
        <v>111.53</v>
      </c>
      <c r="H3211" s="208">
        <v>111.53</v>
      </c>
      <c r="I3211" s="208">
        <f t="shared" si="60"/>
        <v>0</v>
      </c>
      <c r="J3211" s="204"/>
      <c r="K3211" s="204"/>
    </row>
    <row r="3212" spans="1:11" x14ac:dyDescent="0.25">
      <c r="A3212" s="4">
        <v>141</v>
      </c>
      <c r="B3212" s="199" t="s">
        <v>5198</v>
      </c>
      <c r="C3212" s="187">
        <v>1</v>
      </c>
      <c r="D3212" s="200" t="s">
        <v>5199</v>
      </c>
      <c r="E3212" s="26" t="s">
        <v>5101</v>
      </c>
      <c r="F3212" s="202">
        <f>100/20</f>
        <v>5</v>
      </c>
      <c r="G3212" s="208">
        <v>29.91</v>
      </c>
      <c r="H3212" s="208">
        <v>29.91</v>
      </c>
      <c r="I3212" s="208">
        <f t="shared" si="60"/>
        <v>0</v>
      </c>
      <c r="J3212" s="204"/>
      <c r="K3212" s="204"/>
    </row>
    <row r="3213" spans="1:11" x14ac:dyDescent="0.25">
      <c r="A3213" s="4">
        <v>142</v>
      </c>
      <c r="B3213" s="199" t="s">
        <v>5200</v>
      </c>
      <c r="C3213" s="187">
        <v>2</v>
      </c>
      <c r="D3213" s="200" t="s">
        <v>5201</v>
      </c>
      <c r="E3213" s="26" t="s">
        <v>5202</v>
      </c>
      <c r="F3213" s="202">
        <f>100/20</f>
        <v>5</v>
      </c>
      <c r="G3213" s="208">
        <v>155.55000000000001</v>
      </c>
      <c r="H3213" s="208">
        <v>155.55000000000001</v>
      </c>
      <c r="I3213" s="208">
        <f t="shared" si="60"/>
        <v>0</v>
      </c>
      <c r="J3213" s="204"/>
      <c r="K3213" s="204"/>
    </row>
    <row r="3214" spans="1:11" x14ac:dyDescent="0.25">
      <c r="A3214" s="4">
        <v>143</v>
      </c>
      <c r="B3214" s="199" t="s">
        <v>5203</v>
      </c>
      <c r="C3214" s="187">
        <v>1</v>
      </c>
      <c r="D3214" s="200" t="s">
        <v>5204</v>
      </c>
      <c r="E3214" s="26" t="s">
        <v>5205</v>
      </c>
      <c r="F3214" s="202">
        <f>100/20</f>
        <v>5</v>
      </c>
      <c r="G3214" s="208">
        <v>96.03</v>
      </c>
      <c r="H3214" s="208">
        <v>96.03</v>
      </c>
      <c r="I3214" s="208">
        <f t="shared" si="60"/>
        <v>0</v>
      </c>
      <c r="J3214" s="204"/>
      <c r="K3214" s="204"/>
    </row>
    <row r="3215" spans="1:11" x14ac:dyDescent="0.25">
      <c r="A3215" s="4">
        <v>144</v>
      </c>
      <c r="B3215" s="199" t="s">
        <v>5206</v>
      </c>
      <c r="C3215" s="187">
        <v>1</v>
      </c>
      <c r="D3215" s="200" t="s">
        <v>5207</v>
      </c>
      <c r="E3215" s="26" t="s">
        <v>5208</v>
      </c>
      <c r="F3215" s="202">
        <v>5</v>
      </c>
      <c r="G3215" s="208">
        <v>359</v>
      </c>
      <c r="H3215" s="208">
        <v>359</v>
      </c>
      <c r="I3215" s="208">
        <f t="shared" si="60"/>
        <v>0</v>
      </c>
      <c r="J3215" s="204"/>
      <c r="K3215" s="204"/>
    </row>
    <row r="3216" spans="1:11" x14ac:dyDescent="0.25">
      <c r="A3216" s="4">
        <v>145</v>
      </c>
      <c r="B3216" s="199" t="s">
        <v>5209</v>
      </c>
      <c r="C3216" s="187">
        <v>1</v>
      </c>
      <c r="D3216" s="200" t="s">
        <v>5210</v>
      </c>
      <c r="E3216" s="201" t="s">
        <v>5211</v>
      </c>
      <c r="F3216" s="202">
        <v>5</v>
      </c>
      <c r="G3216" s="208">
        <v>109.9</v>
      </c>
      <c r="H3216" s="208">
        <v>109.9</v>
      </c>
      <c r="I3216" s="208">
        <f t="shared" si="60"/>
        <v>0</v>
      </c>
      <c r="J3216" s="204"/>
      <c r="K3216" s="204"/>
    </row>
    <row r="3217" spans="1:11" x14ac:dyDescent="0.25">
      <c r="A3217" s="4">
        <v>146</v>
      </c>
      <c r="B3217" s="199" t="s">
        <v>5212</v>
      </c>
      <c r="C3217" s="187">
        <v>1</v>
      </c>
      <c r="D3217" s="200" t="s">
        <v>5213</v>
      </c>
      <c r="E3217" s="201" t="s">
        <v>5214</v>
      </c>
      <c r="F3217" s="202">
        <v>5</v>
      </c>
      <c r="G3217" s="208">
        <v>333.34</v>
      </c>
      <c r="H3217" s="208">
        <v>333.34</v>
      </c>
      <c r="I3217" s="208">
        <f t="shared" si="60"/>
        <v>0</v>
      </c>
      <c r="J3217" s="204"/>
      <c r="K3217" s="204"/>
    </row>
    <row r="3218" spans="1:11" x14ac:dyDescent="0.25">
      <c r="A3218" s="4">
        <v>147</v>
      </c>
      <c r="B3218" s="199" t="s">
        <v>5215</v>
      </c>
      <c r="C3218" s="187">
        <v>1</v>
      </c>
      <c r="D3218" s="200" t="s">
        <v>5216</v>
      </c>
      <c r="E3218" s="201" t="s">
        <v>5217</v>
      </c>
      <c r="F3218" s="202">
        <f>100/20</f>
        <v>5</v>
      </c>
      <c r="G3218" s="208">
        <v>56.21</v>
      </c>
      <c r="H3218" s="208">
        <v>56.21</v>
      </c>
      <c r="I3218" s="208">
        <f t="shared" si="60"/>
        <v>0</v>
      </c>
      <c r="J3218" s="204"/>
      <c r="K3218" s="204"/>
    </row>
    <row r="3219" spans="1:11" x14ac:dyDescent="0.25">
      <c r="A3219" s="4">
        <v>148</v>
      </c>
      <c r="B3219" s="199" t="s">
        <v>5218</v>
      </c>
      <c r="C3219" s="187">
        <v>1</v>
      </c>
      <c r="D3219" s="200" t="s">
        <v>5219</v>
      </c>
      <c r="E3219" s="26" t="s">
        <v>5220</v>
      </c>
      <c r="F3219" s="202">
        <f>100/20</f>
        <v>5</v>
      </c>
      <c r="G3219" s="208">
        <v>94.02</v>
      </c>
      <c r="H3219" s="208">
        <v>94.02</v>
      </c>
      <c r="I3219" s="208">
        <f t="shared" si="60"/>
        <v>0</v>
      </c>
      <c r="J3219" s="204"/>
      <c r="K3219" s="204"/>
    </row>
    <row r="3220" spans="1:11" x14ac:dyDescent="0.25">
      <c r="A3220" s="4">
        <v>149</v>
      </c>
      <c r="B3220" s="199" t="s">
        <v>5221</v>
      </c>
      <c r="C3220" s="187">
        <v>1</v>
      </c>
      <c r="D3220" s="200" t="s">
        <v>5222</v>
      </c>
      <c r="E3220" s="201" t="s">
        <v>5223</v>
      </c>
      <c r="F3220" s="202">
        <f>100/20</f>
        <v>5</v>
      </c>
      <c r="G3220" s="208">
        <v>3627</v>
      </c>
      <c r="H3220" s="208">
        <v>3627</v>
      </c>
      <c r="I3220" s="208">
        <f t="shared" si="60"/>
        <v>0</v>
      </c>
      <c r="J3220" s="204"/>
      <c r="K3220" s="204"/>
    </row>
    <row r="3221" spans="1:11" x14ac:dyDescent="0.25">
      <c r="A3221" s="4">
        <v>150</v>
      </c>
      <c r="B3221" s="199" t="s">
        <v>838</v>
      </c>
      <c r="C3221" s="187">
        <v>2</v>
      </c>
      <c r="D3221" s="200" t="s">
        <v>5224</v>
      </c>
      <c r="E3221" s="201" t="s">
        <v>5225</v>
      </c>
      <c r="F3221" s="202">
        <f>100/20</f>
        <v>5</v>
      </c>
      <c r="G3221" s="208">
        <v>550</v>
      </c>
      <c r="H3221" s="208">
        <v>550</v>
      </c>
      <c r="I3221" s="208">
        <f t="shared" si="60"/>
        <v>0</v>
      </c>
      <c r="J3221" s="204"/>
      <c r="K3221" s="204"/>
    </row>
    <row r="3222" spans="1:11" x14ac:dyDescent="0.25">
      <c r="A3222" s="4">
        <v>151</v>
      </c>
      <c r="B3222" s="199" t="s">
        <v>5226</v>
      </c>
      <c r="C3222" s="187">
        <v>1</v>
      </c>
      <c r="D3222" s="200" t="s">
        <v>5227</v>
      </c>
      <c r="E3222" s="201" t="s">
        <v>5228</v>
      </c>
      <c r="F3222" s="202">
        <v>5</v>
      </c>
      <c r="G3222" s="208">
        <v>426.5</v>
      </c>
      <c r="H3222" s="208">
        <v>426.5</v>
      </c>
      <c r="I3222" s="208">
        <f t="shared" si="60"/>
        <v>0</v>
      </c>
      <c r="J3222" s="204"/>
      <c r="K3222" s="204"/>
    </row>
    <row r="3223" spans="1:11" x14ac:dyDescent="0.25">
      <c r="A3223" s="4">
        <v>152</v>
      </c>
      <c r="B3223" s="199" t="s">
        <v>5229</v>
      </c>
      <c r="C3223" s="187">
        <v>6</v>
      </c>
      <c r="D3223" s="200" t="s">
        <v>5230</v>
      </c>
      <c r="E3223" s="201" t="s">
        <v>5231</v>
      </c>
      <c r="F3223" s="202">
        <f t="shared" ref="F3223:F3231" si="61">100/20</f>
        <v>5</v>
      </c>
      <c r="G3223" s="208">
        <v>821.34</v>
      </c>
      <c r="H3223" s="208">
        <v>821.34</v>
      </c>
      <c r="I3223" s="208">
        <f t="shared" si="60"/>
        <v>0</v>
      </c>
      <c r="J3223" s="204"/>
      <c r="K3223" s="204"/>
    </row>
    <row r="3224" spans="1:11" x14ac:dyDescent="0.25">
      <c r="A3224" s="4">
        <v>153</v>
      </c>
      <c r="B3224" s="199" t="s">
        <v>5232</v>
      </c>
      <c r="C3224" s="187">
        <v>2</v>
      </c>
      <c r="D3224" s="200" t="s">
        <v>5233</v>
      </c>
      <c r="E3224" s="201" t="s">
        <v>5231</v>
      </c>
      <c r="F3224" s="202">
        <f t="shared" si="61"/>
        <v>5</v>
      </c>
      <c r="G3224" s="208">
        <v>314.85000000000002</v>
      </c>
      <c r="H3224" s="208">
        <v>314.85000000000002</v>
      </c>
      <c r="I3224" s="208">
        <f t="shared" si="60"/>
        <v>0</v>
      </c>
      <c r="J3224" s="204"/>
      <c r="K3224" s="204"/>
    </row>
    <row r="3225" spans="1:11" x14ac:dyDescent="0.25">
      <c r="A3225" s="4">
        <v>154</v>
      </c>
      <c r="B3225" s="199" t="s">
        <v>5234</v>
      </c>
      <c r="C3225" s="187">
        <v>1</v>
      </c>
      <c r="D3225" s="200" t="s">
        <v>5235</v>
      </c>
      <c r="E3225" s="26" t="s">
        <v>5236</v>
      </c>
      <c r="F3225" s="202">
        <v>5</v>
      </c>
      <c r="G3225" s="208">
        <v>245.04</v>
      </c>
      <c r="H3225" s="208">
        <v>245.04</v>
      </c>
      <c r="I3225" s="208">
        <f t="shared" si="60"/>
        <v>0</v>
      </c>
      <c r="J3225" s="204"/>
      <c r="K3225" s="204"/>
    </row>
    <row r="3226" spans="1:11" x14ac:dyDescent="0.25">
      <c r="A3226" s="4">
        <v>155</v>
      </c>
      <c r="B3226" s="199" t="s">
        <v>5237</v>
      </c>
      <c r="C3226" s="187">
        <v>1</v>
      </c>
      <c r="D3226" s="200" t="s">
        <v>5238</v>
      </c>
      <c r="E3226" s="201" t="s">
        <v>5239</v>
      </c>
      <c r="F3226" s="202">
        <v>5</v>
      </c>
      <c r="G3226" s="208">
        <v>238</v>
      </c>
      <c r="H3226" s="208">
        <v>238</v>
      </c>
      <c r="I3226" s="208">
        <f t="shared" si="60"/>
        <v>0</v>
      </c>
      <c r="J3226" s="204"/>
      <c r="K3226" s="204"/>
    </row>
    <row r="3227" spans="1:11" x14ac:dyDescent="0.25">
      <c r="A3227" s="4">
        <v>156</v>
      </c>
      <c r="B3227" s="199" t="s">
        <v>5240</v>
      </c>
      <c r="C3227" s="187">
        <v>1</v>
      </c>
      <c r="D3227" s="200" t="s">
        <v>5241</v>
      </c>
      <c r="E3227" s="201" t="s">
        <v>5242</v>
      </c>
      <c r="F3227" s="202">
        <f t="shared" si="61"/>
        <v>5</v>
      </c>
      <c r="G3227" s="208">
        <v>118.8</v>
      </c>
      <c r="H3227" s="208">
        <v>118.8</v>
      </c>
      <c r="I3227" s="208">
        <f t="shared" si="60"/>
        <v>0</v>
      </c>
      <c r="J3227" s="204"/>
      <c r="K3227" s="204"/>
    </row>
    <row r="3228" spans="1:11" x14ac:dyDescent="0.25">
      <c r="A3228" s="4">
        <v>157</v>
      </c>
      <c r="B3228" s="199" t="s">
        <v>5243</v>
      </c>
      <c r="C3228" s="187">
        <v>1</v>
      </c>
      <c r="D3228" s="200" t="s">
        <v>5244</v>
      </c>
      <c r="E3228" s="201" t="s">
        <v>5242</v>
      </c>
      <c r="F3228" s="202">
        <f t="shared" si="61"/>
        <v>5</v>
      </c>
      <c r="G3228" s="208">
        <v>104.62</v>
      </c>
      <c r="H3228" s="208">
        <v>104.62</v>
      </c>
      <c r="I3228" s="208">
        <f t="shared" si="60"/>
        <v>0</v>
      </c>
      <c r="J3228" s="204"/>
      <c r="K3228" s="204"/>
    </row>
    <row r="3229" spans="1:11" x14ac:dyDescent="0.25">
      <c r="A3229" s="4">
        <v>158</v>
      </c>
      <c r="B3229" s="199" t="s">
        <v>5245</v>
      </c>
      <c r="C3229" s="187">
        <v>1</v>
      </c>
      <c r="D3229" s="200" t="s">
        <v>5246</v>
      </c>
      <c r="E3229" s="201" t="s">
        <v>5247</v>
      </c>
      <c r="F3229" s="202">
        <f t="shared" si="61"/>
        <v>5</v>
      </c>
      <c r="G3229" s="208">
        <v>4200</v>
      </c>
      <c r="H3229" s="208">
        <v>4200</v>
      </c>
      <c r="I3229" s="208">
        <f t="shared" si="60"/>
        <v>0</v>
      </c>
      <c r="J3229" s="204"/>
      <c r="K3229" s="204"/>
    </row>
    <row r="3230" spans="1:11" x14ac:dyDescent="0.25">
      <c r="A3230" s="4">
        <v>159</v>
      </c>
      <c r="B3230" s="199" t="s">
        <v>5248</v>
      </c>
      <c r="C3230" s="187">
        <v>1</v>
      </c>
      <c r="D3230" s="200" t="s">
        <v>5249</v>
      </c>
      <c r="E3230" s="201" t="s">
        <v>4903</v>
      </c>
      <c r="F3230" s="202">
        <f t="shared" si="61"/>
        <v>5</v>
      </c>
      <c r="G3230" s="208">
        <v>713.39</v>
      </c>
      <c r="H3230" s="208">
        <v>713.39</v>
      </c>
      <c r="I3230" s="208">
        <f t="shared" si="60"/>
        <v>0</v>
      </c>
      <c r="J3230" s="204"/>
      <c r="K3230" s="204"/>
    </row>
    <row r="3231" spans="1:11" x14ac:dyDescent="0.25">
      <c r="A3231" s="4">
        <v>160</v>
      </c>
      <c r="B3231" s="199" t="s">
        <v>5250</v>
      </c>
      <c r="C3231" s="187">
        <v>1</v>
      </c>
      <c r="D3231" s="200" t="s">
        <v>5251</v>
      </c>
      <c r="E3231" s="201" t="s">
        <v>5252</v>
      </c>
      <c r="F3231" s="202">
        <f t="shared" si="61"/>
        <v>5</v>
      </c>
      <c r="G3231" s="208">
        <v>150</v>
      </c>
      <c r="H3231" s="208">
        <v>150</v>
      </c>
      <c r="I3231" s="208">
        <f t="shared" si="60"/>
        <v>0</v>
      </c>
      <c r="J3231" s="204"/>
      <c r="K3231" s="204"/>
    </row>
    <row r="3232" spans="1:11" x14ac:dyDescent="0.25">
      <c r="A3232" s="4">
        <v>161</v>
      </c>
      <c r="B3232" s="199" t="s">
        <v>5253</v>
      </c>
      <c r="C3232" s="187">
        <v>1</v>
      </c>
      <c r="D3232" s="200" t="s">
        <v>5254</v>
      </c>
      <c r="E3232" s="201" t="s">
        <v>4916</v>
      </c>
      <c r="F3232" s="202">
        <v>5</v>
      </c>
      <c r="G3232" s="208">
        <v>288.56</v>
      </c>
      <c r="H3232" s="208">
        <v>288.56</v>
      </c>
      <c r="I3232" s="208">
        <f t="shared" si="60"/>
        <v>0</v>
      </c>
      <c r="J3232" s="204"/>
      <c r="K3232" s="204"/>
    </row>
    <row r="3233" spans="1:11" x14ac:dyDescent="0.25">
      <c r="A3233" s="4">
        <v>162</v>
      </c>
      <c r="B3233" s="220" t="s">
        <v>5255</v>
      </c>
      <c r="C3233" s="28">
        <v>1</v>
      </c>
      <c r="D3233" s="200" t="s">
        <v>5256</v>
      </c>
      <c r="E3233" s="201" t="s">
        <v>5257</v>
      </c>
      <c r="F3233" s="202">
        <v>10</v>
      </c>
      <c r="G3233" s="209">
        <v>1083.5999999999999</v>
      </c>
      <c r="H3233" s="209">
        <v>741</v>
      </c>
      <c r="I3233" s="208">
        <f t="shared" si="60"/>
        <v>342.59999999999991</v>
      </c>
      <c r="J3233" s="208"/>
      <c r="K3233" s="204"/>
    </row>
    <row r="3234" spans="1:11" x14ac:dyDescent="0.25">
      <c r="A3234" s="4">
        <v>163</v>
      </c>
      <c r="B3234" s="220" t="s">
        <v>5258</v>
      </c>
      <c r="C3234" s="28">
        <v>1</v>
      </c>
      <c r="D3234" s="200" t="s">
        <v>5259</v>
      </c>
      <c r="E3234" s="201" t="s">
        <v>5260</v>
      </c>
      <c r="F3234" s="202">
        <v>10</v>
      </c>
      <c r="G3234" s="209">
        <v>0</v>
      </c>
      <c r="H3234" s="209">
        <v>0</v>
      </c>
      <c r="I3234" s="208">
        <f t="shared" si="60"/>
        <v>0</v>
      </c>
      <c r="J3234" s="208"/>
      <c r="K3234" s="204"/>
    </row>
    <row r="3235" spans="1:11" x14ac:dyDescent="0.25">
      <c r="A3235" s="4">
        <v>164</v>
      </c>
      <c r="B3235" s="220" t="s">
        <v>5261</v>
      </c>
      <c r="C3235" s="28">
        <v>1</v>
      </c>
      <c r="D3235" s="200" t="s">
        <v>5262</v>
      </c>
      <c r="E3235" s="201" t="s">
        <v>5263</v>
      </c>
      <c r="F3235" s="202">
        <v>5</v>
      </c>
      <c r="G3235" s="209">
        <v>430.48</v>
      </c>
      <c r="H3235" s="209">
        <v>430.48</v>
      </c>
      <c r="I3235" s="208">
        <f t="shared" si="60"/>
        <v>0</v>
      </c>
      <c r="J3235" s="208"/>
      <c r="K3235" s="204"/>
    </row>
    <row r="3236" spans="1:11" x14ac:dyDescent="0.25">
      <c r="A3236" s="4">
        <v>165</v>
      </c>
      <c r="B3236" s="220" t="s">
        <v>5264</v>
      </c>
      <c r="C3236" s="28">
        <v>1</v>
      </c>
      <c r="D3236" s="200" t="s">
        <v>5265</v>
      </c>
      <c r="E3236" s="201" t="s">
        <v>5266</v>
      </c>
      <c r="F3236" s="202">
        <v>10</v>
      </c>
      <c r="G3236" s="213">
        <v>4992</v>
      </c>
      <c r="H3236" s="208">
        <v>3577.83</v>
      </c>
      <c r="I3236" s="208">
        <f t="shared" si="60"/>
        <v>1414.17</v>
      </c>
      <c r="J3236" s="194"/>
      <c r="K3236" s="194"/>
    </row>
    <row r="3237" spans="1:11" x14ac:dyDescent="0.25">
      <c r="A3237" s="4">
        <v>166</v>
      </c>
      <c r="B3237" s="212" t="s">
        <v>5267</v>
      </c>
      <c r="C3237" s="28">
        <v>1</v>
      </c>
      <c r="D3237" s="200" t="s">
        <v>5268</v>
      </c>
      <c r="E3237" s="201" t="s">
        <v>5269</v>
      </c>
      <c r="F3237" s="202">
        <v>5</v>
      </c>
      <c r="G3237" s="213">
        <v>1500</v>
      </c>
      <c r="H3237" s="208">
        <v>1174.52</v>
      </c>
      <c r="I3237" s="208">
        <f t="shared" si="60"/>
        <v>325.48</v>
      </c>
      <c r="J3237" s="194"/>
      <c r="K3237" s="194"/>
    </row>
    <row r="3238" spans="1:11" x14ac:dyDescent="0.25">
      <c r="A3238" s="4">
        <v>167</v>
      </c>
      <c r="B3238" s="212" t="s">
        <v>5270</v>
      </c>
      <c r="C3238" s="28">
        <v>1</v>
      </c>
      <c r="D3238" s="200" t="s">
        <v>5271</v>
      </c>
      <c r="E3238" s="201" t="s">
        <v>5180</v>
      </c>
      <c r="F3238" s="202">
        <v>10</v>
      </c>
      <c r="G3238" s="213">
        <v>2500</v>
      </c>
      <c r="H3238" s="208">
        <v>917.81</v>
      </c>
      <c r="I3238" s="208">
        <f t="shared" si="60"/>
        <v>1582.19</v>
      </c>
      <c r="J3238" s="194"/>
      <c r="K3238" s="194"/>
    </row>
    <row r="3239" spans="1:11" ht="84" x14ac:dyDescent="0.25">
      <c r="A3239" s="33" t="s">
        <v>5</v>
      </c>
      <c r="B3239" s="29" t="s">
        <v>6</v>
      </c>
      <c r="C3239" s="29" t="s">
        <v>7</v>
      </c>
      <c r="D3239" s="29" t="s">
        <v>8</v>
      </c>
      <c r="E3239" s="29" t="s">
        <v>15</v>
      </c>
      <c r="F3239" s="29" t="s">
        <v>9</v>
      </c>
      <c r="G3239" s="29" t="s">
        <v>10</v>
      </c>
      <c r="H3239" s="29" t="s">
        <v>11</v>
      </c>
      <c r="I3239" s="29" t="s">
        <v>518</v>
      </c>
      <c r="J3239" s="29" t="s">
        <v>12</v>
      </c>
      <c r="K3239" s="30" t="s">
        <v>13</v>
      </c>
    </row>
    <row r="3240" spans="1:11" x14ac:dyDescent="0.25">
      <c r="A3240" s="4">
        <v>168</v>
      </c>
      <c r="B3240" s="199" t="s">
        <v>5272</v>
      </c>
      <c r="C3240" s="28">
        <v>1</v>
      </c>
      <c r="D3240" s="200" t="s">
        <v>5273</v>
      </c>
      <c r="E3240" s="201" t="s">
        <v>4916</v>
      </c>
      <c r="F3240" s="202">
        <f>100/20</f>
        <v>5</v>
      </c>
      <c r="G3240" s="213">
        <v>51.13</v>
      </c>
      <c r="H3240" s="209">
        <v>51.13</v>
      </c>
      <c r="I3240" s="208">
        <f t="shared" si="60"/>
        <v>0</v>
      </c>
      <c r="J3240" s="204"/>
      <c r="K3240" s="204"/>
    </row>
    <row r="3241" spans="1:11" x14ac:dyDescent="0.25">
      <c r="A3241" s="4">
        <v>169</v>
      </c>
      <c r="B3241" s="212" t="s">
        <v>5274</v>
      </c>
      <c r="C3241" s="28">
        <v>1</v>
      </c>
      <c r="D3241" s="200" t="s">
        <v>5275</v>
      </c>
      <c r="E3241" s="201" t="s">
        <v>5180</v>
      </c>
      <c r="F3241" s="202">
        <v>10</v>
      </c>
      <c r="G3241" s="213">
        <v>23800</v>
      </c>
      <c r="H3241" s="208">
        <v>8737.5300000000007</v>
      </c>
      <c r="I3241" s="208">
        <f t="shared" si="60"/>
        <v>15062.47</v>
      </c>
      <c r="J3241" s="194"/>
      <c r="K3241" s="194"/>
    </row>
    <row r="3242" spans="1:11" x14ac:dyDescent="0.25">
      <c r="A3242" s="4">
        <v>170</v>
      </c>
      <c r="B3242" s="199" t="s">
        <v>5203</v>
      </c>
      <c r="C3242" s="187">
        <v>1</v>
      </c>
      <c r="D3242" s="200" t="s">
        <v>5276</v>
      </c>
      <c r="E3242" s="201" t="s">
        <v>5277</v>
      </c>
      <c r="F3242" s="202">
        <f t="shared" ref="F3242:F3309" si="62">100/20</f>
        <v>5</v>
      </c>
      <c r="G3242" s="208">
        <v>42.82</v>
      </c>
      <c r="H3242" s="208">
        <v>42.82</v>
      </c>
      <c r="I3242" s="208">
        <f>+G3242-H3242</f>
        <v>0</v>
      </c>
      <c r="J3242" s="204"/>
      <c r="K3242" s="204"/>
    </row>
    <row r="3243" spans="1:11" x14ac:dyDescent="0.25">
      <c r="A3243" s="4">
        <v>171</v>
      </c>
      <c r="B3243" s="199" t="s">
        <v>5278</v>
      </c>
      <c r="C3243" s="187">
        <v>1</v>
      </c>
      <c r="D3243" s="200" t="s">
        <v>5279</v>
      </c>
      <c r="E3243" s="201" t="s">
        <v>5280</v>
      </c>
      <c r="F3243" s="202">
        <v>4</v>
      </c>
      <c r="G3243" s="208">
        <v>981.56</v>
      </c>
      <c r="H3243" s="208">
        <v>450.55</v>
      </c>
      <c r="I3243" s="208">
        <f t="shared" ref="I3243:I3276" si="63">+G3243-H3243</f>
        <v>531.01</v>
      </c>
      <c r="J3243" s="204"/>
      <c r="K3243" s="194"/>
    </row>
    <row r="3244" spans="1:11" x14ac:dyDescent="0.25">
      <c r="A3244" s="4">
        <v>172</v>
      </c>
      <c r="B3244" s="199" t="s">
        <v>5281</v>
      </c>
      <c r="C3244" s="187">
        <v>13</v>
      </c>
      <c r="D3244" s="200" t="s">
        <v>5282</v>
      </c>
      <c r="E3244" s="201" t="s">
        <v>5283</v>
      </c>
      <c r="F3244" s="202">
        <f t="shared" si="62"/>
        <v>5</v>
      </c>
      <c r="G3244" s="208">
        <v>187.29</v>
      </c>
      <c r="H3244" s="208">
        <v>187.29</v>
      </c>
      <c r="I3244" s="208">
        <f t="shared" si="63"/>
        <v>0</v>
      </c>
      <c r="J3244" s="204"/>
      <c r="K3244" s="204"/>
    </row>
    <row r="3245" spans="1:11" x14ac:dyDescent="0.25">
      <c r="A3245" s="4">
        <v>173</v>
      </c>
      <c r="B3245" s="199" t="s">
        <v>5284</v>
      </c>
      <c r="C3245" s="187">
        <v>1</v>
      </c>
      <c r="D3245" s="200" t="s">
        <v>5285</v>
      </c>
      <c r="E3245" s="201" t="s">
        <v>5286</v>
      </c>
      <c r="F3245" s="202">
        <f t="shared" si="62"/>
        <v>5</v>
      </c>
      <c r="G3245" s="208">
        <v>68.180000000000007</v>
      </c>
      <c r="H3245" s="208">
        <v>68.180000000000007</v>
      </c>
      <c r="I3245" s="208">
        <f t="shared" si="63"/>
        <v>0</v>
      </c>
      <c r="J3245" s="204"/>
      <c r="K3245" s="204"/>
    </row>
    <row r="3246" spans="1:11" x14ac:dyDescent="0.25">
      <c r="A3246" s="4">
        <v>174</v>
      </c>
      <c r="B3246" s="199" t="s">
        <v>5287</v>
      </c>
      <c r="C3246" s="187">
        <v>1</v>
      </c>
      <c r="D3246" s="200" t="s">
        <v>5288</v>
      </c>
      <c r="E3246" s="201" t="s">
        <v>5289</v>
      </c>
      <c r="F3246" s="202">
        <v>3</v>
      </c>
      <c r="G3246" s="208">
        <v>503</v>
      </c>
      <c r="H3246" s="208">
        <v>279.91000000000003</v>
      </c>
      <c r="I3246" s="208">
        <f t="shared" si="63"/>
        <v>223.08999999999997</v>
      </c>
      <c r="J3246" s="204"/>
      <c r="K3246" s="194"/>
    </row>
    <row r="3247" spans="1:11" x14ac:dyDescent="0.25">
      <c r="A3247" s="4">
        <v>175</v>
      </c>
      <c r="B3247" s="199" t="s">
        <v>5290</v>
      </c>
      <c r="C3247" s="187">
        <v>1</v>
      </c>
      <c r="D3247" s="200" t="s">
        <v>5291</v>
      </c>
      <c r="E3247" s="201" t="s">
        <v>4916</v>
      </c>
      <c r="F3247" s="202">
        <f t="shared" si="62"/>
        <v>5</v>
      </c>
      <c r="G3247" s="208">
        <v>53.93</v>
      </c>
      <c r="H3247" s="208">
        <v>53.93</v>
      </c>
      <c r="I3247" s="208">
        <f t="shared" si="63"/>
        <v>0</v>
      </c>
      <c r="J3247" s="204"/>
      <c r="K3247" s="204"/>
    </row>
    <row r="3248" spans="1:11" x14ac:dyDescent="0.25">
      <c r="A3248" s="4">
        <v>176</v>
      </c>
      <c r="B3248" s="199" t="s">
        <v>5290</v>
      </c>
      <c r="C3248" s="187">
        <v>1</v>
      </c>
      <c r="D3248" s="200" t="s">
        <v>5292</v>
      </c>
      <c r="E3248" s="201" t="s">
        <v>4916</v>
      </c>
      <c r="F3248" s="202">
        <f t="shared" si="62"/>
        <v>5</v>
      </c>
      <c r="G3248" s="208">
        <v>53.93</v>
      </c>
      <c r="H3248" s="208">
        <v>53.93</v>
      </c>
      <c r="I3248" s="208">
        <f t="shared" si="63"/>
        <v>0</v>
      </c>
      <c r="J3248" s="204"/>
      <c r="K3248" s="204"/>
    </row>
    <row r="3249" spans="1:11" x14ac:dyDescent="0.25">
      <c r="A3249" s="4">
        <v>177</v>
      </c>
      <c r="B3249" s="199" t="s">
        <v>5290</v>
      </c>
      <c r="C3249" s="187">
        <v>1</v>
      </c>
      <c r="D3249" s="200" t="s">
        <v>5293</v>
      </c>
      <c r="E3249" s="201" t="s">
        <v>4916</v>
      </c>
      <c r="F3249" s="202">
        <f t="shared" si="62"/>
        <v>5</v>
      </c>
      <c r="G3249" s="208">
        <v>53.93</v>
      </c>
      <c r="H3249" s="208">
        <v>53.93</v>
      </c>
      <c r="I3249" s="208">
        <f t="shared" si="63"/>
        <v>0</v>
      </c>
      <c r="J3249" s="204"/>
      <c r="K3249" s="204"/>
    </row>
    <row r="3250" spans="1:11" x14ac:dyDescent="0.25">
      <c r="A3250" s="4">
        <v>178</v>
      </c>
      <c r="B3250" s="199" t="s">
        <v>5290</v>
      </c>
      <c r="C3250" s="187">
        <v>1</v>
      </c>
      <c r="D3250" s="200" t="s">
        <v>5294</v>
      </c>
      <c r="E3250" s="201" t="s">
        <v>4916</v>
      </c>
      <c r="F3250" s="202">
        <f t="shared" si="62"/>
        <v>5</v>
      </c>
      <c r="G3250" s="208">
        <v>53.93</v>
      </c>
      <c r="H3250" s="208">
        <v>53.93</v>
      </c>
      <c r="I3250" s="208">
        <f t="shared" si="63"/>
        <v>0</v>
      </c>
      <c r="J3250" s="204"/>
      <c r="K3250" s="204"/>
    </row>
    <row r="3251" spans="1:11" x14ac:dyDescent="0.25">
      <c r="A3251" s="4">
        <v>179</v>
      </c>
      <c r="B3251" s="199" t="s">
        <v>5295</v>
      </c>
      <c r="C3251" s="187">
        <v>1</v>
      </c>
      <c r="D3251" s="200" t="s">
        <v>5296</v>
      </c>
      <c r="E3251" s="201" t="s">
        <v>4916</v>
      </c>
      <c r="F3251" s="202">
        <f t="shared" si="62"/>
        <v>5</v>
      </c>
      <c r="G3251" s="208">
        <v>76.92</v>
      </c>
      <c r="H3251" s="208">
        <v>76.92</v>
      </c>
      <c r="I3251" s="208">
        <f t="shared" si="63"/>
        <v>0</v>
      </c>
      <c r="J3251" s="204"/>
      <c r="K3251" s="204"/>
    </row>
    <row r="3252" spans="1:11" x14ac:dyDescent="0.25">
      <c r="A3252" s="4">
        <v>180</v>
      </c>
      <c r="B3252" s="199" t="s">
        <v>5297</v>
      </c>
      <c r="C3252" s="187">
        <v>1</v>
      </c>
      <c r="D3252" s="200" t="s">
        <v>5298</v>
      </c>
      <c r="E3252" s="201" t="s">
        <v>4916</v>
      </c>
      <c r="F3252" s="202">
        <f t="shared" si="62"/>
        <v>5</v>
      </c>
      <c r="G3252" s="208">
        <v>76.92</v>
      </c>
      <c r="H3252" s="208">
        <v>76.92</v>
      </c>
      <c r="I3252" s="208">
        <f t="shared" si="63"/>
        <v>0</v>
      </c>
      <c r="J3252" s="204"/>
      <c r="K3252" s="204"/>
    </row>
    <row r="3253" spans="1:11" x14ac:dyDescent="0.25">
      <c r="A3253" s="4">
        <v>181</v>
      </c>
      <c r="B3253" s="199" t="s">
        <v>5299</v>
      </c>
      <c r="C3253" s="187">
        <v>1</v>
      </c>
      <c r="D3253" s="200" t="s">
        <v>5300</v>
      </c>
      <c r="E3253" s="201" t="s">
        <v>4916</v>
      </c>
      <c r="F3253" s="202">
        <f t="shared" si="62"/>
        <v>5</v>
      </c>
      <c r="G3253" s="208">
        <v>79.36</v>
      </c>
      <c r="H3253" s="208">
        <v>79.36</v>
      </c>
      <c r="I3253" s="208">
        <f t="shared" si="63"/>
        <v>0</v>
      </c>
      <c r="J3253" s="204"/>
      <c r="K3253" s="204"/>
    </row>
    <row r="3254" spans="1:11" x14ac:dyDescent="0.25">
      <c r="A3254" s="4">
        <v>182</v>
      </c>
      <c r="B3254" s="199" t="s">
        <v>5290</v>
      </c>
      <c r="C3254" s="187">
        <v>1</v>
      </c>
      <c r="D3254" s="200" t="s">
        <v>5301</v>
      </c>
      <c r="E3254" s="201" t="s">
        <v>4916</v>
      </c>
      <c r="F3254" s="202">
        <f t="shared" si="62"/>
        <v>5</v>
      </c>
      <c r="G3254" s="208">
        <v>53.93</v>
      </c>
      <c r="H3254" s="208">
        <v>53.93</v>
      </c>
      <c r="I3254" s="208">
        <f t="shared" si="63"/>
        <v>0</v>
      </c>
      <c r="J3254" s="204"/>
      <c r="K3254" s="204"/>
    </row>
    <row r="3255" spans="1:11" x14ac:dyDescent="0.25">
      <c r="A3255" s="4">
        <v>183</v>
      </c>
      <c r="B3255" s="199" t="s">
        <v>5290</v>
      </c>
      <c r="C3255" s="187">
        <v>1</v>
      </c>
      <c r="D3255" s="200" t="s">
        <v>5302</v>
      </c>
      <c r="E3255" s="201" t="s">
        <v>4916</v>
      </c>
      <c r="F3255" s="202">
        <f t="shared" si="62"/>
        <v>5</v>
      </c>
      <c r="G3255" s="208">
        <v>53.93</v>
      </c>
      <c r="H3255" s="208">
        <v>53.93</v>
      </c>
      <c r="I3255" s="208">
        <f t="shared" si="63"/>
        <v>0</v>
      </c>
      <c r="J3255" s="204"/>
      <c r="K3255" s="204"/>
    </row>
    <row r="3256" spans="1:11" x14ac:dyDescent="0.25">
      <c r="A3256" s="4">
        <v>184</v>
      </c>
      <c r="B3256" s="199" t="s">
        <v>5303</v>
      </c>
      <c r="C3256" s="187">
        <v>1</v>
      </c>
      <c r="D3256" s="200" t="s">
        <v>5304</v>
      </c>
      <c r="E3256" s="201" t="s">
        <v>4916</v>
      </c>
      <c r="F3256" s="202">
        <f t="shared" si="62"/>
        <v>5</v>
      </c>
      <c r="G3256" s="208">
        <v>76.92</v>
      </c>
      <c r="H3256" s="208">
        <v>76.92</v>
      </c>
      <c r="I3256" s="208">
        <f t="shared" si="63"/>
        <v>0</v>
      </c>
      <c r="J3256" s="204"/>
      <c r="K3256" s="204"/>
    </row>
    <row r="3257" spans="1:11" x14ac:dyDescent="0.25">
      <c r="A3257" s="4">
        <v>185</v>
      </c>
      <c r="B3257" s="199" t="s">
        <v>5203</v>
      </c>
      <c r="C3257" s="187">
        <v>1</v>
      </c>
      <c r="D3257" s="200" t="s">
        <v>5305</v>
      </c>
      <c r="E3257" s="201" t="s">
        <v>4916</v>
      </c>
      <c r="F3257" s="202">
        <f t="shared" si="62"/>
        <v>5</v>
      </c>
      <c r="G3257" s="208">
        <v>106.12</v>
      </c>
      <c r="H3257" s="208">
        <v>106.12</v>
      </c>
      <c r="I3257" s="208">
        <f t="shared" si="63"/>
        <v>0</v>
      </c>
      <c r="J3257" s="204"/>
      <c r="K3257" s="204"/>
    </row>
    <row r="3258" spans="1:11" x14ac:dyDescent="0.25">
      <c r="A3258" s="4">
        <v>186</v>
      </c>
      <c r="B3258" s="199" t="s">
        <v>5306</v>
      </c>
      <c r="C3258" s="187">
        <v>1</v>
      </c>
      <c r="D3258" s="200" t="s">
        <v>5307</v>
      </c>
      <c r="E3258" s="201" t="s">
        <v>4916</v>
      </c>
      <c r="F3258" s="202">
        <f t="shared" si="62"/>
        <v>5</v>
      </c>
      <c r="G3258" s="208">
        <v>192.31</v>
      </c>
      <c r="H3258" s="208">
        <v>192.31</v>
      </c>
      <c r="I3258" s="208">
        <f t="shared" si="63"/>
        <v>0</v>
      </c>
      <c r="J3258" s="204"/>
      <c r="K3258" s="204"/>
    </row>
    <row r="3259" spans="1:11" x14ac:dyDescent="0.25">
      <c r="A3259" s="4">
        <v>187</v>
      </c>
      <c r="B3259" s="199" t="s">
        <v>5308</v>
      </c>
      <c r="C3259" s="28">
        <v>1</v>
      </c>
      <c r="D3259" s="200" t="s">
        <v>5309</v>
      </c>
      <c r="E3259" s="201" t="s">
        <v>5310</v>
      </c>
      <c r="F3259" s="202">
        <v>5</v>
      </c>
      <c r="G3259" s="213">
        <v>2335.13</v>
      </c>
      <c r="H3259" s="209">
        <f>+G3259+0</f>
        <v>2335.13</v>
      </c>
      <c r="I3259" s="208">
        <f t="shared" si="63"/>
        <v>0</v>
      </c>
      <c r="J3259" s="204"/>
      <c r="K3259" s="194"/>
    </row>
    <row r="3260" spans="1:11" x14ac:dyDescent="0.25">
      <c r="A3260" s="4">
        <v>188</v>
      </c>
      <c r="B3260" s="199" t="s">
        <v>5311</v>
      </c>
      <c r="C3260" s="187">
        <v>5</v>
      </c>
      <c r="D3260" s="200" t="s">
        <v>5312</v>
      </c>
      <c r="E3260" s="201" t="s">
        <v>4938</v>
      </c>
      <c r="F3260" s="202">
        <f t="shared" si="62"/>
        <v>5</v>
      </c>
      <c r="G3260" s="208">
        <v>192.25</v>
      </c>
      <c r="H3260" s="208">
        <v>192.25</v>
      </c>
      <c r="I3260" s="208">
        <f t="shared" si="63"/>
        <v>0</v>
      </c>
      <c r="J3260" s="204"/>
      <c r="K3260" s="204"/>
    </row>
    <row r="3261" spans="1:11" x14ac:dyDescent="0.25">
      <c r="A3261" s="4">
        <v>189</v>
      </c>
      <c r="B3261" s="199" t="s">
        <v>5313</v>
      </c>
      <c r="C3261" s="187">
        <v>1</v>
      </c>
      <c r="D3261" s="200" t="s">
        <v>5314</v>
      </c>
      <c r="E3261" s="201" t="s">
        <v>5315</v>
      </c>
      <c r="F3261" s="202">
        <f t="shared" si="62"/>
        <v>5</v>
      </c>
      <c r="G3261" s="208">
        <v>54.79</v>
      </c>
      <c r="H3261" s="208">
        <v>54.79</v>
      </c>
      <c r="I3261" s="208">
        <f t="shared" si="63"/>
        <v>0</v>
      </c>
      <c r="J3261" s="204"/>
      <c r="K3261" s="204"/>
    </row>
    <row r="3262" spans="1:11" x14ac:dyDescent="0.25">
      <c r="A3262" s="4">
        <v>190</v>
      </c>
      <c r="B3262" s="199" t="s">
        <v>5316</v>
      </c>
      <c r="C3262" s="187">
        <v>2</v>
      </c>
      <c r="D3262" s="200" t="s">
        <v>5317</v>
      </c>
      <c r="E3262" s="201" t="s">
        <v>5315</v>
      </c>
      <c r="F3262" s="202">
        <f t="shared" si="62"/>
        <v>5</v>
      </c>
      <c r="G3262" s="208">
        <v>140.25</v>
      </c>
      <c r="H3262" s="208">
        <v>140.25</v>
      </c>
      <c r="I3262" s="208">
        <f t="shared" si="63"/>
        <v>0</v>
      </c>
      <c r="J3262" s="204"/>
      <c r="K3262" s="204"/>
    </row>
    <row r="3263" spans="1:11" x14ac:dyDescent="0.25">
      <c r="A3263" s="4">
        <v>191</v>
      </c>
      <c r="B3263" s="199" t="s">
        <v>5318</v>
      </c>
      <c r="C3263" s="187">
        <v>2</v>
      </c>
      <c r="D3263" s="200" t="s">
        <v>5319</v>
      </c>
      <c r="E3263" s="201" t="s">
        <v>5315</v>
      </c>
      <c r="F3263" s="202">
        <f t="shared" si="62"/>
        <v>5</v>
      </c>
      <c r="G3263" s="208">
        <v>122.72</v>
      </c>
      <c r="H3263" s="208">
        <v>122.72</v>
      </c>
      <c r="I3263" s="208">
        <f t="shared" si="63"/>
        <v>0</v>
      </c>
      <c r="J3263" s="204"/>
      <c r="K3263" s="204"/>
    </row>
    <row r="3264" spans="1:11" x14ac:dyDescent="0.25">
      <c r="A3264" s="4">
        <v>192</v>
      </c>
      <c r="B3264" s="199" t="s">
        <v>5320</v>
      </c>
      <c r="C3264" s="187">
        <v>1</v>
      </c>
      <c r="D3264" s="200" t="s">
        <v>5321</v>
      </c>
      <c r="E3264" s="201" t="s">
        <v>5315</v>
      </c>
      <c r="F3264" s="202">
        <f t="shared" si="62"/>
        <v>5</v>
      </c>
      <c r="G3264" s="208">
        <v>32.869999999999997</v>
      </c>
      <c r="H3264" s="208">
        <v>32.869999999999997</v>
      </c>
      <c r="I3264" s="208">
        <f t="shared" si="63"/>
        <v>0</v>
      </c>
      <c r="J3264" s="204"/>
      <c r="K3264" s="204"/>
    </row>
    <row r="3265" spans="1:11" x14ac:dyDescent="0.25">
      <c r="A3265" s="4">
        <v>193</v>
      </c>
      <c r="B3265" s="199" t="s">
        <v>5322</v>
      </c>
      <c r="C3265" s="187">
        <v>1</v>
      </c>
      <c r="D3265" s="200" t="s">
        <v>5323</v>
      </c>
      <c r="E3265" s="201" t="s">
        <v>5315</v>
      </c>
      <c r="F3265" s="202">
        <f t="shared" si="62"/>
        <v>5</v>
      </c>
      <c r="G3265" s="208">
        <v>32.869999999999997</v>
      </c>
      <c r="H3265" s="208">
        <v>32.869999999999997</v>
      </c>
      <c r="I3265" s="208">
        <f t="shared" si="63"/>
        <v>0</v>
      </c>
      <c r="J3265" s="204"/>
      <c r="K3265" s="204"/>
    </row>
    <row r="3266" spans="1:11" x14ac:dyDescent="0.25">
      <c r="A3266" s="4">
        <v>194</v>
      </c>
      <c r="B3266" s="199" t="s">
        <v>5324</v>
      </c>
      <c r="C3266" s="187">
        <v>2</v>
      </c>
      <c r="D3266" s="200" t="s">
        <v>5325</v>
      </c>
      <c r="E3266" s="201" t="s">
        <v>5315</v>
      </c>
      <c r="F3266" s="202">
        <f t="shared" si="62"/>
        <v>5</v>
      </c>
      <c r="G3266" s="208">
        <v>241.05</v>
      </c>
      <c r="H3266" s="208">
        <v>241.05</v>
      </c>
      <c r="I3266" s="208">
        <f t="shared" si="63"/>
        <v>0</v>
      </c>
      <c r="J3266" s="204"/>
      <c r="K3266" s="204"/>
    </row>
    <row r="3267" spans="1:11" x14ac:dyDescent="0.25">
      <c r="A3267" s="4">
        <v>195</v>
      </c>
      <c r="B3267" s="199" t="s">
        <v>5326</v>
      </c>
      <c r="C3267" s="28">
        <v>1</v>
      </c>
      <c r="D3267" s="200" t="s">
        <v>5327</v>
      </c>
      <c r="E3267" s="201" t="s">
        <v>5328</v>
      </c>
      <c r="F3267" s="202">
        <v>10</v>
      </c>
      <c r="G3267" s="213">
        <v>0</v>
      </c>
      <c r="H3267" s="209">
        <v>0</v>
      </c>
      <c r="I3267" s="208">
        <f t="shared" si="63"/>
        <v>0</v>
      </c>
      <c r="J3267" s="204"/>
      <c r="K3267" s="204"/>
    </row>
    <row r="3268" spans="1:11" x14ac:dyDescent="0.25">
      <c r="A3268" s="4">
        <v>196</v>
      </c>
      <c r="B3268" s="199" t="s">
        <v>5329</v>
      </c>
      <c r="C3268" s="28">
        <v>1</v>
      </c>
      <c r="D3268" s="200" t="s">
        <v>5330</v>
      </c>
      <c r="E3268" s="201" t="s">
        <v>5331</v>
      </c>
      <c r="F3268" s="202">
        <v>10</v>
      </c>
      <c r="G3268" s="213">
        <v>0</v>
      </c>
      <c r="H3268" s="209">
        <v>0</v>
      </c>
      <c r="I3268" s="208">
        <f t="shared" si="63"/>
        <v>0</v>
      </c>
      <c r="J3268" s="204"/>
      <c r="K3268" s="204"/>
    </row>
    <row r="3269" spans="1:11" x14ac:dyDescent="0.25">
      <c r="A3269" s="4">
        <v>197</v>
      </c>
      <c r="B3269" s="199" t="s">
        <v>5332</v>
      </c>
      <c r="C3269" s="28">
        <v>1</v>
      </c>
      <c r="D3269" s="200" t="s">
        <v>5333</v>
      </c>
      <c r="E3269" s="201" t="s">
        <v>5331</v>
      </c>
      <c r="F3269" s="202">
        <v>10</v>
      </c>
      <c r="G3269" s="213">
        <v>0</v>
      </c>
      <c r="H3269" s="209">
        <v>0</v>
      </c>
      <c r="I3269" s="208">
        <f t="shared" si="63"/>
        <v>0</v>
      </c>
      <c r="J3269" s="204"/>
      <c r="K3269" s="204"/>
    </row>
    <row r="3270" spans="1:11" ht="84" x14ac:dyDescent="0.25">
      <c r="A3270" s="33" t="s">
        <v>5</v>
      </c>
      <c r="B3270" s="29" t="s">
        <v>6</v>
      </c>
      <c r="C3270" s="29" t="s">
        <v>7</v>
      </c>
      <c r="D3270" s="29" t="s">
        <v>8</v>
      </c>
      <c r="E3270" s="29" t="s">
        <v>15</v>
      </c>
      <c r="F3270" s="29" t="s">
        <v>9</v>
      </c>
      <c r="G3270" s="29" t="s">
        <v>10</v>
      </c>
      <c r="H3270" s="29" t="s">
        <v>11</v>
      </c>
      <c r="I3270" s="29" t="s">
        <v>518</v>
      </c>
      <c r="J3270" s="29" t="s">
        <v>12</v>
      </c>
      <c r="K3270" s="30" t="s">
        <v>13</v>
      </c>
    </row>
    <row r="3271" spans="1:11" x14ac:dyDescent="0.25">
      <c r="A3271" s="4">
        <v>198</v>
      </c>
      <c r="B3271" s="199" t="s">
        <v>5334</v>
      </c>
      <c r="C3271" s="28">
        <v>1</v>
      </c>
      <c r="D3271" s="200" t="s">
        <v>5335</v>
      </c>
      <c r="E3271" s="201" t="s">
        <v>5336</v>
      </c>
      <c r="F3271" s="202">
        <v>5</v>
      </c>
      <c r="G3271" s="213">
        <v>0</v>
      </c>
      <c r="H3271" s="209">
        <v>0</v>
      </c>
      <c r="I3271" s="208">
        <f t="shared" si="63"/>
        <v>0</v>
      </c>
      <c r="J3271" s="204"/>
      <c r="K3271" s="204"/>
    </row>
    <row r="3272" spans="1:11" x14ac:dyDescent="0.25">
      <c r="A3272" s="4">
        <v>199</v>
      </c>
      <c r="B3272" s="199" t="s">
        <v>5337</v>
      </c>
      <c r="C3272" s="28">
        <v>3</v>
      </c>
      <c r="D3272" s="200" t="s">
        <v>5338</v>
      </c>
      <c r="E3272" s="201" t="s">
        <v>5339</v>
      </c>
      <c r="F3272" s="202">
        <v>5</v>
      </c>
      <c r="G3272" s="213">
        <v>0</v>
      </c>
      <c r="H3272" s="209">
        <v>0</v>
      </c>
      <c r="I3272" s="208">
        <f t="shared" si="63"/>
        <v>0</v>
      </c>
      <c r="J3272" s="204"/>
      <c r="K3272" s="204"/>
    </row>
    <row r="3273" spans="1:11" x14ac:dyDescent="0.25">
      <c r="A3273" s="4">
        <v>200</v>
      </c>
      <c r="B3273" s="199" t="s">
        <v>4984</v>
      </c>
      <c r="C3273" s="28">
        <v>1</v>
      </c>
      <c r="D3273" s="200" t="s">
        <v>993</v>
      </c>
      <c r="E3273" s="201" t="s">
        <v>4906</v>
      </c>
      <c r="F3273" s="202">
        <v>5</v>
      </c>
      <c r="G3273" s="213">
        <v>57.71</v>
      </c>
      <c r="H3273" s="209">
        <v>57.71</v>
      </c>
      <c r="I3273" s="208">
        <f t="shared" si="63"/>
        <v>0</v>
      </c>
      <c r="J3273" s="204"/>
      <c r="K3273" s="204"/>
    </row>
    <row r="3274" spans="1:11" x14ac:dyDescent="0.25">
      <c r="A3274" s="4">
        <v>201</v>
      </c>
      <c r="B3274" s="221" t="s">
        <v>5340</v>
      </c>
      <c r="C3274" s="28">
        <v>19</v>
      </c>
      <c r="D3274" s="200" t="s">
        <v>5341</v>
      </c>
      <c r="E3274" s="201" t="s">
        <v>5342</v>
      </c>
      <c r="F3274" s="202">
        <v>5</v>
      </c>
      <c r="G3274" s="213">
        <v>908.2</v>
      </c>
      <c r="H3274" s="208">
        <v>908.2</v>
      </c>
      <c r="I3274" s="208">
        <f t="shared" si="63"/>
        <v>0</v>
      </c>
      <c r="J3274" s="194"/>
      <c r="K3274" s="194"/>
    </row>
    <row r="3275" spans="1:11" x14ac:dyDescent="0.25">
      <c r="A3275" s="4">
        <v>202</v>
      </c>
      <c r="B3275" s="220" t="s">
        <v>5343</v>
      </c>
      <c r="C3275" s="28">
        <v>1</v>
      </c>
      <c r="D3275" s="200" t="s">
        <v>5344</v>
      </c>
      <c r="E3275" s="201" t="s">
        <v>5345</v>
      </c>
      <c r="F3275" s="202">
        <v>10</v>
      </c>
      <c r="G3275" s="213">
        <v>1220.17</v>
      </c>
      <c r="H3275" s="208">
        <v>783.27</v>
      </c>
      <c r="I3275" s="208">
        <f t="shared" si="63"/>
        <v>436.90000000000009</v>
      </c>
      <c r="J3275" s="194"/>
      <c r="K3275" s="194"/>
    </row>
    <row r="3276" spans="1:11" x14ac:dyDescent="0.25">
      <c r="A3276" s="4">
        <v>203</v>
      </c>
      <c r="B3276" s="221" t="s">
        <v>5346</v>
      </c>
      <c r="C3276" s="28">
        <v>1</v>
      </c>
      <c r="D3276" s="200" t="s">
        <v>5347</v>
      </c>
      <c r="E3276" s="201" t="s">
        <v>5348</v>
      </c>
      <c r="F3276" s="202">
        <v>5</v>
      </c>
      <c r="G3276" s="213">
        <v>257.48</v>
      </c>
      <c r="H3276" s="208">
        <v>257.48</v>
      </c>
      <c r="I3276" s="208">
        <f t="shared" si="63"/>
        <v>0</v>
      </c>
      <c r="J3276" s="194"/>
      <c r="K3276" s="194"/>
    </row>
    <row r="3277" spans="1:11" x14ac:dyDescent="0.25">
      <c r="A3277" s="4">
        <v>204</v>
      </c>
      <c r="B3277" s="199" t="s">
        <v>5349</v>
      </c>
      <c r="C3277" s="187">
        <v>2</v>
      </c>
      <c r="D3277" s="200" t="s">
        <v>5350</v>
      </c>
      <c r="E3277" s="201" t="s">
        <v>5315</v>
      </c>
      <c r="F3277" s="202">
        <f t="shared" si="62"/>
        <v>5</v>
      </c>
      <c r="G3277" s="208">
        <v>109.57</v>
      </c>
      <c r="H3277" s="208">
        <v>109.57</v>
      </c>
      <c r="I3277" s="208">
        <f>+G3277-H3277</f>
        <v>0</v>
      </c>
      <c r="J3277" s="208"/>
      <c r="K3277" s="204"/>
    </row>
    <row r="3278" spans="1:11" x14ac:dyDescent="0.25">
      <c r="A3278" s="4">
        <v>205</v>
      </c>
      <c r="B3278" s="199" t="s">
        <v>5351</v>
      </c>
      <c r="C3278" s="187">
        <v>1</v>
      </c>
      <c r="D3278" s="200" t="s">
        <v>5352</v>
      </c>
      <c r="E3278" s="201" t="s">
        <v>5315</v>
      </c>
      <c r="F3278" s="202">
        <f t="shared" si="62"/>
        <v>5</v>
      </c>
      <c r="G3278" s="208">
        <v>10.96</v>
      </c>
      <c r="H3278" s="208">
        <v>10.96</v>
      </c>
      <c r="I3278" s="208">
        <f t="shared" ref="I3278:I3309" si="64">+G3278-H3278</f>
        <v>0</v>
      </c>
      <c r="J3278" s="208"/>
      <c r="K3278" s="204"/>
    </row>
    <row r="3279" spans="1:11" x14ac:dyDescent="0.25">
      <c r="A3279" s="4">
        <v>206</v>
      </c>
      <c r="B3279" s="199" t="s">
        <v>5353</v>
      </c>
      <c r="C3279" s="187">
        <v>2</v>
      </c>
      <c r="D3279" s="200" t="s">
        <v>5354</v>
      </c>
      <c r="E3279" s="201" t="s">
        <v>5315</v>
      </c>
      <c r="F3279" s="202">
        <f t="shared" si="62"/>
        <v>5</v>
      </c>
      <c r="G3279" s="208">
        <v>96.42</v>
      </c>
      <c r="H3279" s="208">
        <v>96.42</v>
      </c>
      <c r="I3279" s="208">
        <f t="shared" si="64"/>
        <v>0</v>
      </c>
      <c r="J3279" s="208"/>
      <c r="K3279" s="204"/>
    </row>
    <row r="3280" spans="1:11" x14ac:dyDescent="0.25">
      <c r="A3280" s="4">
        <v>207</v>
      </c>
      <c r="B3280" s="199" t="s">
        <v>5355</v>
      </c>
      <c r="C3280" s="187">
        <v>1</v>
      </c>
      <c r="D3280" s="200" t="s">
        <v>5356</v>
      </c>
      <c r="E3280" s="201" t="s">
        <v>5315</v>
      </c>
      <c r="F3280" s="202">
        <f t="shared" si="62"/>
        <v>5</v>
      </c>
      <c r="G3280" s="208">
        <v>43.83</v>
      </c>
      <c r="H3280" s="208">
        <v>43.83</v>
      </c>
      <c r="I3280" s="208">
        <f t="shared" si="64"/>
        <v>0</v>
      </c>
      <c r="J3280" s="208"/>
      <c r="K3280" s="204"/>
    </row>
    <row r="3281" spans="1:11" x14ac:dyDescent="0.25">
      <c r="A3281" s="4">
        <v>208</v>
      </c>
      <c r="B3281" s="199" t="s">
        <v>5357</v>
      </c>
      <c r="C3281" s="187">
        <v>1</v>
      </c>
      <c r="D3281" s="200" t="s">
        <v>5358</v>
      </c>
      <c r="E3281" s="201" t="s">
        <v>5315</v>
      </c>
      <c r="F3281" s="202">
        <f t="shared" si="62"/>
        <v>5</v>
      </c>
      <c r="G3281" s="208">
        <v>54.78</v>
      </c>
      <c r="H3281" s="208">
        <v>54.78</v>
      </c>
      <c r="I3281" s="208">
        <f t="shared" si="64"/>
        <v>0</v>
      </c>
      <c r="J3281" s="208"/>
      <c r="K3281" s="204"/>
    </row>
    <row r="3282" spans="1:11" x14ac:dyDescent="0.25">
      <c r="A3282" s="4">
        <v>209</v>
      </c>
      <c r="B3282" s="199" t="s">
        <v>5359</v>
      </c>
      <c r="C3282" s="187">
        <v>1</v>
      </c>
      <c r="D3282" s="200" t="s">
        <v>5360</v>
      </c>
      <c r="E3282" s="201" t="s">
        <v>5315</v>
      </c>
      <c r="F3282" s="202">
        <f t="shared" si="62"/>
        <v>5</v>
      </c>
      <c r="G3282" s="208">
        <v>186.27</v>
      </c>
      <c r="H3282" s="208">
        <v>186.27</v>
      </c>
      <c r="I3282" s="208">
        <f t="shared" si="64"/>
        <v>0</v>
      </c>
      <c r="J3282" s="204"/>
      <c r="K3282" s="204"/>
    </row>
    <row r="3283" spans="1:11" x14ac:dyDescent="0.25">
      <c r="A3283" s="4">
        <v>210</v>
      </c>
      <c r="B3283" s="199" t="s">
        <v>5361</v>
      </c>
      <c r="C3283" s="187">
        <v>2</v>
      </c>
      <c r="D3283" s="200" t="s">
        <v>5362</v>
      </c>
      <c r="E3283" s="201" t="s">
        <v>5315</v>
      </c>
      <c r="F3283" s="202">
        <f t="shared" si="62"/>
        <v>5</v>
      </c>
      <c r="G3283" s="208">
        <v>525.94000000000005</v>
      </c>
      <c r="H3283" s="208">
        <v>525.94000000000005</v>
      </c>
      <c r="I3283" s="208">
        <f t="shared" si="64"/>
        <v>0</v>
      </c>
      <c r="J3283" s="208"/>
      <c r="K3283" s="204"/>
    </row>
    <row r="3284" spans="1:11" x14ac:dyDescent="0.25">
      <c r="A3284" s="4">
        <v>211</v>
      </c>
      <c r="B3284" s="199" t="s">
        <v>5361</v>
      </c>
      <c r="C3284" s="187">
        <v>1</v>
      </c>
      <c r="D3284" s="200" t="s">
        <v>5363</v>
      </c>
      <c r="E3284" s="201" t="s">
        <v>5315</v>
      </c>
      <c r="F3284" s="202">
        <f t="shared" si="62"/>
        <v>5</v>
      </c>
      <c r="G3284" s="208">
        <v>262.97000000000003</v>
      </c>
      <c r="H3284" s="208">
        <v>262.97000000000003</v>
      </c>
      <c r="I3284" s="208">
        <f t="shared" si="64"/>
        <v>0</v>
      </c>
      <c r="J3284" s="208"/>
      <c r="K3284" s="204"/>
    </row>
    <row r="3285" spans="1:11" x14ac:dyDescent="0.25">
      <c r="A3285" s="4">
        <v>212</v>
      </c>
      <c r="B3285" s="199" t="s">
        <v>5364</v>
      </c>
      <c r="C3285" s="187">
        <v>1</v>
      </c>
      <c r="D3285" s="200" t="s">
        <v>5365</v>
      </c>
      <c r="E3285" s="201" t="s">
        <v>5315</v>
      </c>
      <c r="F3285" s="202">
        <f t="shared" si="62"/>
        <v>5</v>
      </c>
      <c r="G3285" s="208">
        <v>109.57</v>
      </c>
      <c r="H3285" s="208">
        <v>109.57</v>
      </c>
      <c r="I3285" s="208">
        <f t="shared" si="64"/>
        <v>0</v>
      </c>
      <c r="J3285" s="208"/>
      <c r="K3285" s="204"/>
    </row>
    <row r="3286" spans="1:11" x14ac:dyDescent="0.25">
      <c r="A3286" s="4">
        <v>213</v>
      </c>
      <c r="B3286" s="199" t="s">
        <v>5366</v>
      </c>
      <c r="C3286" s="187">
        <v>1</v>
      </c>
      <c r="D3286" s="200" t="s">
        <v>5367</v>
      </c>
      <c r="E3286" s="201" t="s">
        <v>5315</v>
      </c>
      <c r="F3286" s="202">
        <f t="shared" si="62"/>
        <v>5</v>
      </c>
      <c r="G3286" s="208">
        <v>197.23</v>
      </c>
      <c r="H3286" s="208">
        <v>197.23</v>
      </c>
      <c r="I3286" s="208">
        <f t="shared" si="64"/>
        <v>0</v>
      </c>
      <c r="J3286" s="208"/>
      <c r="K3286" s="204"/>
    </row>
    <row r="3287" spans="1:11" x14ac:dyDescent="0.25">
      <c r="A3287" s="4">
        <v>214</v>
      </c>
      <c r="B3287" s="199" t="s">
        <v>5368</v>
      </c>
      <c r="C3287" s="187">
        <v>1</v>
      </c>
      <c r="D3287" s="200" t="s">
        <v>5369</v>
      </c>
      <c r="E3287" s="201" t="s">
        <v>5315</v>
      </c>
      <c r="F3287" s="202">
        <f t="shared" si="62"/>
        <v>5</v>
      </c>
      <c r="G3287" s="208">
        <v>219.14</v>
      </c>
      <c r="H3287" s="208">
        <v>219.14</v>
      </c>
      <c r="I3287" s="208">
        <f t="shared" si="64"/>
        <v>0</v>
      </c>
      <c r="J3287" s="208"/>
      <c r="K3287" s="204"/>
    </row>
    <row r="3288" spans="1:11" x14ac:dyDescent="0.25">
      <c r="A3288" s="4">
        <v>215</v>
      </c>
      <c r="B3288" s="199" t="s">
        <v>5370</v>
      </c>
      <c r="C3288" s="187">
        <v>1</v>
      </c>
      <c r="D3288" s="200" t="s">
        <v>5371</v>
      </c>
      <c r="E3288" s="201" t="s">
        <v>5315</v>
      </c>
      <c r="F3288" s="202">
        <f t="shared" si="62"/>
        <v>5</v>
      </c>
      <c r="G3288" s="208">
        <v>164.35</v>
      </c>
      <c r="H3288" s="208">
        <v>164.35</v>
      </c>
      <c r="I3288" s="208">
        <f t="shared" si="64"/>
        <v>0</v>
      </c>
      <c r="J3288" s="208"/>
      <c r="K3288" s="204"/>
    </row>
    <row r="3289" spans="1:11" x14ac:dyDescent="0.25">
      <c r="A3289" s="4">
        <v>216</v>
      </c>
      <c r="B3289" s="199" t="s">
        <v>5372</v>
      </c>
      <c r="C3289" s="187">
        <v>1</v>
      </c>
      <c r="D3289" s="200" t="s">
        <v>5373</v>
      </c>
      <c r="E3289" s="201" t="s">
        <v>5315</v>
      </c>
      <c r="F3289" s="202">
        <f t="shared" si="62"/>
        <v>5</v>
      </c>
      <c r="G3289" s="208">
        <v>186.27</v>
      </c>
      <c r="H3289" s="208">
        <v>186.27</v>
      </c>
      <c r="I3289" s="208">
        <f t="shared" si="64"/>
        <v>0</v>
      </c>
      <c r="J3289" s="208"/>
      <c r="K3289" s="204"/>
    </row>
    <row r="3290" spans="1:11" x14ac:dyDescent="0.25">
      <c r="A3290" s="4">
        <v>217</v>
      </c>
      <c r="B3290" s="199" t="s">
        <v>5374</v>
      </c>
      <c r="C3290" s="187">
        <v>1</v>
      </c>
      <c r="D3290" s="200" t="s">
        <v>5375</v>
      </c>
      <c r="E3290" s="201" t="s">
        <v>5315</v>
      </c>
      <c r="F3290" s="202">
        <f t="shared" si="62"/>
        <v>5</v>
      </c>
      <c r="G3290" s="208">
        <v>54.78</v>
      </c>
      <c r="H3290" s="208">
        <v>54.78</v>
      </c>
      <c r="I3290" s="208">
        <f t="shared" si="64"/>
        <v>0</v>
      </c>
      <c r="J3290" s="208"/>
      <c r="K3290" s="204"/>
    </row>
    <row r="3291" spans="1:11" x14ac:dyDescent="0.25">
      <c r="A3291" s="4">
        <v>218</v>
      </c>
      <c r="B3291" s="199" t="s">
        <v>5376</v>
      </c>
      <c r="C3291" s="187">
        <v>1</v>
      </c>
      <c r="D3291" s="200" t="s">
        <v>5377</v>
      </c>
      <c r="E3291" s="201" t="s">
        <v>5315</v>
      </c>
      <c r="F3291" s="202">
        <f t="shared" si="62"/>
        <v>5</v>
      </c>
      <c r="G3291" s="208">
        <v>120.53</v>
      </c>
      <c r="H3291" s="208">
        <v>120.53</v>
      </c>
      <c r="I3291" s="208">
        <f t="shared" si="64"/>
        <v>0</v>
      </c>
      <c r="J3291" s="208"/>
      <c r="K3291" s="204"/>
    </row>
    <row r="3292" spans="1:11" x14ac:dyDescent="0.25">
      <c r="A3292" s="4">
        <v>219</v>
      </c>
      <c r="B3292" s="199" t="s">
        <v>5361</v>
      </c>
      <c r="C3292" s="187">
        <v>2</v>
      </c>
      <c r="D3292" s="200" t="s">
        <v>5378</v>
      </c>
      <c r="E3292" s="201" t="s">
        <v>5315</v>
      </c>
      <c r="F3292" s="202">
        <f t="shared" si="62"/>
        <v>5</v>
      </c>
      <c r="G3292" s="208">
        <v>438.28</v>
      </c>
      <c r="H3292" s="208">
        <v>438.28</v>
      </c>
      <c r="I3292" s="208">
        <f t="shared" si="64"/>
        <v>0</v>
      </c>
      <c r="J3292" s="208"/>
      <c r="K3292" s="204"/>
    </row>
    <row r="3293" spans="1:11" x14ac:dyDescent="0.25">
      <c r="A3293" s="4">
        <v>220</v>
      </c>
      <c r="B3293" s="199" t="s">
        <v>5379</v>
      </c>
      <c r="C3293" s="187">
        <v>2</v>
      </c>
      <c r="D3293" s="200" t="s">
        <v>5380</v>
      </c>
      <c r="E3293" s="201" t="s">
        <v>5315</v>
      </c>
      <c r="F3293" s="202">
        <f t="shared" si="62"/>
        <v>5</v>
      </c>
      <c r="G3293" s="208">
        <v>197.23</v>
      </c>
      <c r="H3293" s="208">
        <v>197.23</v>
      </c>
      <c r="I3293" s="208">
        <f t="shared" si="64"/>
        <v>0</v>
      </c>
      <c r="J3293" s="208"/>
      <c r="K3293" s="204"/>
    </row>
    <row r="3294" spans="1:11" x14ac:dyDescent="0.25">
      <c r="A3294" s="4">
        <v>221</v>
      </c>
      <c r="B3294" s="199" t="s">
        <v>5381</v>
      </c>
      <c r="C3294" s="187">
        <v>2</v>
      </c>
      <c r="D3294" s="200" t="s">
        <v>5382</v>
      </c>
      <c r="E3294" s="201" t="s">
        <v>5315</v>
      </c>
      <c r="F3294" s="202">
        <f t="shared" si="62"/>
        <v>5</v>
      </c>
      <c r="G3294" s="208">
        <v>525.94000000000005</v>
      </c>
      <c r="H3294" s="208">
        <v>525.94000000000005</v>
      </c>
      <c r="I3294" s="208">
        <f t="shared" si="64"/>
        <v>0</v>
      </c>
      <c r="J3294" s="208"/>
      <c r="K3294" s="204"/>
    </row>
    <row r="3295" spans="1:11" x14ac:dyDescent="0.25">
      <c r="A3295" s="4">
        <v>222</v>
      </c>
      <c r="B3295" s="199" t="s">
        <v>5383</v>
      </c>
      <c r="C3295" s="187">
        <v>1</v>
      </c>
      <c r="D3295" s="200" t="s">
        <v>5384</v>
      </c>
      <c r="E3295" s="201" t="s">
        <v>5315</v>
      </c>
      <c r="F3295" s="202">
        <f t="shared" si="62"/>
        <v>5</v>
      </c>
      <c r="G3295" s="208">
        <v>350.57</v>
      </c>
      <c r="H3295" s="208">
        <v>350.57</v>
      </c>
      <c r="I3295" s="208">
        <f t="shared" si="64"/>
        <v>0</v>
      </c>
      <c r="J3295" s="208"/>
      <c r="K3295" s="204"/>
    </row>
    <row r="3296" spans="1:11" x14ac:dyDescent="0.25">
      <c r="A3296" s="4">
        <v>223</v>
      </c>
      <c r="B3296" s="199" t="s">
        <v>5385</v>
      </c>
      <c r="C3296" s="187">
        <v>1</v>
      </c>
      <c r="D3296" s="200" t="s">
        <v>5386</v>
      </c>
      <c r="E3296" s="201" t="s">
        <v>5315</v>
      </c>
      <c r="F3296" s="202">
        <f t="shared" si="62"/>
        <v>5</v>
      </c>
      <c r="G3296" s="208">
        <v>196.85</v>
      </c>
      <c r="H3296" s="208">
        <v>196.85</v>
      </c>
      <c r="I3296" s="208">
        <f t="shared" si="64"/>
        <v>0</v>
      </c>
      <c r="J3296" s="208"/>
      <c r="K3296" s="204"/>
    </row>
    <row r="3297" spans="1:11" x14ac:dyDescent="0.25">
      <c r="A3297" s="4">
        <v>224</v>
      </c>
      <c r="B3297" s="199" t="s">
        <v>5387</v>
      </c>
      <c r="C3297" s="187">
        <v>1</v>
      </c>
      <c r="D3297" s="200" t="s">
        <v>5388</v>
      </c>
      <c r="E3297" s="201" t="s">
        <v>5315</v>
      </c>
      <c r="F3297" s="202">
        <f t="shared" si="62"/>
        <v>5</v>
      </c>
      <c r="G3297" s="208">
        <v>142.44</v>
      </c>
      <c r="H3297" s="208">
        <v>142.44</v>
      </c>
      <c r="I3297" s="208">
        <f t="shared" si="64"/>
        <v>0</v>
      </c>
      <c r="J3297" s="208"/>
      <c r="K3297" s="204"/>
    </row>
    <row r="3298" spans="1:11" x14ac:dyDescent="0.25">
      <c r="A3298" s="4">
        <v>225</v>
      </c>
      <c r="B3298" s="199" t="s">
        <v>5389</v>
      </c>
      <c r="C3298" s="187">
        <v>1</v>
      </c>
      <c r="D3298" s="200" t="s">
        <v>5390</v>
      </c>
      <c r="E3298" s="201" t="s">
        <v>5315</v>
      </c>
      <c r="F3298" s="202">
        <f t="shared" si="62"/>
        <v>5</v>
      </c>
      <c r="G3298" s="208">
        <v>164.35</v>
      </c>
      <c r="H3298" s="208">
        <v>164.35</v>
      </c>
      <c r="I3298" s="208">
        <f t="shared" si="64"/>
        <v>0</v>
      </c>
      <c r="J3298" s="208"/>
      <c r="K3298" s="204"/>
    </row>
    <row r="3299" spans="1:11" x14ac:dyDescent="0.25">
      <c r="A3299" s="4">
        <v>226</v>
      </c>
      <c r="B3299" s="199" t="s">
        <v>5391</v>
      </c>
      <c r="C3299" s="187">
        <v>7</v>
      </c>
      <c r="D3299" s="200" t="s">
        <v>5392</v>
      </c>
      <c r="E3299" s="201" t="s">
        <v>5315</v>
      </c>
      <c r="F3299" s="202">
        <f t="shared" si="62"/>
        <v>5</v>
      </c>
      <c r="G3299" s="208">
        <v>76.7</v>
      </c>
      <c r="H3299" s="208">
        <v>76.7</v>
      </c>
      <c r="I3299" s="208">
        <f t="shared" si="64"/>
        <v>0</v>
      </c>
      <c r="J3299" s="208"/>
      <c r="K3299" s="194"/>
    </row>
    <row r="3300" spans="1:11" x14ac:dyDescent="0.25">
      <c r="A3300" s="4">
        <v>227</v>
      </c>
      <c r="B3300" s="199" t="s">
        <v>5393</v>
      </c>
      <c r="C3300" s="187">
        <v>1</v>
      </c>
      <c r="D3300" s="200" t="s">
        <v>5394</v>
      </c>
      <c r="E3300" s="26" t="s">
        <v>5395</v>
      </c>
      <c r="F3300" s="202">
        <f t="shared" si="62"/>
        <v>5</v>
      </c>
      <c r="G3300" s="208">
        <v>692.31</v>
      </c>
      <c r="H3300" s="208">
        <v>692.31</v>
      </c>
      <c r="I3300" s="208">
        <f t="shared" si="64"/>
        <v>0</v>
      </c>
      <c r="J3300" s="208"/>
      <c r="K3300" s="204"/>
    </row>
    <row r="3301" spans="1:11" ht="84" x14ac:dyDescent="0.25">
      <c r="A3301" s="33" t="s">
        <v>5</v>
      </c>
      <c r="B3301" s="29" t="s">
        <v>6</v>
      </c>
      <c r="C3301" s="29" t="s">
        <v>7</v>
      </c>
      <c r="D3301" s="29" t="s">
        <v>8</v>
      </c>
      <c r="E3301" s="29" t="s">
        <v>15</v>
      </c>
      <c r="F3301" s="29" t="s">
        <v>9</v>
      </c>
      <c r="G3301" s="29" t="s">
        <v>10</v>
      </c>
      <c r="H3301" s="29" t="s">
        <v>11</v>
      </c>
      <c r="I3301" s="29" t="s">
        <v>518</v>
      </c>
      <c r="J3301" s="29" t="s">
        <v>12</v>
      </c>
      <c r="K3301" s="30" t="s">
        <v>13</v>
      </c>
    </row>
    <row r="3302" spans="1:11" x14ac:dyDescent="0.25">
      <c r="A3302" s="4">
        <v>228</v>
      </c>
      <c r="B3302" s="199" t="s">
        <v>5396</v>
      </c>
      <c r="C3302" s="187">
        <v>1</v>
      </c>
      <c r="D3302" s="200" t="s">
        <v>5397</v>
      </c>
      <c r="E3302" s="26" t="s">
        <v>5395</v>
      </c>
      <c r="F3302" s="202">
        <f t="shared" si="62"/>
        <v>5</v>
      </c>
      <c r="G3302" s="208">
        <v>735.04</v>
      </c>
      <c r="H3302" s="208">
        <v>735.04</v>
      </c>
      <c r="I3302" s="208">
        <f t="shared" si="64"/>
        <v>0</v>
      </c>
      <c r="J3302" s="208"/>
      <c r="K3302" s="204"/>
    </row>
    <row r="3303" spans="1:11" x14ac:dyDescent="0.25">
      <c r="A3303" s="4">
        <v>229</v>
      </c>
      <c r="B3303" s="199" t="s">
        <v>5398</v>
      </c>
      <c r="C3303" s="187">
        <v>1</v>
      </c>
      <c r="D3303" s="200" t="s">
        <v>5399</v>
      </c>
      <c r="E3303" s="26" t="s">
        <v>5400</v>
      </c>
      <c r="F3303" s="202">
        <f t="shared" si="62"/>
        <v>5</v>
      </c>
      <c r="G3303" s="208">
        <v>256.41000000000003</v>
      </c>
      <c r="H3303" s="208">
        <v>256.41000000000003</v>
      </c>
      <c r="I3303" s="208">
        <f t="shared" si="64"/>
        <v>0</v>
      </c>
      <c r="J3303" s="208"/>
      <c r="K3303" s="204"/>
    </row>
    <row r="3304" spans="1:11" x14ac:dyDescent="0.25">
      <c r="A3304" s="4">
        <v>230</v>
      </c>
      <c r="B3304" s="199" t="s">
        <v>5401</v>
      </c>
      <c r="C3304" s="28">
        <v>1</v>
      </c>
      <c r="D3304" s="200" t="s">
        <v>5402</v>
      </c>
      <c r="E3304" s="201" t="s">
        <v>5403</v>
      </c>
      <c r="F3304" s="202">
        <v>8</v>
      </c>
      <c r="G3304" s="213">
        <v>0</v>
      </c>
      <c r="H3304" s="209">
        <v>0</v>
      </c>
      <c r="I3304" s="208">
        <f t="shared" si="64"/>
        <v>0</v>
      </c>
      <c r="J3304" s="204"/>
      <c r="K3304" s="204"/>
    </row>
    <row r="3305" spans="1:11" x14ac:dyDescent="0.25">
      <c r="A3305" s="4">
        <v>231</v>
      </c>
      <c r="B3305" s="199" t="s">
        <v>5404</v>
      </c>
      <c r="C3305" s="28">
        <v>1</v>
      </c>
      <c r="D3305" s="200" t="s">
        <v>5405</v>
      </c>
      <c r="E3305" s="201" t="s">
        <v>5406</v>
      </c>
      <c r="F3305" s="202">
        <v>5</v>
      </c>
      <c r="G3305" s="213">
        <v>0</v>
      </c>
      <c r="H3305" s="209">
        <v>0</v>
      </c>
      <c r="I3305" s="208">
        <f t="shared" si="64"/>
        <v>0</v>
      </c>
      <c r="J3305" s="204"/>
      <c r="K3305" s="204"/>
    </row>
    <row r="3306" spans="1:11" x14ac:dyDescent="0.25">
      <c r="A3306" s="4">
        <v>232</v>
      </c>
      <c r="B3306" s="199" t="s">
        <v>5407</v>
      </c>
      <c r="C3306" s="28">
        <v>2</v>
      </c>
      <c r="D3306" s="200" t="s">
        <v>5408</v>
      </c>
      <c r="E3306" s="201" t="s">
        <v>5409</v>
      </c>
      <c r="F3306" s="202">
        <v>10</v>
      </c>
      <c r="G3306" s="213">
        <v>0</v>
      </c>
      <c r="H3306" s="209">
        <v>0</v>
      </c>
      <c r="I3306" s="208">
        <f t="shared" si="64"/>
        <v>0</v>
      </c>
      <c r="J3306" s="204"/>
      <c r="K3306" s="204"/>
    </row>
    <row r="3307" spans="1:11" x14ac:dyDescent="0.25">
      <c r="A3307" s="4">
        <v>233</v>
      </c>
      <c r="B3307" s="199" t="s">
        <v>5410</v>
      </c>
      <c r="C3307" s="28">
        <v>1</v>
      </c>
      <c r="D3307" s="200" t="s">
        <v>5411</v>
      </c>
      <c r="E3307" s="201" t="s">
        <v>5412</v>
      </c>
      <c r="F3307" s="202">
        <v>5</v>
      </c>
      <c r="G3307" s="213">
        <v>396.7</v>
      </c>
      <c r="H3307" s="209">
        <v>211.94</v>
      </c>
      <c r="I3307" s="208">
        <f t="shared" si="64"/>
        <v>184.76</v>
      </c>
      <c r="J3307" s="204"/>
      <c r="K3307" s="204"/>
    </row>
    <row r="3308" spans="1:11" x14ac:dyDescent="0.25">
      <c r="A3308" s="4">
        <v>234</v>
      </c>
      <c r="B3308" s="199" t="s">
        <v>5413</v>
      </c>
      <c r="C3308" s="28">
        <v>1</v>
      </c>
      <c r="D3308" s="200" t="s">
        <v>5414</v>
      </c>
      <c r="E3308" s="201" t="s">
        <v>5415</v>
      </c>
      <c r="F3308" s="202">
        <v>5</v>
      </c>
      <c r="G3308" s="213">
        <v>676.2</v>
      </c>
      <c r="H3308" s="209">
        <v>349.77</v>
      </c>
      <c r="I3308" s="208">
        <f t="shared" si="64"/>
        <v>326.43000000000006</v>
      </c>
      <c r="J3308" s="204"/>
      <c r="K3308" s="204"/>
    </row>
    <row r="3309" spans="1:11" x14ac:dyDescent="0.25">
      <c r="A3309" s="4">
        <v>235</v>
      </c>
      <c r="B3309" s="199" t="s">
        <v>5416</v>
      </c>
      <c r="C3309" s="28">
        <v>1</v>
      </c>
      <c r="D3309" s="207" t="s">
        <v>5417</v>
      </c>
      <c r="E3309" s="201" t="s">
        <v>4916</v>
      </c>
      <c r="F3309" s="202">
        <f t="shared" si="62"/>
        <v>5</v>
      </c>
      <c r="G3309" s="213">
        <v>173.12</v>
      </c>
      <c r="H3309" s="209">
        <v>173.12</v>
      </c>
      <c r="I3309" s="208">
        <f t="shared" si="64"/>
        <v>0</v>
      </c>
      <c r="J3309" s="208"/>
      <c r="K3309" s="204"/>
    </row>
    <row r="3310" spans="1:11" x14ac:dyDescent="0.25">
      <c r="A3310" s="4">
        <v>236</v>
      </c>
      <c r="B3310" s="199" t="s">
        <v>5418</v>
      </c>
      <c r="C3310" s="187">
        <v>1</v>
      </c>
      <c r="D3310" s="200" t="s">
        <v>5419</v>
      </c>
      <c r="E3310" s="26" t="s">
        <v>5420</v>
      </c>
      <c r="F3310" s="202">
        <v>5</v>
      </c>
      <c r="G3310" s="208">
        <v>2.86</v>
      </c>
      <c r="H3310" s="208">
        <v>2.86</v>
      </c>
      <c r="I3310" s="208">
        <f>+G3310-H3310</f>
        <v>0</v>
      </c>
      <c r="J3310" s="208"/>
      <c r="K3310" s="204"/>
    </row>
    <row r="3311" spans="1:11" x14ac:dyDescent="0.25">
      <c r="A3311" s="4">
        <v>237</v>
      </c>
      <c r="B3311" s="199" t="s">
        <v>5421</v>
      </c>
      <c r="C3311" s="28">
        <v>1</v>
      </c>
      <c r="D3311" s="207" t="s">
        <v>5422</v>
      </c>
      <c r="E3311" s="201" t="s">
        <v>4916</v>
      </c>
      <c r="F3311" s="202">
        <f>100/20</f>
        <v>5</v>
      </c>
      <c r="G3311" s="213">
        <v>172.57</v>
      </c>
      <c r="H3311" s="209">
        <v>172.57</v>
      </c>
      <c r="I3311" s="208">
        <f t="shared" ref="I3311:I3341" si="65">+G3311-H3311</f>
        <v>0</v>
      </c>
      <c r="J3311" s="208"/>
      <c r="K3311" s="204"/>
    </row>
    <row r="3312" spans="1:11" x14ac:dyDescent="0.25">
      <c r="A3312" s="4">
        <v>238</v>
      </c>
      <c r="B3312" s="199" t="s">
        <v>5423</v>
      </c>
      <c r="C3312" s="187">
        <v>1</v>
      </c>
      <c r="D3312" s="200" t="s">
        <v>5424</v>
      </c>
      <c r="E3312" s="26" t="s">
        <v>5425</v>
      </c>
      <c r="F3312" s="202">
        <v>8</v>
      </c>
      <c r="G3312" s="208">
        <v>341.12</v>
      </c>
      <c r="H3312" s="208">
        <v>341.12</v>
      </c>
      <c r="I3312" s="208">
        <f t="shared" si="65"/>
        <v>0</v>
      </c>
      <c r="J3312" s="208"/>
      <c r="K3312" s="204"/>
    </row>
    <row r="3313" spans="1:11" x14ac:dyDescent="0.25">
      <c r="A3313" s="4">
        <v>239</v>
      </c>
      <c r="B3313" s="199" t="s">
        <v>5426</v>
      </c>
      <c r="C3313" s="187">
        <v>2</v>
      </c>
      <c r="D3313" s="200" t="s">
        <v>5427</v>
      </c>
      <c r="E3313" s="26" t="s">
        <v>5420</v>
      </c>
      <c r="F3313" s="202">
        <v>5</v>
      </c>
      <c r="G3313" s="208">
        <v>5.72</v>
      </c>
      <c r="H3313" s="208">
        <v>5.72</v>
      </c>
      <c r="I3313" s="208">
        <f t="shared" si="65"/>
        <v>0</v>
      </c>
      <c r="J3313" s="208"/>
      <c r="K3313" s="204"/>
    </row>
    <row r="3314" spans="1:11" x14ac:dyDescent="0.25">
      <c r="A3314" s="4">
        <v>240</v>
      </c>
      <c r="B3314" s="199" t="s">
        <v>5428</v>
      </c>
      <c r="C3314" s="187">
        <v>16</v>
      </c>
      <c r="D3314" s="200" t="s">
        <v>5429</v>
      </c>
      <c r="E3314" s="26" t="s">
        <v>5420</v>
      </c>
      <c r="F3314" s="202">
        <v>5</v>
      </c>
      <c r="G3314" s="208">
        <f>40.37+5.77</f>
        <v>46.14</v>
      </c>
      <c r="H3314" s="208">
        <f>40.37+5.77</f>
        <v>46.14</v>
      </c>
      <c r="I3314" s="208">
        <f t="shared" si="65"/>
        <v>0</v>
      </c>
      <c r="J3314" s="208"/>
      <c r="K3314" s="204"/>
    </row>
    <row r="3315" spans="1:11" x14ac:dyDescent="0.25">
      <c r="A3315" s="4">
        <v>241</v>
      </c>
      <c r="B3315" s="199" t="s">
        <v>5430</v>
      </c>
      <c r="C3315" s="187">
        <v>8</v>
      </c>
      <c r="D3315" s="200" t="s">
        <v>5431</v>
      </c>
      <c r="E3315" s="26" t="s">
        <v>5420</v>
      </c>
      <c r="F3315" s="202">
        <v>5</v>
      </c>
      <c r="G3315" s="208">
        <v>22.88</v>
      </c>
      <c r="H3315" s="208">
        <v>22.88</v>
      </c>
      <c r="I3315" s="208">
        <f t="shared" si="65"/>
        <v>0</v>
      </c>
      <c r="J3315" s="208"/>
      <c r="K3315" s="204"/>
    </row>
    <row r="3316" spans="1:11" x14ac:dyDescent="0.25">
      <c r="A3316" s="4">
        <v>242</v>
      </c>
      <c r="B3316" s="199" t="s">
        <v>5432</v>
      </c>
      <c r="C3316" s="187">
        <v>9</v>
      </c>
      <c r="D3316" s="200" t="s">
        <v>5433</v>
      </c>
      <c r="E3316" s="26" t="s">
        <v>5420</v>
      </c>
      <c r="F3316" s="202">
        <v>5</v>
      </c>
      <c r="G3316" s="208">
        <v>25.74</v>
      </c>
      <c r="H3316" s="208">
        <v>25.74</v>
      </c>
      <c r="I3316" s="208">
        <f t="shared" si="65"/>
        <v>0</v>
      </c>
      <c r="J3316" s="208"/>
      <c r="K3316" s="204"/>
    </row>
    <row r="3317" spans="1:11" x14ac:dyDescent="0.25">
      <c r="A3317" s="4">
        <v>243</v>
      </c>
      <c r="B3317" s="199" t="s">
        <v>5434</v>
      </c>
      <c r="C3317" s="28">
        <v>1</v>
      </c>
      <c r="D3317" s="200" t="s">
        <v>5435</v>
      </c>
      <c r="E3317" s="201" t="s">
        <v>5436</v>
      </c>
      <c r="F3317" s="202">
        <v>5</v>
      </c>
      <c r="G3317" s="213">
        <v>1058.78</v>
      </c>
      <c r="H3317" s="209">
        <v>1058.78</v>
      </c>
      <c r="I3317" s="208">
        <f t="shared" si="65"/>
        <v>0</v>
      </c>
      <c r="J3317" s="208"/>
      <c r="K3317" s="204"/>
    </row>
    <row r="3318" spans="1:11" x14ac:dyDescent="0.25">
      <c r="A3318" s="4">
        <v>244</v>
      </c>
      <c r="B3318" s="199" t="s">
        <v>5437</v>
      </c>
      <c r="C3318" s="187">
        <v>1</v>
      </c>
      <c r="D3318" s="200" t="s">
        <v>5438</v>
      </c>
      <c r="E3318" s="26" t="s">
        <v>5420</v>
      </c>
      <c r="F3318" s="202">
        <v>5</v>
      </c>
      <c r="G3318" s="208">
        <v>11.47</v>
      </c>
      <c r="H3318" s="208">
        <v>11.47</v>
      </c>
      <c r="I3318" s="208">
        <f t="shared" si="65"/>
        <v>0</v>
      </c>
      <c r="J3318" s="194"/>
      <c r="K3318" s="194"/>
    </row>
    <row r="3319" spans="1:11" x14ac:dyDescent="0.25">
      <c r="A3319" s="4">
        <v>245</v>
      </c>
      <c r="B3319" s="199" t="s">
        <v>5439</v>
      </c>
      <c r="C3319" s="28">
        <v>2</v>
      </c>
      <c r="D3319" s="200" t="s">
        <v>5440</v>
      </c>
      <c r="E3319" s="201" t="s">
        <v>5441</v>
      </c>
      <c r="F3319" s="202">
        <v>5</v>
      </c>
      <c r="G3319" s="213">
        <v>144.05000000000001</v>
      </c>
      <c r="H3319" s="209">
        <v>144.05000000000001</v>
      </c>
      <c r="I3319" s="208">
        <f t="shared" si="65"/>
        <v>0</v>
      </c>
      <c r="J3319" s="204"/>
      <c r="K3319" s="204"/>
    </row>
    <row r="3320" spans="1:11" x14ac:dyDescent="0.25">
      <c r="A3320" s="4">
        <v>246</v>
      </c>
      <c r="B3320" s="199" t="s">
        <v>5442</v>
      </c>
      <c r="C3320" s="28">
        <v>1</v>
      </c>
      <c r="D3320" s="200" t="s">
        <v>5443</v>
      </c>
      <c r="E3320" s="201" t="s">
        <v>5444</v>
      </c>
      <c r="F3320" s="202">
        <v>6</v>
      </c>
      <c r="G3320" s="213">
        <v>404.96</v>
      </c>
      <c r="H3320" s="209">
        <v>121.34</v>
      </c>
      <c r="I3320" s="208">
        <f t="shared" si="65"/>
        <v>283.62</v>
      </c>
      <c r="J3320" s="204"/>
      <c r="K3320" s="194"/>
    </row>
    <row r="3321" spans="1:11" x14ac:dyDescent="0.25">
      <c r="A3321" s="4">
        <v>247</v>
      </c>
      <c r="B3321" s="199" t="s">
        <v>5445</v>
      </c>
      <c r="C3321" s="28">
        <v>1</v>
      </c>
      <c r="D3321" s="200" t="s">
        <v>5446</v>
      </c>
      <c r="E3321" s="201" t="s">
        <v>5447</v>
      </c>
      <c r="F3321" s="202">
        <v>9</v>
      </c>
      <c r="G3321" s="213">
        <v>0</v>
      </c>
      <c r="H3321" s="209">
        <v>0</v>
      </c>
      <c r="I3321" s="208">
        <f t="shared" si="65"/>
        <v>0</v>
      </c>
      <c r="J3321" s="204"/>
      <c r="K3321" s="204"/>
    </row>
    <row r="3322" spans="1:11" x14ac:dyDescent="0.25">
      <c r="A3322" s="4">
        <v>248</v>
      </c>
      <c r="B3322" s="199" t="s">
        <v>5448</v>
      </c>
      <c r="C3322" s="187">
        <v>2</v>
      </c>
      <c r="D3322" s="200" t="s">
        <v>5449</v>
      </c>
      <c r="E3322" s="26" t="s">
        <v>5420</v>
      </c>
      <c r="F3322" s="202">
        <v>5</v>
      </c>
      <c r="G3322" s="208">
        <v>22.96</v>
      </c>
      <c r="H3322" s="208">
        <v>22.96</v>
      </c>
      <c r="I3322" s="208">
        <f t="shared" si="65"/>
        <v>0</v>
      </c>
      <c r="J3322" s="204"/>
      <c r="K3322" s="204"/>
    </row>
    <row r="3323" spans="1:11" x14ac:dyDescent="0.25">
      <c r="A3323" s="4">
        <v>249</v>
      </c>
      <c r="B3323" s="199" t="s">
        <v>5450</v>
      </c>
      <c r="C3323" s="28">
        <v>1</v>
      </c>
      <c r="D3323" s="200" t="s">
        <v>5451</v>
      </c>
      <c r="E3323" s="201" t="s">
        <v>5452</v>
      </c>
      <c r="F3323" s="202">
        <v>5</v>
      </c>
      <c r="G3323" s="213">
        <v>0</v>
      </c>
      <c r="H3323" s="209">
        <v>0</v>
      </c>
      <c r="I3323" s="208">
        <f t="shared" si="65"/>
        <v>0</v>
      </c>
      <c r="J3323" s="204"/>
      <c r="K3323" s="204"/>
    </row>
    <row r="3324" spans="1:11" x14ac:dyDescent="0.25">
      <c r="A3324" s="4">
        <v>250</v>
      </c>
      <c r="B3324" s="199" t="s">
        <v>5445</v>
      </c>
      <c r="C3324" s="28">
        <v>1</v>
      </c>
      <c r="D3324" s="200" t="s">
        <v>5453</v>
      </c>
      <c r="E3324" s="201" t="s">
        <v>5447</v>
      </c>
      <c r="F3324" s="202">
        <v>9</v>
      </c>
      <c r="G3324" s="213">
        <v>0</v>
      </c>
      <c r="H3324" s="209">
        <v>0</v>
      </c>
      <c r="I3324" s="208">
        <f t="shared" si="65"/>
        <v>0</v>
      </c>
      <c r="J3324" s="204"/>
      <c r="K3324" s="204"/>
    </row>
    <row r="3325" spans="1:11" x14ac:dyDescent="0.25">
      <c r="A3325" s="4">
        <v>251</v>
      </c>
      <c r="B3325" s="199" t="s">
        <v>5454</v>
      </c>
      <c r="C3325" s="187">
        <v>2</v>
      </c>
      <c r="D3325" s="200" t="s">
        <v>5455</v>
      </c>
      <c r="E3325" s="26" t="s">
        <v>5420</v>
      </c>
      <c r="F3325" s="202">
        <v>5</v>
      </c>
      <c r="G3325" s="208">
        <v>22.96</v>
      </c>
      <c r="H3325" s="208">
        <v>22.96</v>
      </c>
      <c r="I3325" s="208">
        <f t="shared" si="65"/>
        <v>0</v>
      </c>
      <c r="J3325" s="204"/>
      <c r="K3325" s="204"/>
    </row>
    <row r="3326" spans="1:11" x14ac:dyDescent="0.25">
      <c r="A3326" s="4">
        <v>252</v>
      </c>
      <c r="B3326" s="199" t="s">
        <v>5456</v>
      </c>
      <c r="C3326" s="187">
        <v>1</v>
      </c>
      <c r="D3326" s="200" t="s">
        <v>5457</v>
      </c>
      <c r="E3326" s="26" t="s">
        <v>5420</v>
      </c>
      <c r="F3326" s="202">
        <v>5</v>
      </c>
      <c r="G3326" s="208">
        <v>11.48</v>
      </c>
      <c r="H3326" s="208">
        <v>11.48</v>
      </c>
      <c r="I3326" s="208">
        <f t="shared" si="65"/>
        <v>0</v>
      </c>
      <c r="J3326" s="204"/>
      <c r="K3326" s="204"/>
    </row>
    <row r="3327" spans="1:11" x14ac:dyDescent="0.25">
      <c r="A3327" s="4">
        <v>253</v>
      </c>
      <c r="B3327" s="199" t="s">
        <v>5458</v>
      </c>
      <c r="C3327" s="187">
        <v>1</v>
      </c>
      <c r="D3327" s="200" t="s">
        <v>5459</v>
      </c>
      <c r="E3327" s="26" t="s">
        <v>5420</v>
      </c>
      <c r="F3327" s="202">
        <v>5</v>
      </c>
      <c r="G3327" s="208">
        <v>11.48</v>
      </c>
      <c r="H3327" s="208">
        <v>11.48</v>
      </c>
      <c r="I3327" s="208">
        <f t="shared" si="65"/>
        <v>0</v>
      </c>
      <c r="J3327" s="204"/>
      <c r="K3327" s="204"/>
    </row>
    <row r="3328" spans="1:11" x14ac:dyDescent="0.25">
      <c r="A3328" s="4">
        <v>254</v>
      </c>
      <c r="B3328" s="199" t="s">
        <v>5460</v>
      </c>
      <c r="C3328" s="187">
        <v>2</v>
      </c>
      <c r="D3328" s="200" t="s">
        <v>5461</v>
      </c>
      <c r="E3328" s="26" t="s">
        <v>5420</v>
      </c>
      <c r="F3328" s="202">
        <v>5</v>
      </c>
      <c r="G3328" s="208">
        <v>22.96</v>
      </c>
      <c r="H3328" s="208">
        <v>22.96</v>
      </c>
      <c r="I3328" s="208">
        <f t="shared" si="65"/>
        <v>0</v>
      </c>
      <c r="J3328" s="204"/>
      <c r="K3328" s="204"/>
    </row>
    <row r="3329" spans="1:11" x14ac:dyDescent="0.25">
      <c r="A3329" s="4">
        <v>255</v>
      </c>
      <c r="B3329" s="199" t="s">
        <v>5272</v>
      </c>
      <c r="C3329" s="28">
        <v>1</v>
      </c>
      <c r="D3329" s="200" t="s">
        <v>5462</v>
      </c>
      <c r="E3329" s="201" t="s">
        <v>4916</v>
      </c>
      <c r="F3329" s="202">
        <f>100/20</f>
        <v>5</v>
      </c>
      <c r="G3329" s="213">
        <v>51.13</v>
      </c>
      <c r="H3329" s="209">
        <v>51.13</v>
      </c>
      <c r="I3329" s="208">
        <f t="shared" si="65"/>
        <v>0</v>
      </c>
      <c r="J3329" s="204"/>
      <c r="K3329" s="204"/>
    </row>
    <row r="3330" spans="1:11" x14ac:dyDescent="0.25">
      <c r="A3330" s="4">
        <v>256</v>
      </c>
      <c r="B3330" s="199" t="s">
        <v>5463</v>
      </c>
      <c r="C3330" s="28">
        <v>1</v>
      </c>
      <c r="D3330" s="200" t="s">
        <v>5464</v>
      </c>
      <c r="E3330" s="201" t="s">
        <v>4916</v>
      </c>
      <c r="F3330" s="202">
        <f>100/20</f>
        <v>5</v>
      </c>
      <c r="G3330" s="213">
        <v>295.66000000000003</v>
      </c>
      <c r="H3330" s="209">
        <v>295.66000000000003</v>
      </c>
      <c r="I3330" s="208">
        <f t="shared" si="65"/>
        <v>0</v>
      </c>
      <c r="J3330" s="204"/>
      <c r="K3330" s="204"/>
    </row>
    <row r="3331" spans="1:11" ht="18" x14ac:dyDescent="0.25">
      <c r="A3331" s="4">
        <v>257</v>
      </c>
      <c r="B3331" s="218" t="s">
        <v>5465</v>
      </c>
      <c r="C3331" s="28">
        <v>1</v>
      </c>
      <c r="D3331" s="207" t="s">
        <v>5466</v>
      </c>
      <c r="E3331" s="201" t="s">
        <v>4916</v>
      </c>
      <c r="F3331" s="202">
        <f>100/20</f>
        <v>5</v>
      </c>
      <c r="G3331" s="213">
        <v>288.56</v>
      </c>
      <c r="H3331" s="209">
        <v>288.56</v>
      </c>
      <c r="I3331" s="208">
        <f t="shared" si="65"/>
        <v>0</v>
      </c>
      <c r="J3331" s="204"/>
      <c r="K3331" s="204"/>
    </row>
    <row r="3332" spans="1:11" ht="84" x14ac:dyDescent="0.25">
      <c r="A3332" s="33" t="s">
        <v>5</v>
      </c>
      <c r="B3332" s="29" t="s">
        <v>6</v>
      </c>
      <c r="C3332" s="29" t="s">
        <v>7</v>
      </c>
      <c r="D3332" s="29" t="s">
        <v>8</v>
      </c>
      <c r="E3332" s="29" t="s">
        <v>15</v>
      </c>
      <c r="F3332" s="29" t="s">
        <v>9</v>
      </c>
      <c r="G3332" s="29" t="s">
        <v>10</v>
      </c>
      <c r="H3332" s="29" t="s">
        <v>11</v>
      </c>
      <c r="I3332" s="29" t="s">
        <v>518</v>
      </c>
      <c r="J3332" s="29" t="s">
        <v>12</v>
      </c>
      <c r="K3332" s="30" t="s">
        <v>13</v>
      </c>
    </row>
    <row r="3333" spans="1:11" x14ac:dyDescent="0.25">
      <c r="A3333" s="4">
        <v>258</v>
      </c>
      <c r="B3333" s="199" t="s">
        <v>5467</v>
      </c>
      <c r="C3333" s="28">
        <v>1</v>
      </c>
      <c r="D3333" s="200" t="s">
        <v>5468</v>
      </c>
      <c r="E3333" s="201" t="s">
        <v>5469</v>
      </c>
      <c r="F3333" s="202">
        <v>5</v>
      </c>
      <c r="G3333" s="213">
        <v>0</v>
      </c>
      <c r="H3333" s="209">
        <v>0</v>
      </c>
      <c r="I3333" s="208">
        <f t="shared" si="65"/>
        <v>0</v>
      </c>
      <c r="J3333" s="204"/>
      <c r="K3333" s="204"/>
    </row>
    <row r="3334" spans="1:11" x14ac:dyDescent="0.25">
      <c r="A3334" s="4">
        <v>259</v>
      </c>
      <c r="B3334" s="199" t="s">
        <v>5470</v>
      </c>
      <c r="C3334" s="28">
        <v>1</v>
      </c>
      <c r="D3334" s="200" t="s">
        <v>5471</v>
      </c>
      <c r="E3334" s="201" t="s">
        <v>5472</v>
      </c>
      <c r="F3334" s="202">
        <v>5</v>
      </c>
      <c r="G3334" s="213">
        <v>0</v>
      </c>
      <c r="H3334" s="209">
        <v>0</v>
      </c>
      <c r="I3334" s="208">
        <f t="shared" si="65"/>
        <v>0</v>
      </c>
      <c r="J3334" s="204"/>
      <c r="K3334" s="204"/>
    </row>
    <row r="3335" spans="1:11" x14ac:dyDescent="0.25">
      <c r="A3335" s="4">
        <v>260</v>
      </c>
      <c r="B3335" s="199" t="s">
        <v>5473</v>
      </c>
      <c r="C3335" s="28">
        <v>1</v>
      </c>
      <c r="D3335" s="200" t="s">
        <v>5474</v>
      </c>
      <c r="E3335" s="201" t="s">
        <v>5475</v>
      </c>
      <c r="F3335" s="202">
        <v>4</v>
      </c>
      <c r="G3335" s="213">
        <v>284.36</v>
      </c>
      <c r="H3335" s="209">
        <v>284.36</v>
      </c>
      <c r="I3335" s="208">
        <f t="shared" si="65"/>
        <v>0</v>
      </c>
      <c r="J3335" s="204"/>
      <c r="K3335" s="204"/>
    </row>
    <row r="3336" spans="1:11" x14ac:dyDescent="0.25">
      <c r="A3336" s="4">
        <v>261</v>
      </c>
      <c r="B3336" s="199" t="s">
        <v>5476</v>
      </c>
      <c r="C3336" s="28">
        <v>1</v>
      </c>
      <c r="D3336" s="200" t="s">
        <v>5477</v>
      </c>
      <c r="E3336" s="201" t="s">
        <v>5478</v>
      </c>
      <c r="F3336" s="202">
        <v>4</v>
      </c>
      <c r="G3336" s="213">
        <v>412.55</v>
      </c>
      <c r="H3336" s="209">
        <v>412.55</v>
      </c>
      <c r="I3336" s="208">
        <f t="shared" si="65"/>
        <v>0</v>
      </c>
      <c r="J3336" s="204"/>
      <c r="K3336" s="204"/>
    </row>
    <row r="3337" spans="1:11" x14ac:dyDescent="0.25">
      <c r="A3337" s="4">
        <v>262</v>
      </c>
      <c r="B3337" s="199" t="s">
        <v>5479</v>
      </c>
      <c r="C3337" s="28">
        <v>1</v>
      </c>
      <c r="D3337" s="200" t="s">
        <v>5480</v>
      </c>
      <c r="E3337" s="201" t="s">
        <v>5481</v>
      </c>
      <c r="F3337" s="202">
        <v>5</v>
      </c>
      <c r="G3337" s="213">
        <v>5.72</v>
      </c>
      <c r="H3337" s="209">
        <v>5.72</v>
      </c>
      <c r="I3337" s="208">
        <f t="shared" si="65"/>
        <v>0</v>
      </c>
      <c r="J3337" s="204"/>
      <c r="K3337" s="204"/>
    </row>
    <row r="3338" spans="1:11" ht="22.5" x14ac:dyDescent="0.25">
      <c r="A3338" s="4">
        <v>263</v>
      </c>
      <c r="B3338" s="199" t="s">
        <v>5482</v>
      </c>
      <c r="C3338" s="28">
        <v>3</v>
      </c>
      <c r="D3338" s="200" t="s">
        <v>5483</v>
      </c>
      <c r="E3338" s="201" t="s">
        <v>5484</v>
      </c>
      <c r="F3338" s="202">
        <v>5</v>
      </c>
      <c r="G3338" s="213">
        <v>270</v>
      </c>
      <c r="H3338" s="209">
        <v>270</v>
      </c>
      <c r="I3338" s="208">
        <f t="shared" si="65"/>
        <v>0</v>
      </c>
      <c r="J3338" s="197" t="s">
        <v>4917</v>
      </c>
      <c r="K3338" s="197" t="s">
        <v>4918</v>
      </c>
    </row>
    <row r="3339" spans="1:11" ht="22.5" x14ac:dyDescent="0.25">
      <c r="A3339" s="4">
        <v>264</v>
      </c>
      <c r="B3339" s="199" t="s">
        <v>4939</v>
      </c>
      <c r="C3339" s="28">
        <v>2</v>
      </c>
      <c r="D3339" s="200" t="s">
        <v>5485</v>
      </c>
      <c r="E3339" s="201" t="s">
        <v>4941</v>
      </c>
      <c r="F3339" s="202">
        <v>10</v>
      </c>
      <c r="G3339" s="213">
        <v>0</v>
      </c>
      <c r="H3339" s="209">
        <v>0</v>
      </c>
      <c r="I3339" s="208">
        <f t="shared" si="65"/>
        <v>0</v>
      </c>
      <c r="J3339" s="197" t="s">
        <v>4917</v>
      </c>
      <c r="K3339" s="197" t="s">
        <v>5486</v>
      </c>
    </row>
    <row r="3340" spans="1:11" x14ac:dyDescent="0.25">
      <c r="A3340" s="4">
        <v>265</v>
      </c>
      <c r="B3340" s="199" t="s">
        <v>4939</v>
      </c>
      <c r="C3340" s="28">
        <v>1</v>
      </c>
      <c r="D3340" s="200" t="s">
        <v>5487</v>
      </c>
      <c r="E3340" s="201" t="s">
        <v>4941</v>
      </c>
      <c r="F3340" s="202">
        <v>10</v>
      </c>
      <c r="G3340" s="213">
        <v>0</v>
      </c>
      <c r="H3340" s="209">
        <v>0</v>
      </c>
      <c r="I3340" s="208">
        <f t="shared" si="65"/>
        <v>0</v>
      </c>
      <c r="J3340" s="204"/>
      <c r="K3340" s="204"/>
    </row>
    <row r="3341" spans="1:11" x14ac:dyDescent="0.25">
      <c r="A3341" s="4">
        <v>266</v>
      </c>
      <c r="B3341" s="199" t="s">
        <v>5488</v>
      </c>
      <c r="C3341" s="28">
        <v>1</v>
      </c>
      <c r="D3341" s="207" t="s">
        <v>5489</v>
      </c>
      <c r="E3341" s="201" t="s">
        <v>4916</v>
      </c>
      <c r="F3341" s="202">
        <f>100/20</f>
        <v>5</v>
      </c>
      <c r="G3341" s="213">
        <v>96.16</v>
      </c>
      <c r="H3341" s="209">
        <v>96.16</v>
      </c>
      <c r="I3341" s="208">
        <f t="shared" si="65"/>
        <v>0</v>
      </c>
      <c r="J3341" s="204"/>
      <c r="K3341" s="204"/>
    </row>
    <row r="3342" spans="1:11" x14ac:dyDescent="0.25">
      <c r="A3342" s="4">
        <v>267</v>
      </c>
      <c r="B3342" s="199" t="s">
        <v>5490</v>
      </c>
      <c r="C3342" s="187">
        <v>1</v>
      </c>
      <c r="D3342" s="200" t="s">
        <v>5491</v>
      </c>
      <c r="E3342" s="201" t="s">
        <v>4916</v>
      </c>
      <c r="F3342" s="202">
        <v>5</v>
      </c>
      <c r="G3342" s="208">
        <v>192.31</v>
      </c>
      <c r="H3342" s="208">
        <v>192.31</v>
      </c>
      <c r="I3342" s="208">
        <f>+G3342-H3342</f>
        <v>0</v>
      </c>
      <c r="J3342" s="204" t="s">
        <v>5492</v>
      </c>
      <c r="K3342" s="204" t="s">
        <v>5492</v>
      </c>
    </row>
    <row r="3343" spans="1:11" x14ac:dyDescent="0.25">
      <c r="A3343" s="4">
        <v>268</v>
      </c>
      <c r="B3343" s="199" t="s">
        <v>5493</v>
      </c>
      <c r="C3343" s="187">
        <v>1</v>
      </c>
      <c r="D3343" s="200" t="s">
        <v>5494</v>
      </c>
      <c r="E3343" s="201" t="s">
        <v>4916</v>
      </c>
      <c r="F3343" s="202">
        <f>100/20</f>
        <v>5</v>
      </c>
      <c r="G3343" s="208">
        <v>96.71</v>
      </c>
      <c r="H3343" s="208">
        <v>96.71</v>
      </c>
      <c r="I3343" s="208">
        <f t="shared" ref="I3343:I3375" si="66">+G3343-H3343</f>
        <v>0</v>
      </c>
      <c r="J3343" s="204"/>
      <c r="K3343" s="204"/>
    </row>
    <row r="3344" spans="1:11" x14ac:dyDescent="0.25">
      <c r="A3344" s="4">
        <v>269</v>
      </c>
      <c r="B3344" s="199" t="s">
        <v>5495</v>
      </c>
      <c r="C3344" s="187">
        <v>10</v>
      </c>
      <c r="D3344" s="200" t="s">
        <v>5496</v>
      </c>
      <c r="E3344" s="201" t="s">
        <v>4916</v>
      </c>
      <c r="F3344" s="202">
        <f>100/20</f>
        <v>5</v>
      </c>
      <c r="G3344" s="208">
        <v>104.89</v>
      </c>
      <c r="H3344" s="208">
        <v>104.89</v>
      </c>
      <c r="I3344" s="208">
        <f t="shared" si="66"/>
        <v>0</v>
      </c>
      <c r="J3344" s="204"/>
      <c r="K3344" s="204"/>
    </row>
    <row r="3345" spans="1:11" x14ac:dyDescent="0.25">
      <c r="A3345" s="4">
        <v>270</v>
      </c>
      <c r="B3345" s="199" t="s">
        <v>5497</v>
      </c>
      <c r="C3345" s="187">
        <v>1</v>
      </c>
      <c r="D3345" s="200" t="s">
        <v>5498</v>
      </c>
      <c r="E3345" s="201" t="s">
        <v>5499</v>
      </c>
      <c r="F3345" s="202">
        <f>100/20</f>
        <v>5</v>
      </c>
      <c r="G3345" s="208">
        <v>25</v>
      </c>
      <c r="H3345" s="208">
        <v>25</v>
      </c>
      <c r="I3345" s="208">
        <f t="shared" si="66"/>
        <v>0</v>
      </c>
      <c r="J3345" s="204"/>
      <c r="K3345" s="204"/>
    </row>
    <row r="3346" spans="1:11" x14ac:dyDescent="0.25">
      <c r="A3346" s="4">
        <v>271</v>
      </c>
      <c r="B3346" s="199" t="s">
        <v>5500</v>
      </c>
      <c r="C3346" s="187">
        <v>1</v>
      </c>
      <c r="D3346" s="200" t="s">
        <v>5501</v>
      </c>
      <c r="E3346" s="201" t="s">
        <v>4916</v>
      </c>
      <c r="F3346" s="202">
        <v>5</v>
      </c>
      <c r="G3346" s="208">
        <v>269.27999999999997</v>
      </c>
      <c r="H3346" s="208">
        <v>269.27999999999997</v>
      </c>
      <c r="I3346" s="208">
        <f t="shared" si="66"/>
        <v>0</v>
      </c>
      <c r="J3346" s="210"/>
      <c r="K3346" s="194"/>
    </row>
    <row r="3347" spans="1:11" x14ac:dyDescent="0.25">
      <c r="A3347" s="4">
        <v>272</v>
      </c>
      <c r="B3347" s="199" t="s">
        <v>5502</v>
      </c>
      <c r="C3347" s="187">
        <v>1</v>
      </c>
      <c r="D3347" s="200" t="s">
        <v>5503</v>
      </c>
      <c r="E3347" s="201" t="s">
        <v>5504</v>
      </c>
      <c r="F3347" s="202">
        <f t="shared" ref="F3347:F3355" si="67">100/20</f>
        <v>5</v>
      </c>
      <c r="G3347" s="208">
        <v>0</v>
      </c>
      <c r="H3347" s="208">
        <v>0</v>
      </c>
      <c r="I3347" s="208">
        <f t="shared" si="66"/>
        <v>0</v>
      </c>
      <c r="J3347" s="204"/>
      <c r="K3347" s="204"/>
    </row>
    <row r="3348" spans="1:11" x14ac:dyDescent="0.25">
      <c r="A3348" s="4">
        <v>273</v>
      </c>
      <c r="B3348" s="199" t="s">
        <v>5505</v>
      </c>
      <c r="C3348" s="187">
        <v>7</v>
      </c>
      <c r="D3348" s="200" t="s">
        <v>5506</v>
      </c>
      <c r="E3348" s="201" t="s">
        <v>5315</v>
      </c>
      <c r="F3348" s="202">
        <f t="shared" si="67"/>
        <v>5</v>
      </c>
      <c r="G3348" s="208">
        <v>76.7</v>
      </c>
      <c r="H3348" s="208">
        <v>76.7</v>
      </c>
      <c r="I3348" s="208">
        <f t="shared" si="66"/>
        <v>0</v>
      </c>
      <c r="J3348" s="204"/>
      <c r="K3348" s="204"/>
    </row>
    <row r="3349" spans="1:11" x14ac:dyDescent="0.25">
      <c r="A3349" s="4">
        <v>274</v>
      </c>
      <c r="B3349" s="199" t="s">
        <v>5507</v>
      </c>
      <c r="C3349" s="187">
        <v>1</v>
      </c>
      <c r="D3349" s="200" t="s">
        <v>5508</v>
      </c>
      <c r="E3349" s="201" t="s">
        <v>5509</v>
      </c>
      <c r="F3349" s="202">
        <f t="shared" si="67"/>
        <v>5</v>
      </c>
      <c r="G3349" s="208">
        <v>206</v>
      </c>
      <c r="H3349" s="208">
        <v>206</v>
      </c>
      <c r="I3349" s="208">
        <f t="shared" si="66"/>
        <v>0</v>
      </c>
      <c r="J3349" s="204"/>
      <c r="K3349" s="204"/>
    </row>
    <row r="3350" spans="1:11" x14ac:dyDescent="0.25">
      <c r="A3350" s="4">
        <v>275</v>
      </c>
      <c r="B3350" s="199" t="s">
        <v>5510</v>
      </c>
      <c r="C3350" s="187">
        <v>1</v>
      </c>
      <c r="D3350" s="200" t="s">
        <v>5511</v>
      </c>
      <c r="E3350" s="201" t="s">
        <v>4916</v>
      </c>
      <c r="F3350" s="202">
        <f t="shared" si="67"/>
        <v>5</v>
      </c>
      <c r="G3350" s="208">
        <v>415.34</v>
      </c>
      <c r="H3350" s="208">
        <v>415.34</v>
      </c>
      <c r="I3350" s="208">
        <f t="shared" si="66"/>
        <v>0</v>
      </c>
      <c r="J3350" s="204"/>
      <c r="K3350" s="204"/>
    </row>
    <row r="3351" spans="1:11" x14ac:dyDescent="0.25">
      <c r="A3351" s="4">
        <v>276</v>
      </c>
      <c r="B3351" s="199" t="s">
        <v>5512</v>
      </c>
      <c r="C3351" s="187">
        <v>56</v>
      </c>
      <c r="D3351" s="200" t="s">
        <v>5513</v>
      </c>
      <c r="E3351" s="201" t="s">
        <v>5514</v>
      </c>
      <c r="F3351" s="202">
        <f t="shared" si="67"/>
        <v>5</v>
      </c>
      <c r="G3351" s="208">
        <v>267.08</v>
      </c>
      <c r="H3351" s="208">
        <v>267.08</v>
      </c>
      <c r="I3351" s="208">
        <f t="shared" si="66"/>
        <v>0</v>
      </c>
      <c r="J3351" s="204"/>
      <c r="K3351" s="204"/>
    </row>
    <row r="3352" spans="1:11" x14ac:dyDescent="0.25">
      <c r="A3352" s="4">
        <v>277</v>
      </c>
      <c r="B3352" s="199" t="s">
        <v>5515</v>
      </c>
      <c r="C3352" s="28">
        <v>1</v>
      </c>
      <c r="D3352" s="207" t="s">
        <v>5516</v>
      </c>
      <c r="E3352" s="201" t="s">
        <v>4916</v>
      </c>
      <c r="F3352" s="202">
        <f t="shared" si="67"/>
        <v>5</v>
      </c>
      <c r="G3352" s="213">
        <v>291.61</v>
      </c>
      <c r="H3352" s="209">
        <v>291.61</v>
      </c>
      <c r="I3352" s="208">
        <f t="shared" si="66"/>
        <v>0</v>
      </c>
      <c r="J3352" s="204"/>
      <c r="K3352" s="204"/>
    </row>
    <row r="3353" spans="1:11" x14ac:dyDescent="0.25">
      <c r="A3353" s="4">
        <v>278</v>
      </c>
      <c r="B3353" s="199" t="s">
        <v>5517</v>
      </c>
      <c r="C3353" s="187">
        <v>1</v>
      </c>
      <c r="D3353" s="200" t="s">
        <v>5518</v>
      </c>
      <c r="E3353" s="201" t="s">
        <v>4916</v>
      </c>
      <c r="F3353" s="202">
        <f t="shared" si="67"/>
        <v>5</v>
      </c>
      <c r="G3353" s="208">
        <v>0</v>
      </c>
      <c r="H3353" s="208">
        <v>0</v>
      </c>
      <c r="I3353" s="208">
        <f t="shared" si="66"/>
        <v>0</v>
      </c>
      <c r="J3353" s="204"/>
      <c r="K3353" s="204"/>
    </row>
    <row r="3354" spans="1:11" x14ac:dyDescent="0.25">
      <c r="A3354" s="4">
        <v>279</v>
      </c>
      <c r="B3354" s="199" t="s">
        <v>5519</v>
      </c>
      <c r="C3354" s="187">
        <v>1</v>
      </c>
      <c r="D3354" s="200" t="s">
        <v>5520</v>
      </c>
      <c r="E3354" s="201" t="s">
        <v>5521</v>
      </c>
      <c r="F3354" s="202">
        <f t="shared" si="67"/>
        <v>5</v>
      </c>
      <c r="G3354" s="208">
        <v>307.7</v>
      </c>
      <c r="H3354" s="208">
        <v>307.7</v>
      </c>
      <c r="I3354" s="208">
        <f t="shared" si="66"/>
        <v>0</v>
      </c>
      <c r="J3354" s="204"/>
      <c r="K3354" s="204"/>
    </row>
    <row r="3355" spans="1:11" x14ac:dyDescent="0.25">
      <c r="A3355" s="4">
        <v>280</v>
      </c>
      <c r="B3355" s="199" t="s">
        <v>5522</v>
      </c>
      <c r="C3355" s="187">
        <v>1</v>
      </c>
      <c r="D3355" s="200" t="s">
        <v>5523</v>
      </c>
      <c r="E3355" s="201" t="s">
        <v>5524</v>
      </c>
      <c r="F3355" s="202">
        <f t="shared" si="67"/>
        <v>5</v>
      </c>
      <c r="G3355" s="208">
        <v>288.47000000000003</v>
      </c>
      <c r="H3355" s="208">
        <v>288.47000000000003</v>
      </c>
      <c r="I3355" s="208">
        <f t="shared" si="66"/>
        <v>0</v>
      </c>
      <c r="J3355" s="204"/>
      <c r="K3355" s="204"/>
    </row>
    <row r="3356" spans="1:11" x14ac:dyDescent="0.25">
      <c r="A3356" s="4">
        <v>281</v>
      </c>
      <c r="B3356" s="199" t="s">
        <v>5525</v>
      </c>
      <c r="C3356" s="187">
        <v>1</v>
      </c>
      <c r="D3356" s="200" t="s">
        <v>5526</v>
      </c>
      <c r="E3356" s="201" t="s">
        <v>4916</v>
      </c>
      <c r="F3356" s="202">
        <v>5</v>
      </c>
      <c r="G3356" s="208">
        <v>250.08</v>
      </c>
      <c r="H3356" s="208">
        <v>250.08</v>
      </c>
      <c r="I3356" s="208">
        <f t="shared" si="66"/>
        <v>0</v>
      </c>
      <c r="J3356" s="204"/>
      <c r="K3356" s="204"/>
    </row>
    <row r="3357" spans="1:11" x14ac:dyDescent="0.25">
      <c r="A3357" s="4">
        <v>282</v>
      </c>
      <c r="B3357" s="199" t="s">
        <v>5527</v>
      </c>
      <c r="C3357" s="187">
        <v>1</v>
      </c>
      <c r="D3357" s="200" t="s">
        <v>5528</v>
      </c>
      <c r="E3357" s="201" t="s">
        <v>4903</v>
      </c>
      <c r="F3357" s="202">
        <f t="shared" ref="F3357:F3367" si="68">100/20</f>
        <v>5</v>
      </c>
      <c r="G3357" s="208">
        <v>269.32</v>
      </c>
      <c r="H3357" s="208">
        <v>269.32</v>
      </c>
      <c r="I3357" s="208">
        <f t="shared" si="66"/>
        <v>0</v>
      </c>
      <c r="J3357" s="204"/>
      <c r="K3357" s="204"/>
    </row>
    <row r="3358" spans="1:11" x14ac:dyDescent="0.25">
      <c r="A3358" s="4">
        <v>283</v>
      </c>
      <c r="B3358" s="222" t="s">
        <v>5529</v>
      </c>
      <c r="C3358" s="187">
        <v>1</v>
      </c>
      <c r="D3358" s="200" t="s">
        <v>5530</v>
      </c>
      <c r="E3358" s="201" t="s">
        <v>4903</v>
      </c>
      <c r="F3358" s="202">
        <f t="shared" si="68"/>
        <v>5</v>
      </c>
      <c r="G3358" s="208">
        <v>36.43</v>
      </c>
      <c r="H3358" s="208">
        <v>36.43</v>
      </c>
      <c r="I3358" s="208">
        <f t="shared" si="66"/>
        <v>0</v>
      </c>
      <c r="J3358" s="204"/>
      <c r="K3358" s="204"/>
    </row>
    <row r="3359" spans="1:11" x14ac:dyDescent="0.25">
      <c r="A3359" s="4">
        <v>284</v>
      </c>
      <c r="B3359" s="222" t="s">
        <v>5529</v>
      </c>
      <c r="C3359" s="187">
        <v>1</v>
      </c>
      <c r="D3359" s="200" t="s">
        <v>5531</v>
      </c>
      <c r="E3359" s="201" t="s">
        <v>4916</v>
      </c>
      <c r="F3359" s="202">
        <f t="shared" si="68"/>
        <v>5</v>
      </c>
      <c r="G3359" s="208">
        <v>36.43</v>
      </c>
      <c r="H3359" s="208">
        <v>36.43</v>
      </c>
      <c r="I3359" s="208">
        <f t="shared" si="66"/>
        <v>0</v>
      </c>
      <c r="J3359" s="204"/>
      <c r="K3359" s="204"/>
    </row>
    <row r="3360" spans="1:11" x14ac:dyDescent="0.25">
      <c r="A3360" s="4">
        <v>285</v>
      </c>
      <c r="B3360" s="222" t="s">
        <v>5529</v>
      </c>
      <c r="C3360" s="187">
        <v>1</v>
      </c>
      <c r="D3360" s="200" t="s">
        <v>5532</v>
      </c>
      <c r="E3360" s="201" t="s">
        <v>4916</v>
      </c>
      <c r="F3360" s="202">
        <f t="shared" si="68"/>
        <v>5</v>
      </c>
      <c r="G3360" s="208">
        <v>36.43</v>
      </c>
      <c r="H3360" s="208">
        <v>36.43</v>
      </c>
      <c r="I3360" s="208">
        <f t="shared" si="66"/>
        <v>0</v>
      </c>
      <c r="J3360" s="204"/>
      <c r="K3360" s="204"/>
    </row>
    <row r="3361" spans="1:11" x14ac:dyDescent="0.25">
      <c r="A3361" s="4">
        <v>286</v>
      </c>
      <c r="B3361" s="199" t="s">
        <v>5533</v>
      </c>
      <c r="C3361" s="28">
        <v>1</v>
      </c>
      <c r="D3361" s="207" t="s">
        <v>5534</v>
      </c>
      <c r="E3361" s="201" t="s">
        <v>4916</v>
      </c>
      <c r="F3361" s="202">
        <f t="shared" si="68"/>
        <v>5</v>
      </c>
      <c r="G3361" s="213">
        <v>269.27999999999997</v>
      </c>
      <c r="H3361" s="209">
        <v>269.27999999999997</v>
      </c>
      <c r="I3361" s="208">
        <f t="shared" si="66"/>
        <v>0</v>
      </c>
      <c r="J3361" s="204"/>
      <c r="K3361" s="204"/>
    </row>
    <row r="3362" spans="1:11" ht="84" x14ac:dyDescent="0.25">
      <c r="A3362" s="33" t="s">
        <v>5</v>
      </c>
      <c r="B3362" s="29" t="s">
        <v>6</v>
      </c>
      <c r="C3362" s="29" t="s">
        <v>7</v>
      </c>
      <c r="D3362" s="29" t="s">
        <v>8</v>
      </c>
      <c r="E3362" s="29" t="s">
        <v>15</v>
      </c>
      <c r="F3362" s="29" t="s">
        <v>9</v>
      </c>
      <c r="G3362" s="29" t="s">
        <v>10</v>
      </c>
      <c r="H3362" s="29" t="s">
        <v>11</v>
      </c>
      <c r="I3362" s="29" t="s">
        <v>518</v>
      </c>
      <c r="J3362" s="29" t="s">
        <v>12</v>
      </c>
      <c r="K3362" s="30" t="s">
        <v>13</v>
      </c>
    </row>
    <row r="3363" spans="1:11" x14ac:dyDescent="0.25">
      <c r="A3363" s="4">
        <v>287</v>
      </c>
      <c r="B3363" s="199" t="s">
        <v>5535</v>
      </c>
      <c r="C3363" s="28">
        <v>1</v>
      </c>
      <c r="D3363" s="207" t="s">
        <v>5536</v>
      </c>
      <c r="E3363" s="201" t="s">
        <v>4916</v>
      </c>
      <c r="F3363" s="202">
        <f t="shared" si="68"/>
        <v>5</v>
      </c>
      <c r="G3363" s="213">
        <v>288.56</v>
      </c>
      <c r="H3363" s="209">
        <v>288.56</v>
      </c>
      <c r="I3363" s="208">
        <f t="shared" si="66"/>
        <v>0</v>
      </c>
      <c r="J3363" s="204"/>
      <c r="K3363" s="204"/>
    </row>
    <row r="3364" spans="1:11" x14ac:dyDescent="0.25">
      <c r="A3364" s="4">
        <v>288</v>
      </c>
      <c r="B3364" s="199" t="s">
        <v>5537</v>
      </c>
      <c r="C3364" s="187">
        <v>1</v>
      </c>
      <c r="D3364" s="200" t="s">
        <v>5538</v>
      </c>
      <c r="E3364" s="201" t="s">
        <v>4916</v>
      </c>
      <c r="F3364" s="202">
        <f t="shared" si="68"/>
        <v>5</v>
      </c>
      <c r="G3364" s="208">
        <v>269.32</v>
      </c>
      <c r="H3364" s="208">
        <v>269.32</v>
      </c>
      <c r="I3364" s="208">
        <f t="shared" si="66"/>
        <v>0</v>
      </c>
      <c r="J3364" s="204"/>
      <c r="K3364" s="204"/>
    </row>
    <row r="3365" spans="1:11" x14ac:dyDescent="0.25">
      <c r="A3365" s="4">
        <v>289</v>
      </c>
      <c r="B3365" s="199" t="s">
        <v>5537</v>
      </c>
      <c r="C3365" s="187">
        <v>1</v>
      </c>
      <c r="D3365" s="200" t="s">
        <v>5539</v>
      </c>
      <c r="E3365" s="201" t="s">
        <v>4916</v>
      </c>
      <c r="F3365" s="202">
        <f t="shared" si="68"/>
        <v>5</v>
      </c>
      <c r="G3365" s="208">
        <v>269.32</v>
      </c>
      <c r="H3365" s="208">
        <v>269.32</v>
      </c>
      <c r="I3365" s="208">
        <f t="shared" si="66"/>
        <v>0</v>
      </c>
      <c r="J3365" s="204"/>
      <c r="K3365" s="204"/>
    </row>
    <row r="3366" spans="1:11" x14ac:dyDescent="0.25">
      <c r="A3366" s="4">
        <v>290</v>
      </c>
      <c r="B3366" s="199" t="s">
        <v>5537</v>
      </c>
      <c r="C3366" s="187">
        <v>1</v>
      </c>
      <c r="D3366" s="200" t="s">
        <v>5540</v>
      </c>
      <c r="E3366" s="201" t="s">
        <v>4916</v>
      </c>
      <c r="F3366" s="202">
        <f t="shared" si="68"/>
        <v>5</v>
      </c>
      <c r="G3366" s="208">
        <v>269.32</v>
      </c>
      <c r="H3366" s="208">
        <v>269.32</v>
      </c>
      <c r="I3366" s="208">
        <f t="shared" si="66"/>
        <v>0</v>
      </c>
      <c r="J3366" s="204"/>
      <c r="K3366" s="204"/>
    </row>
    <row r="3367" spans="1:11" x14ac:dyDescent="0.25">
      <c r="A3367" s="4">
        <v>291</v>
      </c>
      <c r="B3367" s="199" t="s">
        <v>5541</v>
      </c>
      <c r="C3367" s="187">
        <v>1</v>
      </c>
      <c r="D3367" s="200" t="s">
        <v>5542</v>
      </c>
      <c r="E3367" s="201" t="s">
        <v>4916</v>
      </c>
      <c r="F3367" s="202">
        <f t="shared" si="68"/>
        <v>5</v>
      </c>
      <c r="G3367" s="208">
        <v>83.05</v>
      </c>
      <c r="H3367" s="208">
        <v>83.05</v>
      </c>
      <c r="I3367" s="208">
        <f t="shared" si="66"/>
        <v>0</v>
      </c>
      <c r="J3367" s="204"/>
      <c r="K3367" s="204"/>
    </row>
    <row r="3368" spans="1:11" x14ac:dyDescent="0.25">
      <c r="A3368" s="4">
        <v>292</v>
      </c>
      <c r="B3368" s="199" t="s">
        <v>5543</v>
      </c>
      <c r="C3368" s="187">
        <v>1</v>
      </c>
      <c r="D3368" s="200" t="s">
        <v>1087</v>
      </c>
      <c r="E3368" s="201" t="s">
        <v>4916</v>
      </c>
      <c r="F3368" s="202">
        <v>5</v>
      </c>
      <c r="G3368" s="208">
        <v>184.65</v>
      </c>
      <c r="H3368" s="208">
        <v>184.65</v>
      </c>
      <c r="I3368" s="208">
        <f t="shared" si="66"/>
        <v>0</v>
      </c>
      <c r="J3368" s="204"/>
      <c r="K3368" s="204"/>
    </row>
    <row r="3369" spans="1:11" x14ac:dyDescent="0.25">
      <c r="A3369" s="4">
        <v>293</v>
      </c>
      <c r="B3369" s="199" t="s">
        <v>5544</v>
      </c>
      <c r="C3369" s="28">
        <v>1</v>
      </c>
      <c r="D3369" s="200" t="s">
        <v>5545</v>
      </c>
      <c r="E3369" s="201" t="s">
        <v>5546</v>
      </c>
      <c r="F3369" s="202">
        <v>10</v>
      </c>
      <c r="G3369" s="213">
        <v>399.6</v>
      </c>
      <c r="H3369" s="209">
        <v>353.18</v>
      </c>
      <c r="I3369" s="208">
        <f t="shared" si="66"/>
        <v>46.420000000000016</v>
      </c>
      <c r="J3369" s="204"/>
      <c r="K3369" s="204"/>
    </row>
    <row r="3370" spans="1:11" x14ac:dyDescent="0.25">
      <c r="A3370" s="4">
        <v>294</v>
      </c>
      <c r="B3370" s="199" t="s">
        <v>5547</v>
      </c>
      <c r="C3370" s="28">
        <v>2</v>
      </c>
      <c r="D3370" s="200" t="s">
        <v>5548</v>
      </c>
      <c r="E3370" s="201" t="s">
        <v>5549</v>
      </c>
      <c r="F3370" s="202">
        <v>5</v>
      </c>
      <c r="G3370" s="213">
        <v>460</v>
      </c>
      <c r="H3370" s="209">
        <v>460</v>
      </c>
      <c r="I3370" s="208">
        <f t="shared" si="66"/>
        <v>0</v>
      </c>
      <c r="J3370" s="204"/>
      <c r="K3370" s="204"/>
    </row>
    <row r="3371" spans="1:11" x14ac:dyDescent="0.25">
      <c r="A3371" s="4">
        <v>295</v>
      </c>
      <c r="B3371" s="199" t="s">
        <v>5550</v>
      </c>
      <c r="C3371" s="28">
        <v>1</v>
      </c>
      <c r="D3371" s="200" t="s">
        <v>5551</v>
      </c>
      <c r="E3371" s="201" t="s">
        <v>5552</v>
      </c>
      <c r="F3371" s="202">
        <v>5</v>
      </c>
      <c r="G3371" s="213">
        <v>399.6</v>
      </c>
      <c r="H3371" s="209">
        <v>399.6</v>
      </c>
      <c r="I3371" s="208">
        <f t="shared" si="66"/>
        <v>0</v>
      </c>
      <c r="J3371" s="204"/>
      <c r="K3371" s="204"/>
    </row>
    <row r="3372" spans="1:11" x14ac:dyDescent="0.25">
      <c r="A3372" s="4">
        <v>296</v>
      </c>
      <c r="B3372" s="199" t="s">
        <v>5553</v>
      </c>
      <c r="C3372" s="28">
        <v>2</v>
      </c>
      <c r="D3372" s="200" t="s">
        <v>5554</v>
      </c>
      <c r="E3372" s="201" t="s">
        <v>5555</v>
      </c>
      <c r="F3372" s="202">
        <v>5</v>
      </c>
      <c r="G3372" s="213">
        <v>455</v>
      </c>
      <c r="H3372" s="209">
        <v>455</v>
      </c>
      <c r="I3372" s="208">
        <f t="shared" si="66"/>
        <v>0</v>
      </c>
      <c r="J3372" s="204"/>
      <c r="K3372" s="204"/>
    </row>
    <row r="3373" spans="1:11" x14ac:dyDescent="0.25">
      <c r="A3373" s="4">
        <v>297</v>
      </c>
      <c r="B3373" s="199" t="s">
        <v>5556</v>
      </c>
      <c r="C3373" s="28">
        <v>1</v>
      </c>
      <c r="D3373" s="200" t="s">
        <v>5557</v>
      </c>
      <c r="E3373" s="201" t="s">
        <v>5558</v>
      </c>
      <c r="F3373" s="202">
        <v>5</v>
      </c>
      <c r="G3373" s="213">
        <v>1759.24</v>
      </c>
      <c r="H3373" s="209">
        <v>1759.24</v>
      </c>
      <c r="I3373" s="208">
        <f t="shared" si="66"/>
        <v>0</v>
      </c>
      <c r="J3373" s="204"/>
      <c r="K3373" s="204"/>
    </row>
    <row r="3374" spans="1:11" x14ac:dyDescent="0.25">
      <c r="A3374" s="4">
        <v>298</v>
      </c>
      <c r="B3374" s="199" t="s">
        <v>5559</v>
      </c>
      <c r="C3374" s="28">
        <v>1</v>
      </c>
      <c r="D3374" s="200" t="s">
        <v>5560</v>
      </c>
      <c r="E3374" s="201" t="s">
        <v>5561</v>
      </c>
      <c r="F3374" s="202">
        <v>10</v>
      </c>
      <c r="G3374" s="213">
        <v>3422</v>
      </c>
      <c r="H3374" s="209">
        <v>2851.98</v>
      </c>
      <c r="I3374" s="208">
        <f t="shared" si="66"/>
        <v>570.02</v>
      </c>
      <c r="J3374" s="204"/>
      <c r="K3374" s="204"/>
    </row>
    <row r="3375" spans="1:11" x14ac:dyDescent="0.25">
      <c r="A3375" s="4">
        <v>299</v>
      </c>
      <c r="B3375" s="199" t="s">
        <v>5562</v>
      </c>
      <c r="C3375" s="187">
        <v>1</v>
      </c>
      <c r="D3375" s="200" t="s">
        <v>5563</v>
      </c>
      <c r="E3375" s="201" t="s">
        <v>4916</v>
      </c>
      <c r="F3375" s="202">
        <v>5</v>
      </c>
      <c r="G3375" s="208">
        <v>184.65</v>
      </c>
      <c r="H3375" s="208">
        <v>184.65</v>
      </c>
      <c r="I3375" s="208">
        <f t="shared" si="66"/>
        <v>0</v>
      </c>
      <c r="J3375" s="204"/>
      <c r="K3375" s="204"/>
    </row>
    <row r="3376" spans="1:11" x14ac:dyDescent="0.25">
      <c r="A3376" s="4">
        <v>300</v>
      </c>
      <c r="B3376" s="199" t="s">
        <v>5564</v>
      </c>
      <c r="C3376" s="187">
        <v>1</v>
      </c>
      <c r="D3376" s="200" t="s">
        <v>5565</v>
      </c>
      <c r="E3376" s="201" t="s">
        <v>5566</v>
      </c>
      <c r="F3376" s="202">
        <v>5</v>
      </c>
      <c r="G3376" s="208">
        <v>570</v>
      </c>
      <c r="H3376" s="208">
        <v>570</v>
      </c>
      <c r="I3376" s="208">
        <f>+G3376-H3376</f>
        <v>0</v>
      </c>
      <c r="J3376" s="204"/>
      <c r="K3376" s="204"/>
    </row>
    <row r="3377" spans="1:11" x14ac:dyDescent="0.25">
      <c r="A3377" s="4">
        <v>301</v>
      </c>
      <c r="B3377" s="199" t="s">
        <v>5567</v>
      </c>
      <c r="C3377" s="28">
        <v>1</v>
      </c>
      <c r="D3377" s="207" t="s">
        <v>5568</v>
      </c>
      <c r="E3377" s="201" t="s">
        <v>4916</v>
      </c>
      <c r="F3377" s="202">
        <f>100/20</f>
        <v>5</v>
      </c>
      <c r="G3377" s="213">
        <v>192.31</v>
      </c>
      <c r="H3377" s="209">
        <v>192.31</v>
      </c>
      <c r="I3377" s="208">
        <f t="shared" ref="I3377:I3409" si="69">+G3377-H3377</f>
        <v>0</v>
      </c>
      <c r="J3377" s="204"/>
      <c r="K3377" s="204"/>
    </row>
    <row r="3378" spans="1:11" x14ac:dyDescent="0.25">
      <c r="A3378" s="4">
        <v>302</v>
      </c>
      <c r="B3378" s="199" t="s">
        <v>5569</v>
      </c>
      <c r="C3378" s="187">
        <v>1</v>
      </c>
      <c r="D3378" s="200" t="s">
        <v>5570</v>
      </c>
      <c r="E3378" s="201" t="s">
        <v>5571</v>
      </c>
      <c r="F3378" s="202">
        <v>5</v>
      </c>
      <c r="G3378" s="208">
        <v>430</v>
      </c>
      <c r="H3378" s="208">
        <v>430</v>
      </c>
      <c r="I3378" s="208">
        <f t="shared" si="69"/>
        <v>0</v>
      </c>
      <c r="J3378" s="210"/>
      <c r="K3378" s="194"/>
    </row>
    <row r="3379" spans="1:11" x14ac:dyDescent="0.25">
      <c r="A3379" s="4">
        <v>303</v>
      </c>
      <c r="B3379" s="199" t="s">
        <v>1065</v>
      </c>
      <c r="C3379" s="187">
        <v>2</v>
      </c>
      <c r="D3379" s="200" t="s">
        <v>5572</v>
      </c>
      <c r="E3379" s="201" t="s">
        <v>4916</v>
      </c>
      <c r="F3379" s="202">
        <f t="shared" ref="F3379:F3386" si="70">100/20</f>
        <v>5</v>
      </c>
      <c r="G3379" s="208">
        <v>0</v>
      </c>
      <c r="H3379" s="208">
        <v>0</v>
      </c>
      <c r="I3379" s="208">
        <f t="shared" si="69"/>
        <v>0</v>
      </c>
      <c r="J3379" s="204"/>
      <c r="K3379" s="204"/>
    </row>
    <row r="3380" spans="1:11" x14ac:dyDescent="0.25">
      <c r="A3380" s="4">
        <v>304</v>
      </c>
      <c r="B3380" s="199" t="s">
        <v>5573</v>
      </c>
      <c r="C3380" s="187">
        <v>8</v>
      </c>
      <c r="D3380" s="200" t="s">
        <v>5574</v>
      </c>
      <c r="E3380" s="201" t="s">
        <v>4916</v>
      </c>
      <c r="F3380" s="202">
        <f t="shared" si="70"/>
        <v>5</v>
      </c>
      <c r="G3380" s="208">
        <v>138.41999999999999</v>
      </c>
      <c r="H3380" s="208">
        <v>138.41999999999999</v>
      </c>
      <c r="I3380" s="208">
        <f t="shared" si="69"/>
        <v>0</v>
      </c>
      <c r="J3380" s="204"/>
      <c r="K3380" s="204"/>
    </row>
    <row r="3381" spans="1:11" x14ac:dyDescent="0.25">
      <c r="A3381" s="4">
        <v>305</v>
      </c>
      <c r="B3381" s="199" t="s">
        <v>5573</v>
      </c>
      <c r="C3381" s="187">
        <v>11</v>
      </c>
      <c r="D3381" s="200" t="s">
        <v>5575</v>
      </c>
      <c r="E3381" s="201" t="s">
        <v>4916</v>
      </c>
      <c r="F3381" s="202">
        <f t="shared" si="70"/>
        <v>5</v>
      </c>
      <c r="G3381" s="208">
        <f>60.42+50.32</f>
        <v>110.74000000000001</v>
      </c>
      <c r="H3381" s="208">
        <f>60.42+50.32</f>
        <v>110.74000000000001</v>
      </c>
      <c r="I3381" s="208">
        <f t="shared" si="69"/>
        <v>0</v>
      </c>
      <c r="J3381" s="204"/>
      <c r="K3381" s="204"/>
    </row>
    <row r="3382" spans="1:11" x14ac:dyDescent="0.25">
      <c r="A3382" s="4">
        <v>306</v>
      </c>
      <c r="B3382" s="199" t="s">
        <v>5576</v>
      </c>
      <c r="C3382" s="187">
        <v>1</v>
      </c>
      <c r="D3382" s="200" t="s">
        <v>5577</v>
      </c>
      <c r="E3382" s="201" t="s">
        <v>5578</v>
      </c>
      <c r="F3382" s="202">
        <f t="shared" si="70"/>
        <v>5</v>
      </c>
      <c r="G3382" s="208">
        <v>0</v>
      </c>
      <c r="H3382" s="208">
        <v>0</v>
      </c>
      <c r="I3382" s="208">
        <f t="shared" si="69"/>
        <v>0</v>
      </c>
      <c r="J3382" s="204"/>
      <c r="K3382" s="204"/>
    </row>
    <row r="3383" spans="1:11" x14ac:dyDescent="0.25">
      <c r="A3383" s="4">
        <v>307</v>
      </c>
      <c r="B3383" s="199" t="s">
        <v>5579</v>
      </c>
      <c r="C3383" s="187">
        <v>1</v>
      </c>
      <c r="D3383" s="200" t="s">
        <v>5580</v>
      </c>
      <c r="E3383" s="201" t="s">
        <v>5578</v>
      </c>
      <c r="F3383" s="202">
        <f t="shared" si="70"/>
        <v>5</v>
      </c>
      <c r="G3383" s="208">
        <v>0</v>
      </c>
      <c r="H3383" s="208">
        <v>0</v>
      </c>
      <c r="I3383" s="208">
        <f t="shared" si="69"/>
        <v>0</v>
      </c>
      <c r="J3383" s="204"/>
      <c r="K3383" s="204"/>
    </row>
    <row r="3384" spans="1:11" x14ac:dyDescent="0.25">
      <c r="A3384" s="4">
        <v>308</v>
      </c>
      <c r="B3384" s="199" t="s">
        <v>5581</v>
      </c>
      <c r="C3384" s="187">
        <v>1</v>
      </c>
      <c r="D3384" s="200" t="s">
        <v>5582</v>
      </c>
      <c r="E3384" s="201" t="s">
        <v>4976</v>
      </c>
      <c r="F3384" s="202">
        <f t="shared" si="70"/>
        <v>5</v>
      </c>
      <c r="G3384" s="208">
        <v>0</v>
      </c>
      <c r="H3384" s="208">
        <v>0</v>
      </c>
      <c r="I3384" s="208">
        <f t="shared" si="69"/>
        <v>0</v>
      </c>
      <c r="J3384" s="204"/>
      <c r="K3384" s="204"/>
    </row>
    <row r="3385" spans="1:11" x14ac:dyDescent="0.25">
      <c r="A3385" s="4">
        <v>309</v>
      </c>
      <c r="B3385" s="199" t="s">
        <v>5581</v>
      </c>
      <c r="C3385" s="187">
        <v>1</v>
      </c>
      <c r="D3385" s="200" t="s">
        <v>5583</v>
      </c>
      <c r="E3385" s="201" t="s">
        <v>4976</v>
      </c>
      <c r="F3385" s="202">
        <f t="shared" si="70"/>
        <v>5</v>
      </c>
      <c r="G3385" s="208">
        <v>0</v>
      </c>
      <c r="H3385" s="208">
        <v>0</v>
      </c>
      <c r="I3385" s="208">
        <f t="shared" si="69"/>
        <v>0</v>
      </c>
      <c r="J3385" s="204"/>
      <c r="K3385" s="204"/>
    </row>
    <row r="3386" spans="1:11" x14ac:dyDescent="0.25">
      <c r="A3386" s="4">
        <v>310</v>
      </c>
      <c r="B3386" s="199" t="s">
        <v>5463</v>
      </c>
      <c r="C3386" s="28">
        <v>1</v>
      </c>
      <c r="D3386" s="200" t="s">
        <v>5584</v>
      </c>
      <c r="E3386" s="201" t="s">
        <v>4916</v>
      </c>
      <c r="F3386" s="202">
        <f t="shared" si="70"/>
        <v>5</v>
      </c>
      <c r="G3386" s="213">
        <v>282.8</v>
      </c>
      <c r="H3386" s="209">
        <v>282.8</v>
      </c>
      <c r="I3386" s="208">
        <f t="shared" si="69"/>
        <v>0</v>
      </c>
      <c r="J3386" s="204"/>
      <c r="K3386" s="204"/>
    </row>
    <row r="3387" spans="1:11" ht="18" x14ac:dyDescent="0.25">
      <c r="A3387" s="4">
        <v>311</v>
      </c>
      <c r="B3387" s="218" t="s">
        <v>5585</v>
      </c>
      <c r="C3387" s="28">
        <v>1</v>
      </c>
      <c r="D3387" s="207" t="s">
        <v>5586</v>
      </c>
      <c r="E3387" s="201" t="s">
        <v>4916</v>
      </c>
      <c r="F3387" s="202">
        <f>100/20</f>
        <v>5</v>
      </c>
      <c r="G3387" s="213">
        <v>291.61</v>
      </c>
      <c r="H3387" s="209">
        <v>291.61</v>
      </c>
      <c r="I3387" s="208">
        <f t="shared" si="69"/>
        <v>0</v>
      </c>
      <c r="J3387" s="204"/>
      <c r="K3387" s="204"/>
    </row>
    <row r="3388" spans="1:11" x14ac:dyDescent="0.25">
      <c r="A3388" s="4">
        <v>312</v>
      </c>
      <c r="B3388" s="199" t="s">
        <v>5587</v>
      </c>
      <c r="C3388" s="187">
        <v>1</v>
      </c>
      <c r="D3388" s="200" t="s">
        <v>5588</v>
      </c>
      <c r="E3388" s="201" t="s">
        <v>4976</v>
      </c>
      <c r="F3388" s="202">
        <f t="shared" ref="F3388:F3398" si="71">100/20</f>
        <v>5</v>
      </c>
      <c r="G3388" s="208">
        <v>0</v>
      </c>
      <c r="H3388" s="208">
        <v>0</v>
      </c>
      <c r="I3388" s="208">
        <f t="shared" si="69"/>
        <v>0</v>
      </c>
      <c r="J3388" s="204"/>
      <c r="K3388" s="204"/>
    </row>
    <row r="3389" spans="1:11" x14ac:dyDescent="0.25">
      <c r="A3389" s="4">
        <v>313</v>
      </c>
      <c r="B3389" s="199" t="s">
        <v>5587</v>
      </c>
      <c r="C3389" s="187">
        <v>1</v>
      </c>
      <c r="D3389" s="200" t="s">
        <v>5589</v>
      </c>
      <c r="E3389" s="201" t="s">
        <v>4976</v>
      </c>
      <c r="F3389" s="202">
        <f t="shared" si="71"/>
        <v>5</v>
      </c>
      <c r="G3389" s="208">
        <v>0</v>
      </c>
      <c r="H3389" s="208">
        <v>0</v>
      </c>
      <c r="I3389" s="208">
        <f t="shared" si="69"/>
        <v>0</v>
      </c>
      <c r="J3389" s="204"/>
      <c r="K3389" s="204"/>
    </row>
    <row r="3390" spans="1:11" x14ac:dyDescent="0.25">
      <c r="A3390" s="4">
        <v>314</v>
      </c>
      <c r="B3390" s="199" t="s">
        <v>5587</v>
      </c>
      <c r="C3390" s="187">
        <v>1</v>
      </c>
      <c r="D3390" s="200" t="s">
        <v>5590</v>
      </c>
      <c r="E3390" s="201" t="s">
        <v>4976</v>
      </c>
      <c r="F3390" s="202">
        <f t="shared" si="71"/>
        <v>5</v>
      </c>
      <c r="G3390" s="208">
        <v>0</v>
      </c>
      <c r="H3390" s="208">
        <v>0</v>
      </c>
      <c r="I3390" s="208">
        <f t="shared" si="69"/>
        <v>0</v>
      </c>
      <c r="J3390" s="204"/>
      <c r="K3390" s="204"/>
    </row>
    <row r="3391" spans="1:11" x14ac:dyDescent="0.25">
      <c r="A3391" s="4">
        <v>315</v>
      </c>
      <c r="B3391" s="199" t="s">
        <v>5591</v>
      </c>
      <c r="C3391" s="187">
        <v>17</v>
      </c>
      <c r="D3391" s="200" t="s">
        <v>5592</v>
      </c>
      <c r="E3391" s="201" t="s">
        <v>4976</v>
      </c>
      <c r="F3391" s="202">
        <f t="shared" si="71"/>
        <v>5</v>
      </c>
      <c r="G3391" s="208">
        <v>0</v>
      </c>
      <c r="H3391" s="208">
        <v>0</v>
      </c>
      <c r="I3391" s="208">
        <f t="shared" si="69"/>
        <v>0</v>
      </c>
      <c r="J3391" s="204"/>
      <c r="K3391" s="204"/>
    </row>
    <row r="3392" spans="1:11" x14ac:dyDescent="0.25">
      <c r="A3392" s="4">
        <v>316</v>
      </c>
      <c r="B3392" s="199" t="s">
        <v>5593</v>
      </c>
      <c r="C3392" s="187">
        <v>1</v>
      </c>
      <c r="D3392" s="200" t="s">
        <v>5594</v>
      </c>
      <c r="E3392" s="201" t="s">
        <v>4976</v>
      </c>
      <c r="F3392" s="202">
        <f t="shared" si="71"/>
        <v>5</v>
      </c>
      <c r="G3392" s="208">
        <v>0</v>
      </c>
      <c r="H3392" s="208">
        <v>0</v>
      </c>
      <c r="I3392" s="208">
        <f t="shared" si="69"/>
        <v>0</v>
      </c>
      <c r="J3392" s="204"/>
      <c r="K3392" s="204"/>
    </row>
    <row r="3393" spans="1:11" ht="84" x14ac:dyDescent="0.25">
      <c r="A3393" s="33" t="s">
        <v>5</v>
      </c>
      <c r="B3393" s="29" t="s">
        <v>6</v>
      </c>
      <c r="C3393" s="29" t="s">
        <v>7</v>
      </c>
      <c r="D3393" s="29" t="s">
        <v>8</v>
      </c>
      <c r="E3393" s="29" t="s">
        <v>15</v>
      </c>
      <c r="F3393" s="29" t="s">
        <v>9</v>
      </c>
      <c r="G3393" s="29" t="s">
        <v>10</v>
      </c>
      <c r="H3393" s="29" t="s">
        <v>11</v>
      </c>
      <c r="I3393" s="29" t="s">
        <v>518</v>
      </c>
      <c r="J3393" s="29" t="s">
        <v>12</v>
      </c>
      <c r="K3393" s="30" t="s">
        <v>13</v>
      </c>
    </row>
    <row r="3394" spans="1:11" x14ac:dyDescent="0.25">
      <c r="A3394" s="4">
        <v>317</v>
      </c>
      <c r="B3394" s="199" t="s">
        <v>5593</v>
      </c>
      <c r="C3394" s="187">
        <v>1</v>
      </c>
      <c r="D3394" s="200" t="s">
        <v>5595</v>
      </c>
      <c r="E3394" s="201" t="s">
        <v>4976</v>
      </c>
      <c r="F3394" s="202">
        <f t="shared" si="71"/>
        <v>5</v>
      </c>
      <c r="G3394" s="208">
        <v>0</v>
      </c>
      <c r="H3394" s="208">
        <v>0</v>
      </c>
      <c r="I3394" s="208">
        <f t="shared" si="69"/>
        <v>0</v>
      </c>
      <c r="J3394" s="204"/>
      <c r="K3394" s="204"/>
    </row>
    <row r="3395" spans="1:11" x14ac:dyDescent="0.25">
      <c r="A3395" s="4">
        <v>318</v>
      </c>
      <c r="B3395" s="199" t="s">
        <v>5311</v>
      </c>
      <c r="C3395" s="187">
        <v>1</v>
      </c>
      <c r="D3395" s="200" t="s">
        <v>5596</v>
      </c>
      <c r="E3395" s="201" t="s">
        <v>4976</v>
      </c>
      <c r="F3395" s="202">
        <f t="shared" si="71"/>
        <v>5</v>
      </c>
      <c r="G3395" s="208">
        <v>0</v>
      </c>
      <c r="H3395" s="208">
        <v>0</v>
      </c>
      <c r="I3395" s="208">
        <f t="shared" si="69"/>
        <v>0</v>
      </c>
      <c r="J3395" s="204"/>
      <c r="K3395" s="204"/>
    </row>
    <row r="3396" spans="1:11" x14ac:dyDescent="0.25">
      <c r="A3396" s="4">
        <v>319</v>
      </c>
      <c r="B3396" s="199" t="s">
        <v>5311</v>
      </c>
      <c r="C3396" s="187">
        <v>1</v>
      </c>
      <c r="D3396" s="200" t="s">
        <v>5597</v>
      </c>
      <c r="E3396" s="201" t="s">
        <v>4976</v>
      </c>
      <c r="F3396" s="202">
        <f t="shared" si="71"/>
        <v>5</v>
      </c>
      <c r="G3396" s="208">
        <v>0</v>
      </c>
      <c r="H3396" s="208">
        <v>0</v>
      </c>
      <c r="I3396" s="208">
        <f t="shared" si="69"/>
        <v>0</v>
      </c>
      <c r="J3396" s="204"/>
      <c r="K3396" s="204"/>
    </row>
    <row r="3397" spans="1:11" x14ac:dyDescent="0.25">
      <c r="A3397" s="4">
        <v>320</v>
      </c>
      <c r="B3397" s="199" t="s">
        <v>5598</v>
      </c>
      <c r="C3397" s="187">
        <v>1</v>
      </c>
      <c r="D3397" s="200" t="s">
        <v>5599</v>
      </c>
      <c r="E3397" s="201" t="s">
        <v>4976</v>
      </c>
      <c r="F3397" s="202">
        <f t="shared" si="71"/>
        <v>5</v>
      </c>
      <c r="G3397" s="208">
        <v>0</v>
      </c>
      <c r="H3397" s="208">
        <v>0</v>
      </c>
      <c r="I3397" s="208">
        <f t="shared" si="69"/>
        <v>0</v>
      </c>
      <c r="J3397" s="204"/>
      <c r="K3397" s="204"/>
    </row>
    <row r="3398" spans="1:11" ht="22.5" x14ac:dyDescent="0.25">
      <c r="A3398" s="4">
        <v>321</v>
      </c>
      <c r="B3398" s="199" t="s">
        <v>5600</v>
      </c>
      <c r="C3398" s="187">
        <v>1</v>
      </c>
      <c r="D3398" s="200" t="s">
        <v>5601</v>
      </c>
      <c r="E3398" s="201" t="s">
        <v>5602</v>
      </c>
      <c r="F3398" s="202">
        <f t="shared" si="71"/>
        <v>5</v>
      </c>
      <c r="G3398" s="208">
        <v>33.33</v>
      </c>
      <c r="H3398" s="208">
        <v>33.33</v>
      </c>
      <c r="I3398" s="208">
        <f t="shared" si="69"/>
        <v>0</v>
      </c>
      <c r="J3398" s="197" t="s">
        <v>4917</v>
      </c>
      <c r="K3398" s="197" t="s">
        <v>4918</v>
      </c>
    </row>
    <row r="3399" spans="1:11" x14ac:dyDescent="0.25">
      <c r="A3399" s="4">
        <v>322</v>
      </c>
      <c r="B3399" s="199" t="s">
        <v>5603</v>
      </c>
      <c r="C3399" s="187">
        <v>7</v>
      </c>
      <c r="D3399" s="200" t="s">
        <v>5604</v>
      </c>
      <c r="E3399" s="201" t="s">
        <v>5605</v>
      </c>
      <c r="F3399" s="202">
        <v>5</v>
      </c>
      <c r="G3399" s="208">
        <v>322.64999999999998</v>
      </c>
      <c r="H3399" s="208">
        <v>322.64999999999998</v>
      </c>
      <c r="I3399" s="208">
        <f t="shared" si="69"/>
        <v>0</v>
      </c>
      <c r="J3399" s="204"/>
      <c r="K3399" s="204"/>
    </row>
    <row r="3400" spans="1:11" x14ac:dyDescent="0.25">
      <c r="A3400" s="4">
        <v>323</v>
      </c>
      <c r="B3400" s="199" t="s">
        <v>5606</v>
      </c>
      <c r="C3400" s="187">
        <v>7</v>
      </c>
      <c r="D3400" s="200" t="s">
        <v>5607</v>
      </c>
      <c r="E3400" s="201" t="s">
        <v>5605</v>
      </c>
      <c r="F3400" s="202">
        <v>4</v>
      </c>
      <c r="G3400" s="208">
        <v>322.47000000000003</v>
      </c>
      <c r="H3400" s="208">
        <v>322.47000000000003</v>
      </c>
      <c r="I3400" s="208">
        <f t="shared" si="69"/>
        <v>0</v>
      </c>
      <c r="J3400" s="204"/>
      <c r="K3400" s="204"/>
    </row>
    <row r="3401" spans="1:11" x14ac:dyDescent="0.25">
      <c r="A3401" s="4">
        <v>324</v>
      </c>
      <c r="B3401" s="199" t="s">
        <v>5608</v>
      </c>
      <c r="C3401" s="28">
        <v>2</v>
      </c>
      <c r="D3401" s="200" t="s">
        <v>5609</v>
      </c>
      <c r="E3401" s="201" t="s">
        <v>5610</v>
      </c>
      <c r="F3401" s="202">
        <v>5</v>
      </c>
      <c r="G3401" s="213">
        <v>840.34</v>
      </c>
      <c r="H3401" s="209">
        <v>840.34</v>
      </c>
      <c r="I3401" s="208">
        <f t="shared" si="69"/>
        <v>0</v>
      </c>
      <c r="J3401" s="208"/>
      <c r="K3401" s="204"/>
    </row>
    <row r="3402" spans="1:11" x14ac:dyDescent="0.25">
      <c r="A3402" s="4">
        <v>325</v>
      </c>
      <c r="B3402" s="199" t="s">
        <v>5611</v>
      </c>
      <c r="C3402" s="28">
        <v>1</v>
      </c>
      <c r="D3402" s="200" t="s">
        <v>5612</v>
      </c>
      <c r="E3402" s="201" t="s">
        <v>5613</v>
      </c>
      <c r="F3402" s="202">
        <v>10</v>
      </c>
      <c r="G3402" s="213">
        <v>330.84</v>
      </c>
      <c r="H3402" s="209">
        <v>314.35000000000002</v>
      </c>
      <c r="I3402" s="208">
        <f t="shared" si="69"/>
        <v>16.489999999999952</v>
      </c>
      <c r="J3402" s="204"/>
      <c r="K3402" s="204"/>
    </row>
    <row r="3403" spans="1:11" x14ac:dyDescent="0.25">
      <c r="A3403" s="4">
        <v>326</v>
      </c>
      <c r="B3403" s="199" t="s">
        <v>5614</v>
      </c>
      <c r="C3403" s="28">
        <v>60</v>
      </c>
      <c r="D3403" s="200" t="s">
        <v>5615</v>
      </c>
      <c r="E3403" s="201" t="s">
        <v>5616</v>
      </c>
      <c r="F3403" s="202">
        <v>10</v>
      </c>
      <c r="G3403" s="213">
        <v>1159.6600000000001</v>
      </c>
      <c r="H3403" s="209">
        <v>1063.06</v>
      </c>
      <c r="I3403" s="208">
        <f t="shared" si="69"/>
        <v>96.600000000000136</v>
      </c>
      <c r="J3403" s="197"/>
      <c r="K3403" s="197"/>
    </row>
    <row r="3404" spans="1:11" x14ac:dyDescent="0.25">
      <c r="A3404" s="4">
        <v>327</v>
      </c>
      <c r="B3404" s="199" t="s">
        <v>5617</v>
      </c>
      <c r="C3404" s="28">
        <v>5</v>
      </c>
      <c r="D3404" s="200" t="s">
        <v>5618</v>
      </c>
      <c r="E3404" s="201" t="s">
        <v>5619</v>
      </c>
      <c r="F3404" s="202">
        <v>5</v>
      </c>
      <c r="G3404" s="213">
        <v>0</v>
      </c>
      <c r="H3404" s="209">
        <v>0</v>
      </c>
      <c r="I3404" s="208">
        <f t="shared" si="69"/>
        <v>0</v>
      </c>
      <c r="J3404" s="197"/>
      <c r="K3404" s="197"/>
    </row>
    <row r="3405" spans="1:11" x14ac:dyDescent="0.25">
      <c r="A3405" s="4">
        <v>328</v>
      </c>
      <c r="B3405" s="199" t="s">
        <v>5620</v>
      </c>
      <c r="C3405" s="28">
        <v>1</v>
      </c>
      <c r="D3405" s="200" t="s">
        <v>5621</v>
      </c>
      <c r="E3405" s="201" t="s">
        <v>5622</v>
      </c>
      <c r="F3405" s="202">
        <v>3</v>
      </c>
      <c r="G3405" s="213">
        <v>652.79999999999995</v>
      </c>
      <c r="H3405" s="209">
        <v>363.26</v>
      </c>
      <c r="I3405" s="208">
        <f t="shared" si="69"/>
        <v>289.53999999999996</v>
      </c>
      <c r="J3405" s="197"/>
      <c r="K3405" s="114"/>
    </row>
    <row r="3406" spans="1:11" x14ac:dyDescent="0.25">
      <c r="A3406" s="4">
        <v>329</v>
      </c>
      <c r="B3406" s="199" t="s">
        <v>5623</v>
      </c>
      <c r="C3406" s="28">
        <v>1</v>
      </c>
      <c r="D3406" s="200" t="s">
        <v>5624</v>
      </c>
      <c r="E3406" s="201" t="s">
        <v>5625</v>
      </c>
      <c r="F3406" s="202">
        <v>10</v>
      </c>
      <c r="G3406" s="213">
        <v>4100</v>
      </c>
      <c r="H3406" s="209">
        <v>3793.06</v>
      </c>
      <c r="I3406" s="208">
        <f t="shared" si="69"/>
        <v>306.94000000000005</v>
      </c>
      <c r="J3406" s="197"/>
      <c r="K3406" s="197"/>
    </row>
    <row r="3407" spans="1:11" x14ac:dyDescent="0.25">
      <c r="A3407" s="4">
        <v>330</v>
      </c>
      <c r="B3407" s="199" t="s">
        <v>5626</v>
      </c>
      <c r="C3407" s="28">
        <v>1</v>
      </c>
      <c r="D3407" s="200" t="s">
        <v>5627</v>
      </c>
      <c r="E3407" s="201" t="s">
        <v>5628</v>
      </c>
      <c r="F3407" s="202">
        <v>5</v>
      </c>
      <c r="G3407" s="213">
        <v>480</v>
      </c>
      <c r="H3407" s="209">
        <v>480</v>
      </c>
      <c r="I3407" s="208">
        <f t="shared" si="69"/>
        <v>0</v>
      </c>
      <c r="J3407" s="197"/>
      <c r="K3407" s="197"/>
    </row>
    <row r="3408" spans="1:11" x14ac:dyDescent="0.25">
      <c r="A3408" s="4">
        <v>331</v>
      </c>
      <c r="B3408" s="199" t="s">
        <v>5629</v>
      </c>
      <c r="C3408" s="28">
        <v>2</v>
      </c>
      <c r="D3408" s="200" t="s">
        <v>5630</v>
      </c>
      <c r="E3408" s="201" t="s">
        <v>5631</v>
      </c>
      <c r="F3408" s="202">
        <v>4</v>
      </c>
      <c r="G3408" s="213">
        <v>378</v>
      </c>
      <c r="H3408" s="209">
        <v>378</v>
      </c>
      <c r="I3408" s="208">
        <f t="shared" si="69"/>
        <v>0</v>
      </c>
      <c r="J3408" s="197"/>
      <c r="K3408" s="197"/>
    </row>
    <row r="3409" spans="1:11" x14ac:dyDescent="0.25">
      <c r="A3409" s="4">
        <v>332</v>
      </c>
      <c r="B3409" s="199" t="s">
        <v>5632</v>
      </c>
      <c r="C3409" s="187">
        <v>1</v>
      </c>
      <c r="D3409" s="200" t="s">
        <v>5633</v>
      </c>
      <c r="E3409" s="201" t="s">
        <v>4903</v>
      </c>
      <c r="F3409" s="202">
        <f>100/20</f>
        <v>5</v>
      </c>
      <c r="G3409" s="208">
        <v>23.99</v>
      </c>
      <c r="H3409" s="208">
        <v>23.99</v>
      </c>
      <c r="I3409" s="208">
        <f t="shared" si="69"/>
        <v>0</v>
      </c>
      <c r="J3409" s="197"/>
      <c r="K3409" s="197"/>
    </row>
    <row r="3410" spans="1:11" x14ac:dyDescent="0.25">
      <c r="A3410" s="4">
        <v>333</v>
      </c>
      <c r="B3410" s="199" t="s">
        <v>5634</v>
      </c>
      <c r="C3410" s="187">
        <v>9</v>
      </c>
      <c r="D3410" s="200" t="s">
        <v>5635</v>
      </c>
      <c r="E3410" s="201" t="s">
        <v>5636</v>
      </c>
      <c r="F3410" s="202">
        <f>100/20</f>
        <v>5</v>
      </c>
      <c r="G3410" s="213">
        <v>630</v>
      </c>
      <c r="H3410" s="208">
        <v>630</v>
      </c>
      <c r="I3410" s="208">
        <f>+G3410-H3410</f>
        <v>0</v>
      </c>
      <c r="J3410" s="197"/>
      <c r="K3410" s="114"/>
    </row>
    <row r="3411" spans="1:11" x14ac:dyDescent="0.25">
      <c r="A3411" s="4">
        <v>334</v>
      </c>
      <c r="B3411" s="199" t="s">
        <v>5637</v>
      </c>
      <c r="C3411" s="187">
        <v>1</v>
      </c>
      <c r="D3411" s="200" t="s">
        <v>5638</v>
      </c>
      <c r="E3411" s="201" t="s">
        <v>4976</v>
      </c>
      <c r="F3411" s="202">
        <v>5</v>
      </c>
      <c r="G3411" s="208">
        <v>0</v>
      </c>
      <c r="H3411" s="208">
        <v>0</v>
      </c>
      <c r="I3411" s="208">
        <f t="shared" ref="I3411:I3443" si="72">+G3411-H3411</f>
        <v>0</v>
      </c>
      <c r="J3411" s="197"/>
      <c r="K3411" s="197"/>
    </row>
    <row r="3412" spans="1:11" x14ac:dyDescent="0.25">
      <c r="A3412" s="4">
        <v>335</v>
      </c>
      <c r="B3412" s="199" t="s">
        <v>5637</v>
      </c>
      <c r="C3412" s="187">
        <v>1</v>
      </c>
      <c r="D3412" s="200" t="s">
        <v>5639</v>
      </c>
      <c r="E3412" s="201" t="s">
        <v>4976</v>
      </c>
      <c r="F3412" s="202">
        <v>5</v>
      </c>
      <c r="G3412" s="208">
        <v>0</v>
      </c>
      <c r="H3412" s="208">
        <v>0</v>
      </c>
      <c r="I3412" s="208">
        <f t="shared" si="72"/>
        <v>0</v>
      </c>
      <c r="J3412" s="197"/>
      <c r="K3412" s="197"/>
    </row>
    <row r="3413" spans="1:11" x14ac:dyDescent="0.25">
      <c r="A3413" s="4">
        <v>336</v>
      </c>
      <c r="B3413" s="199" t="s">
        <v>5421</v>
      </c>
      <c r="C3413" s="28">
        <v>1</v>
      </c>
      <c r="D3413" s="207" t="s">
        <v>5640</v>
      </c>
      <c r="E3413" s="201" t="s">
        <v>4916</v>
      </c>
      <c r="F3413" s="202">
        <f t="shared" ref="F3413:F3422" si="73">100/20</f>
        <v>5</v>
      </c>
      <c r="G3413" s="213">
        <v>172.57</v>
      </c>
      <c r="H3413" s="209">
        <v>172.57</v>
      </c>
      <c r="I3413" s="208">
        <f t="shared" si="72"/>
        <v>0</v>
      </c>
      <c r="J3413" s="197"/>
      <c r="K3413" s="197"/>
    </row>
    <row r="3414" spans="1:11" ht="18" x14ac:dyDescent="0.25">
      <c r="A3414" s="4">
        <v>337</v>
      </c>
      <c r="B3414" s="218" t="s">
        <v>5641</v>
      </c>
      <c r="C3414" s="28">
        <v>1</v>
      </c>
      <c r="D3414" s="207" t="s">
        <v>5642</v>
      </c>
      <c r="E3414" s="201" t="s">
        <v>4916</v>
      </c>
      <c r="F3414" s="202">
        <f t="shared" si="73"/>
        <v>5</v>
      </c>
      <c r="G3414" s="213">
        <v>288.56</v>
      </c>
      <c r="H3414" s="209">
        <v>288.56</v>
      </c>
      <c r="I3414" s="208">
        <f t="shared" si="72"/>
        <v>0</v>
      </c>
      <c r="J3414" s="197"/>
      <c r="K3414" s="197"/>
    </row>
    <row r="3415" spans="1:11" x14ac:dyDescent="0.25">
      <c r="A3415" s="4">
        <v>338</v>
      </c>
      <c r="B3415" s="199" t="s">
        <v>5643</v>
      </c>
      <c r="C3415" s="28">
        <v>1</v>
      </c>
      <c r="D3415" s="207" t="s">
        <v>5644</v>
      </c>
      <c r="E3415" s="201" t="s">
        <v>4916</v>
      </c>
      <c r="F3415" s="202">
        <f t="shared" si="73"/>
        <v>5</v>
      </c>
      <c r="G3415" s="213">
        <v>269.33999999999997</v>
      </c>
      <c r="H3415" s="209">
        <v>269.33999999999997</v>
      </c>
      <c r="I3415" s="208">
        <f t="shared" si="72"/>
        <v>0</v>
      </c>
      <c r="J3415" s="197"/>
      <c r="K3415" s="197"/>
    </row>
    <row r="3416" spans="1:11" x14ac:dyDescent="0.25">
      <c r="A3416" s="4">
        <v>339</v>
      </c>
      <c r="B3416" s="199" t="s">
        <v>5463</v>
      </c>
      <c r="C3416" s="28">
        <v>1</v>
      </c>
      <c r="D3416" s="200" t="s">
        <v>5645</v>
      </c>
      <c r="E3416" s="201" t="s">
        <v>4916</v>
      </c>
      <c r="F3416" s="202">
        <f t="shared" si="73"/>
        <v>5</v>
      </c>
      <c r="G3416" s="213">
        <v>295.66000000000003</v>
      </c>
      <c r="H3416" s="209">
        <v>295.66000000000003</v>
      </c>
      <c r="I3416" s="208">
        <f t="shared" si="72"/>
        <v>0</v>
      </c>
      <c r="J3416" s="197"/>
      <c r="K3416" s="197"/>
    </row>
    <row r="3417" spans="1:11" x14ac:dyDescent="0.25">
      <c r="A3417" s="4">
        <v>340</v>
      </c>
      <c r="B3417" s="199" t="s">
        <v>5272</v>
      </c>
      <c r="C3417" s="28">
        <v>1</v>
      </c>
      <c r="D3417" s="200" t="s">
        <v>5646</v>
      </c>
      <c r="E3417" s="201" t="s">
        <v>4916</v>
      </c>
      <c r="F3417" s="202">
        <f t="shared" si="73"/>
        <v>5</v>
      </c>
      <c r="G3417" s="213">
        <v>51.13</v>
      </c>
      <c r="H3417" s="209">
        <v>51.13</v>
      </c>
      <c r="I3417" s="208">
        <f t="shared" si="72"/>
        <v>0</v>
      </c>
      <c r="J3417" s="197"/>
      <c r="K3417" s="197"/>
    </row>
    <row r="3418" spans="1:11" x14ac:dyDescent="0.25">
      <c r="A3418" s="4">
        <v>341</v>
      </c>
      <c r="B3418" s="199" t="s">
        <v>5647</v>
      </c>
      <c r="C3418" s="187">
        <v>1</v>
      </c>
      <c r="D3418" s="200" t="s">
        <v>5648</v>
      </c>
      <c r="E3418" s="201" t="s">
        <v>4916</v>
      </c>
      <c r="F3418" s="202">
        <f t="shared" si="73"/>
        <v>5</v>
      </c>
      <c r="G3418" s="208">
        <v>115.35</v>
      </c>
      <c r="H3418" s="208">
        <v>115.35</v>
      </c>
      <c r="I3418" s="208">
        <f t="shared" si="72"/>
        <v>0</v>
      </c>
      <c r="J3418" s="197"/>
      <c r="K3418" s="197"/>
    </row>
    <row r="3419" spans="1:11" x14ac:dyDescent="0.25">
      <c r="A3419" s="4">
        <v>342</v>
      </c>
      <c r="B3419" s="199" t="s">
        <v>5649</v>
      </c>
      <c r="C3419" s="187">
        <v>2</v>
      </c>
      <c r="D3419" s="200" t="s">
        <v>5650</v>
      </c>
      <c r="E3419" s="201" t="s">
        <v>5651</v>
      </c>
      <c r="F3419" s="202">
        <f t="shared" si="73"/>
        <v>5</v>
      </c>
      <c r="G3419" s="208">
        <v>341.88</v>
      </c>
      <c r="H3419" s="208">
        <v>341.88</v>
      </c>
      <c r="I3419" s="208">
        <f t="shared" si="72"/>
        <v>0</v>
      </c>
      <c r="J3419" s="197"/>
      <c r="K3419" s="197"/>
    </row>
    <row r="3420" spans="1:11" x14ac:dyDescent="0.25">
      <c r="A3420" s="4">
        <v>343</v>
      </c>
      <c r="B3420" s="199" t="s">
        <v>5652</v>
      </c>
      <c r="C3420" s="187">
        <v>1</v>
      </c>
      <c r="D3420" s="200" t="s">
        <v>5653</v>
      </c>
      <c r="E3420" s="201" t="s">
        <v>4976</v>
      </c>
      <c r="F3420" s="202">
        <f t="shared" si="73"/>
        <v>5</v>
      </c>
      <c r="G3420" s="208">
        <v>0</v>
      </c>
      <c r="H3420" s="208">
        <v>0</v>
      </c>
      <c r="I3420" s="208">
        <f t="shared" si="72"/>
        <v>0</v>
      </c>
      <c r="J3420" s="197"/>
      <c r="K3420" s="197"/>
    </row>
    <row r="3421" spans="1:11" x14ac:dyDescent="0.25">
      <c r="A3421" s="4">
        <v>344</v>
      </c>
      <c r="B3421" s="199" t="s">
        <v>5654</v>
      </c>
      <c r="C3421" s="187">
        <v>1</v>
      </c>
      <c r="D3421" s="200" t="s">
        <v>5655</v>
      </c>
      <c r="E3421" s="201" t="s">
        <v>4976</v>
      </c>
      <c r="F3421" s="202">
        <f t="shared" si="73"/>
        <v>5</v>
      </c>
      <c r="G3421" s="208">
        <v>0</v>
      </c>
      <c r="H3421" s="208">
        <v>0</v>
      </c>
      <c r="I3421" s="208">
        <f t="shared" si="72"/>
        <v>0</v>
      </c>
      <c r="J3421" s="197"/>
      <c r="K3421" s="197"/>
    </row>
    <row r="3422" spans="1:11" x14ac:dyDescent="0.25">
      <c r="A3422" s="4">
        <v>345</v>
      </c>
      <c r="B3422" s="199" t="s">
        <v>5656</v>
      </c>
      <c r="C3422" s="187">
        <v>2</v>
      </c>
      <c r="D3422" s="200" t="s">
        <v>5657</v>
      </c>
      <c r="E3422" s="201" t="s">
        <v>5578</v>
      </c>
      <c r="F3422" s="202">
        <f t="shared" si="73"/>
        <v>5</v>
      </c>
      <c r="G3422" s="208">
        <v>0</v>
      </c>
      <c r="H3422" s="208">
        <v>0</v>
      </c>
      <c r="I3422" s="208">
        <f t="shared" si="72"/>
        <v>0</v>
      </c>
      <c r="J3422" s="197"/>
      <c r="K3422" s="197"/>
    </row>
    <row r="3423" spans="1:11" ht="84" x14ac:dyDescent="0.25">
      <c r="A3423" s="33" t="s">
        <v>5</v>
      </c>
      <c r="B3423" s="29" t="s">
        <v>6</v>
      </c>
      <c r="C3423" s="29" t="s">
        <v>7</v>
      </c>
      <c r="D3423" s="29" t="s">
        <v>8</v>
      </c>
      <c r="E3423" s="29" t="s">
        <v>15</v>
      </c>
      <c r="F3423" s="29" t="s">
        <v>9</v>
      </c>
      <c r="G3423" s="29" t="s">
        <v>10</v>
      </c>
      <c r="H3423" s="29" t="s">
        <v>11</v>
      </c>
      <c r="I3423" s="29" t="s">
        <v>518</v>
      </c>
      <c r="J3423" s="29" t="s">
        <v>12</v>
      </c>
      <c r="K3423" s="30" t="s">
        <v>13</v>
      </c>
    </row>
    <row r="3424" spans="1:11" x14ac:dyDescent="0.25">
      <c r="A3424" s="4">
        <v>346</v>
      </c>
      <c r="B3424" s="199" t="s">
        <v>5658</v>
      </c>
      <c r="C3424" s="187">
        <v>1</v>
      </c>
      <c r="D3424" s="200" t="s">
        <v>5659</v>
      </c>
      <c r="E3424" s="201" t="s">
        <v>5660</v>
      </c>
      <c r="F3424" s="202">
        <v>5</v>
      </c>
      <c r="G3424" s="208">
        <v>70</v>
      </c>
      <c r="H3424" s="208">
        <v>70</v>
      </c>
      <c r="I3424" s="208">
        <f t="shared" si="72"/>
        <v>0</v>
      </c>
      <c r="J3424" s="197"/>
      <c r="K3424" s="114"/>
    </row>
    <row r="3425" spans="1:11" x14ac:dyDescent="0.25">
      <c r="A3425" s="4">
        <v>347</v>
      </c>
      <c r="B3425" s="199" t="s">
        <v>5661</v>
      </c>
      <c r="C3425" s="28">
        <v>1</v>
      </c>
      <c r="D3425" s="200" t="s">
        <v>5662</v>
      </c>
      <c r="E3425" s="201" t="s">
        <v>5447</v>
      </c>
      <c r="F3425" s="202">
        <v>9</v>
      </c>
      <c r="G3425" s="213">
        <v>0</v>
      </c>
      <c r="H3425" s="209">
        <v>0</v>
      </c>
      <c r="I3425" s="208">
        <f t="shared" si="72"/>
        <v>0</v>
      </c>
      <c r="J3425" s="197"/>
      <c r="K3425" s="197"/>
    </row>
    <row r="3426" spans="1:11" x14ac:dyDescent="0.25">
      <c r="A3426" s="4">
        <v>348</v>
      </c>
      <c r="B3426" s="199" t="s">
        <v>5663</v>
      </c>
      <c r="C3426" s="187">
        <v>1</v>
      </c>
      <c r="D3426" s="200" t="s">
        <v>5664</v>
      </c>
      <c r="E3426" s="201" t="s">
        <v>4976</v>
      </c>
      <c r="F3426" s="202">
        <f>100/20</f>
        <v>5</v>
      </c>
      <c r="G3426" s="208">
        <v>0</v>
      </c>
      <c r="H3426" s="208">
        <v>0</v>
      </c>
      <c r="I3426" s="208">
        <f t="shared" si="72"/>
        <v>0</v>
      </c>
      <c r="J3426" s="197"/>
      <c r="K3426" s="197"/>
    </row>
    <row r="3427" spans="1:11" x14ac:dyDescent="0.25">
      <c r="A3427" s="4">
        <v>349</v>
      </c>
      <c r="B3427" s="199" t="s">
        <v>5665</v>
      </c>
      <c r="C3427" s="187">
        <v>2</v>
      </c>
      <c r="D3427" s="200" t="s">
        <v>5666</v>
      </c>
      <c r="E3427" s="201" t="s">
        <v>4976</v>
      </c>
      <c r="F3427" s="202">
        <f>100/20</f>
        <v>5</v>
      </c>
      <c r="G3427" s="208">
        <v>0</v>
      </c>
      <c r="H3427" s="208">
        <v>0</v>
      </c>
      <c r="I3427" s="208">
        <f t="shared" si="72"/>
        <v>0</v>
      </c>
      <c r="J3427" s="197"/>
      <c r="K3427" s="197"/>
    </row>
    <row r="3428" spans="1:11" x14ac:dyDescent="0.25">
      <c r="A3428" s="4">
        <v>350</v>
      </c>
      <c r="B3428" s="199" t="s">
        <v>5667</v>
      </c>
      <c r="C3428" s="187">
        <v>33</v>
      </c>
      <c r="D3428" s="200" t="s">
        <v>5668</v>
      </c>
      <c r="E3428" s="201" t="s">
        <v>5669</v>
      </c>
      <c r="F3428" s="202">
        <v>3</v>
      </c>
      <c r="G3428" s="208">
        <v>541.16</v>
      </c>
      <c r="H3428" s="208">
        <v>541.16</v>
      </c>
      <c r="I3428" s="208">
        <f t="shared" si="72"/>
        <v>0</v>
      </c>
      <c r="J3428" s="197"/>
      <c r="K3428" s="114"/>
    </row>
    <row r="3429" spans="1:11" x14ac:dyDescent="0.25">
      <c r="A3429" s="4">
        <v>351</v>
      </c>
      <c r="B3429" s="199" t="s">
        <v>5670</v>
      </c>
      <c r="C3429" s="187">
        <v>2</v>
      </c>
      <c r="D3429" s="200" t="s">
        <v>5671</v>
      </c>
      <c r="E3429" s="201" t="s">
        <v>5672</v>
      </c>
      <c r="F3429" s="202">
        <f>100/20</f>
        <v>5</v>
      </c>
      <c r="G3429" s="208">
        <v>874</v>
      </c>
      <c r="H3429" s="208">
        <v>874</v>
      </c>
      <c r="I3429" s="208">
        <f t="shared" si="72"/>
        <v>0</v>
      </c>
      <c r="J3429" s="197"/>
      <c r="K3429" s="197"/>
    </row>
    <row r="3430" spans="1:11" x14ac:dyDescent="0.25">
      <c r="A3430" s="4">
        <v>352</v>
      </c>
      <c r="B3430" s="199" t="s">
        <v>5673</v>
      </c>
      <c r="C3430" s="187">
        <v>1</v>
      </c>
      <c r="D3430" s="200" t="s">
        <v>5674</v>
      </c>
      <c r="E3430" s="201" t="s">
        <v>5675</v>
      </c>
      <c r="F3430" s="202">
        <v>8</v>
      </c>
      <c r="G3430" s="208">
        <v>191.59</v>
      </c>
      <c r="H3430" s="208">
        <v>191.59</v>
      </c>
      <c r="I3430" s="208">
        <f t="shared" si="72"/>
        <v>0</v>
      </c>
      <c r="J3430" s="197"/>
      <c r="K3430" s="197"/>
    </row>
    <row r="3431" spans="1:11" x14ac:dyDescent="0.25">
      <c r="A3431" s="4">
        <v>353</v>
      </c>
      <c r="B3431" s="199" t="s">
        <v>5676</v>
      </c>
      <c r="C3431" s="187">
        <v>1</v>
      </c>
      <c r="D3431" s="200" t="s">
        <v>5677</v>
      </c>
      <c r="E3431" s="201" t="s">
        <v>5678</v>
      </c>
      <c r="F3431" s="202">
        <f>100/20</f>
        <v>5</v>
      </c>
      <c r="G3431" s="208">
        <v>161.54</v>
      </c>
      <c r="H3431" s="208">
        <v>161.54</v>
      </c>
      <c r="I3431" s="208">
        <f t="shared" si="72"/>
        <v>0</v>
      </c>
      <c r="J3431" s="197" t="s">
        <v>5679</v>
      </c>
      <c r="K3431" s="197"/>
    </row>
    <row r="3432" spans="1:11" ht="22.5" x14ac:dyDescent="0.25">
      <c r="A3432" s="4">
        <v>354</v>
      </c>
      <c r="B3432" s="199" t="s">
        <v>5680</v>
      </c>
      <c r="C3432" s="187">
        <v>23</v>
      </c>
      <c r="D3432" s="200" t="s">
        <v>5681</v>
      </c>
      <c r="E3432" s="201" t="s">
        <v>5682</v>
      </c>
      <c r="F3432" s="202">
        <f>100/20</f>
        <v>5</v>
      </c>
      <c r="G3432" s="208">
        <v>88.88</v>
      </c>
      <c r="H3432" s="208">
        <v>88.88</v>
      </c>
      <c r="I3432" s="208">
        <f t="shared" si="72"/>
        <v>0</v>
      </c>
      <c r="J3432" s="197" t="s">
        <v>4917</v>
      </c>
      <c r="K3432" s="197" t="s">
        <v>5683</v>
      </c>
    </row>
    <row r="3433" spans="1:11" x14ac:dyDescent="0.25">
      <c r="A3433" s="4">
        <v>355</v>
      </c>
      <c r="B3433" s="199" t="s">
        <v>5684</v>
      </c>
      <c r="C3433" s="28">
        <v>8</v>
      </c>
      <c r="D3433" s="200" t="s">
        <v>5685</v>
      </c>
      <c r="E3433" s="201" t="s">
        <v>5686</v>
      </c>
      <c r="F3433" s="202">
        <v>8</v>
      </c>
      <c r="G3433" s="213">
        <v>789.91</v>
      </c>
      <c r="H3433" s="209">
        <v>789.91</v>
      </c>
      <c r="I3433" s="208">
        <f t="shared" si="72"/>
        <v>0</v>
      </c>
      <c r="J3433" s="198"/>
      <c r="K3433" s="197"/>
    </row>
    <row r="3434" spans="1:11" x14ac:dyDescent="0.25">
      <c r="A3434" s="4">
        <v>356</v>
      </c>
      <c r="B3434" s="199" t="s">
        <v>5332</v>
      </c>
      <c r="C3434" s="28">
        <v>1</v>
      </c>
      <c r="D3434" s="200" t="s">
        <v>5687</v>
      </c>
      <c r="E3434" s="201" t="s">
        <v>5688</v>
      </c>
      <c r="F3434" s="202">
        <v>8</v>
      </c>
      <c r="G3434" s="213">
        <v>0</v>
      </c>
      <c r="H3434" s="209">
        <v>0</v>
      </c>
      <c r="I3434" s="208">
        <f t="shared" si="72"/>
        <v>0</v>
      </c>
      <c r="J3434" s="198"/>
      <c r="K3434" s="197"/>
    </row>
    <row r="3435" spans="1:11" x14ac:dyDescent="0.25">
      <c r="A3435" s="4">
        <v>357</v>
      </c>
      <c r="B3435" s="199" t="s">
        <v>5689</v>
      </c>
      <c r="C3435" s="28">
        <v>1</v>
      </c>
      <c r="D3435" s="200" t="s">
        <v>5690</v>
      </c>
      <c r="E3435" s="201" t="s">
        <v>5691</v>
      </c>
      <c r="F3435" s="202">
        <v>5</v>
      </c>
      <c r="G3435" s="213">
        <v>399.16</v>
      </c>
      <c r="H3435" s="209">
        <v>399.16</v>
      </c>
      <c r="I3435" s="208">
        <f t="shared" si="72"/>
        <v>0</v>
      </c>
      <c r="J3435" s="198"/>
      <c r="K3435" s="197"/>
    </row>
    <row r="3436" spans="1:11" x14ac:dyDescent="0.25">
      <c r="A3436" s="4">
        <v>358</v>
      </c>
      <c r="B3436" s="199" t="s">
        <v>5692</v>
      </c>
      <c r="C3436" s="28">
        <v>2</v>
      </c>
      <c r="D3436" s="200" t="s">
        <v>5693</v>
      </c>
      <c r="E3436" s="201" t="s">
        <v>5694</v>
      </c>
      <c r="F3436" s="202">
        <v>8</v>
      </c>
      <c r="G3436" s="213">
        <v>682.24</v>
      </c>
      <c r="H3436" s="209">
        <v>682.24</v>
      </c>
      <c r="I3436" s="208">
        <f t="shared" si="72"/>
        <v>0</v>
      </c>
      <c r="J3436" s="198"/>
      <c r="K3436" s="197"/>
    </row>
    <row r="3437" spans="1:11" ht="22.5" x14ac:dyDescent="0.25">
      <c r="A3437" s="4">
        <v>359</v>
      </c>
      <c r="B3437" s="199" t="s">
        <v>5695</v>
      </c>
      <c r="C3437" s="28">
        <v>1</v>
      </c>
      <c r="D3437" s="200" t="s">
        <v>5696</v>
      </c>
      <c r="E3437" s="201" t="s">
        <v>5697</v>
      </c>
      <c r="F3437" s="202">
        <v>5</v>
      </c>
      <c r="G3437" s="213">
        <v>277.31</v>
      </c>
      <c r="H3437" s="209">
        <v>277.31</v>
      </c>
      <c r="I3437" s="208">
        <f t="shared" si="72"/>
        <v>0</v>
      </c>
      <c r="J3437" s="197" t="s">
        <v>4917</v>
      </c>
      <c r="K3437" s="197" t="s">
        <v>4918</v>
      </c>
    </row>
    <row r="3438" spans="1:11" x14ac:dyDescent="0.25">
      <c r="A3438" s="4">
        <v>360</v>
      </c>
      <c r="B3438" s="199" t="s">
        <v>5698</v>
      </c>
      <c r="C3438" s="28">
        <v>1</v>
      </c>
      <c r="D3438" s="200" t="s">
        <v>5699</v>
      </c>
      <c r="E3438" s="201" t="s">
        <v>5700</v>
      </c>
      <c r="F3438" s="202">
        <v>5</v>
      </c>
      <c r="G3438" s="213">
        <v>0</v>
      </c>
      <c r="H3438" s="209">
        <v>0</v>
      </c>
      <c r="I3438" s="208">
        <f t="shared" si="72"/>
        <v>0</v>
      </c>
      <c r="J3438" s="198"/>
      <c r="K3438" s="197"/>
    </row>
    <row r="3439" spans="1:11" x14ac:dyDescent="0.25">
      <c r="A3439" s="4">
        <v>361</v>
      </c>
      <c r="B3439" s="199" t="s">
        <v>5701</v>
      </c>
      <c r="C3439" s="28">
        <v>1</v>
      </c>
      <c r="D3439" s="200" t="s">
        <v>5702</v>
      </c>
      <c r="E3439" s="201" t="s">
        <v>5703</v>
      </c>
      <c r="F3439" s="202">
        <v>10</v>
      </c>
      <c r="G3439" s="213">
        <v>0</v>
      </c>
      <c r="H3439" s="209">
        <v>0</v>
      </c>
      <c r="I3439" s="208">
        <f t="shared" si="72"/>
        <v>0</v>
      </c>
      <c r="J3439" s="198"/>
      <c r="K3439" s="197"/>
    </row>
    <row r="3440" spans="1:11" x14ac:dyDescent="0.25">
      <c r="A3440" s="4">
        <v>362</v>
      </c>
      <c r="B3440" s="199" t="s">
        <v>5704</v>
      </c>
      <c r="C3440" s="28">
        <v>1</v>
      </c>
      <c r="D3440" s="200" t="s">
        <v>5705</v>
      </c>
      <c r="E3440" s="201" t="s">
        <v>5706</v>
      </c>
      <c r="F3440" s="202">
        <v>5</v>
      </c>
      <c r="G3440" s="213">
        <v>0</v>
      </c>
      <c r="H3440" s="209">
        <v>0</v>
      </c>
      <c r="I3440" s="208">
        <f t="shared" si="72"/>
        <v>0</v>
      </c>
      <c r="J3440" s="198"/>
      <c r="K3440" s="197"/>
    </row>
    <row r="3441" spans="1:11" x14ac:dyDescent="0.25">
      <c r="A3441" s="4">
        <v>363</v>
      </c>
      <c r="B3441" s="199" t="s">
        <v>5704</v>
      </c>
      <c r="C3441" s="28">
        <v>1</v>
      </c>
      <c r="D3441" s="200" t="s">
        <v>5707</v>
      </c>
      <c r="E3441" s="201" t="s">
        <v>5708</v>
      </c>
      <c r="F3441" s="202">
        <v>5</v>
      </c>
      <c r="G3441" s="213">
        <v>0</v>
      </c>
      <c r="H3441" s="209">
        <v>0</v>
      </c>
      <c r="I3441" s="208">
        <f t="shared" si="72"/>
        <v>0</v>
      </c>
      <c r="J3441" s="198"/>
      <c r="K3441" s="197"/>
    </row>
    <row r="3442" spans="1:11" x14ac:dyDescent="0.25">
      <c r="A3442" s="4">
        <v>364</v>
      </c>
      <c r="B3442" s="199" t="s">
        <v>5709</v>
      </c>
      <c r="C3442" s="28">
        <v>1</v>
      </c>
      <c r="D3442" s="200" t="s">
        <v>5710</v>
      </c>
      <c r="E3442" s="201" t="s">
        <v>5711</v>
      </c>
      <c r="F3442" s="202">
        <v>10</v>
      </c>
      <c r="G3442" s="213">
        <v>0</v>
      </c>
      <c r="H3442" s="208">
        <v>0</v>
      </c>
      <c r="I3442" s="208">
        <f t="shared" si="72"/>
        <v>0</v>
      </c>
      <c r="J3442" s="198"/>
      <c r="K3442" s="197"/>
    </row>
    <row r="3443" spans="1:11" x14ac:dyDescent="0.25">
      <c r="A3443" s="4">
        <v>365</v>
      </c>
      <c r="B3443" s="199" t="s">
        <v>5712</v>
      </c>
      <c r="C3443" s="187">
        <v>1</v>
      </c>
      <c r="D3443" s="200" t="s">
        <v>5713</v>
      </c>
      <c r="E3443" s="201" t="s">
        <v>5714</v>
      </c>
      <c r="F3443" s="202">
        <f>100/20</f>
        <v>5</v>
      </c>
      <c r="G3443" s="208">
        <v>91.42</v>
      </c>
      <c r="H3443" s="208">
        <v>91.42</v>
      </c>
      <c r="I3443" s="208">
        <f t="shared" si="72"/>
        <v>0</v>
      </c>
      <c r="J3443" s="197"/>
      <c r="K3443" s="197"/>
    </row>
    <row r="3444" spans="1:11" x14ac:dyDescent="0.25">
      <c r="A3444" s="4">
        <v>366</v>
      </c>
      <c r="B3444" s="199" t="s">
        <v>5637</v>
      </c>
      <c r="C3444" s="187">
        <v>2</v>
      </c>
      <c r="D3444" s="200" t="s">
        <v>5715</v>
      </c>
      <c r="E3444" s="201" t="s">
        <v>5716</v>
      </c>
      <c r="F3444" s="202">
        <v>5</v>
      </c>
      <c r="G3444" s="208">
        <v>165.82</v>
      </c>
      <c r="H3444" s="208">
        <v>165.82</v>
      </c>
      <c r="I3444" s="208">
        <f>+G3444-H3444</f>
        <v>0</v>
      </c>
      <c r="J3444" s="197"/>
      <c r="K3444" s="197"/>
    </row>
    <row r="3445" spans="1:11" x14ac:dyDescent="0.25">
      <c r="A3445" s="4">
        <v>367</v>
      </c>
      <c r="B3445" s="199" t="s">
        <v>5272</v>
      </c>
      <c r="C3445" s="28">
        <v>1</v>
      </c>
      <c r="D3445" s="200" t="s">
        <v>5717</v>
      </c>
      <c r="E3445" s="201" t="s">
        <v>4916</v>
      </c>
      <c r="F3445" s="202">
        <f>100/20</f>
        <v>5</v>
      </c>
      <c r="G3445" s="213">
        <v>51.13</v>
      </c>
      <c r="H3445" s="209">
        <v>51.13</v>
      </c>
      <c r="I3445" s="208">
        <f>+G3445-H3445</f>
        <v>0</v>
      </c>
      <c r="J3445" s="197"/>
      <c r="K3445" s="197"/>
    </row>
    <row r="3446" spans="1:11" x14ac:dyDescent="0.25">
      <c r="A3446" s="4">
        <v>368</v>
      </c>
      <c r="B3446" s="199" t="s">
        <v>5718</v>
      </c>
      <c r="C3446" s="28">
        <v>1</v>
      </c>
      <c r="D3446" s="200" t="s">
        <v>5719</v>
      </c>
      <c r="E3446" s="201" t="s">
        <v>5720</v>
      </c>
      <c r="F3446" s="202">
        <v>5</v>
      </c>
      <c r="G3446" s="213">
        <v>400.83</v>
      </c>
      <c r="H3446" s="209">
        <v>180.55</v>
      </c>
      <c r="I3446" s="208">
        <f t="shared" ref="I3446:I3478" si="74">+G3446-H3446</f>
        <v>220.27999999999997</v>
      </c>
      <c r="J3446" s="197"/>
      <c r="K3446" s="114"/>
    </row>
    <row r="3447" spans="1:11" x14ac:dyDescent="0.25">
      <c r="A3447" s="4">
        <v>369</v>
      </c>
      <c r="B3447" s="199" t="s">
        <v>5721</v>
      </c>
      <c r="C3447" s="28">
        <v>1</v>
      </c>
      <c r="D3447" s="200" t="s">
        <v>5722</v>
      </c>
      <c r="E3447" s="201" t="s">
        <v>5723</v>
      </c>
      <c r="F3447" s="202">
        <v>10</v>
      </c>
      <c r="G3447" s="213">
        <v>750</v>
      </c>
      <c r="H3447" s="209">
        <v>193.97</v>
      </c>
      <c r="I3447" s="208">
        <f t="shared" si="74"/>
        <v>556.03</v>
      </c>
      <c r="J3447" s="197"/>
      <c r="K3447" s="114"/>
    </row>
    <row r="3448" spans="1:11" x14ac:dyDescent="0.25">
      <c r="A3448" s="4">
        <v>370</v>
      </c>
      <c r="B3448" s="199" t="s">
        <v>5724</v>
      </c>
      <c r="C3448" s="187">
        <v>12</v>
      </c>
      <c r="D3448" s="200" t="s">
        <v>5725</v>
      </c>
      <c r="E3448" s="201" t="s">
        <v>5726</v>
      </c>
      <c r="F3448" s="202">
        <v>4</v>
      </c>
      <c r="G3448" s="208">
        <v>3240</v>
      </c>
      <c r="H3448" s="208">
        <v>3240</v>
      </c>
      <c r="I3448" s="208">
        <f t="shared" si="74"/>
        <v>0</v>
      </c>
      <c r="J3448" s="114"/>
      <c r="K3448" s="114"/>
    </row>
    <row r="3449" spans="1:11" x14ac:dyDescent="0.25">
      <c r="A3449" s="4">
        <v>371</v>
      </c>
      <c r="B3449" s="199" t="s">
        <v>5281</v>
      </c>
      <c r="C3449" s="187">
        <v>13</v>
      </c>
      <c r="D3449" s="200" t="s">
        <v>5727</v>
      </c>
      <c r="E3449" s="201" t="s">
        <v>5728</v>
      </c>
      <c r="F3449" s="202">
        <f>100/20</f>
        <v>5</v>
      </c>
      <c r="G3449" s="208">
        <v>44</v>
      </c>
      <c r="H3449" s="208">
        <v>44</v>
      </c>
      <c r="I3449" s="208">
        <f t="shared" si="74"/>
        <v>0</v>
      </c>
      <c r="J3449" s="114"/>
      <c r="K3449" s="114"/>
    </row>
    <row r="3450" spans="1:11" ht="22.5" x14ac:dyDescent="0.25">
      <c r="A3450" s="4">
        <v>372</v>
      </c>
      <c r="B3450" s="199" t="s">
        <v>5729</v>
      </c>
      <c r="C3450" s="187">
        <v>1</v>
      </c>
      <c r="D3450" s="200" t="s">
        <v>5730</v>
      </c>
      <c r="E3450" s="201" t="s">
        <v>5731</v>
      </c>
      <c r="F3450" s="202">
        <f>100/20</f>
        <v>5</v>
      </c>
      <c r="G3450" s="208">
        <v>249</v>
      </c>
      <c r="H3450" s="208">
        <v>249</v>
      </c>
      <c r="I3450" s="208">
        <f t="shared" si="74"/>
        <v>0</v>
      </c>
      <c r="J3450" s="197" t="s">
        <v>4917</v>
      </c>
      <c r="K3450" s="197" t="s">
        <v>4918</v>
      </c>
    </row>
    <row r="3451" spans="1:11" x14ac:dyDescent="0.25">
      <c r="A3451" s="4">
        <v>373</v>
      </c>
      <c r="B3451" s="199" t="s">
        <v>5732</v>
      </c>
      <c r="C3451" s="187">
        <v>2</v>
      </c>
      <c r="D3451" s="200" t="s">
        <v>5733</v>
      </c>
      <c r="E3451" s="201" t="s">
        <v>5734</v>
      </c>
      <c r="F3451" s="202">
        <f>100/20</f>
        <v>5</v>
      </c>
      <c r="G3451" s="208">
        <v>58.01</v>
      </c>
      <c r="H3451" s="208">
        <v>58.01</v>
      </c>
      <c r="I3451" s="208">
        <f t="shared" si="74"/>
        <v>0</v>
      </c>
      <c r="J3451" s="114"/>
      <c r="K3451" s="114"/>
    </row>
    <row r="3452" spans="1:11" x14ac:dyDescent="0.25">
      <c r="A3452" s="4">
        <v>374</v>
      </c>
      <c r="B3452" s="199" t="s">
        <v>5735</v>
      </c>
      <c r="C3452" s="187">
        <v>30</v>
      </c>
      <c r="D3452" s="200" t="s">
        <v>5736</v>
      </c>
      <c r="E3452" s="201" t="s">
        <v>5737</v>
      </c>
      <c r="F3452" s="202">
        <v>3</v>
      </c>
      <c r="G3452" s="208">
        <v>617.62</v>
      </c>
      <c r="H3452" s="208">
        <v>617.62</v>
      </c>
      <c r="I3452" s="208">
        <f t="shared" si="74"/>
        <v>0</v>
      </c>
      <c r="J3452" s="114"/>
      <c r="K3452" s="114"/>
    </row>
    <row r="3453" spans="1:11" ht="84" x14ac:dyDescent="0.25">
      <c r="A3453" s="33" t="s">
        <v>5</v>
      </c>
      <c r="B3453" s="29" t="s">
        <v>6</v>
      </c>
      <c r="C3453" s="29" t="s">
        <v>7</v>
      </c>
      <c r="D3453" s="29" t="s">
        <v>8</v>
      </c>
      <c r="E3453" s="29" t="s">
        <v>15</v>
      </c>
      <c r="F3453" s="29" t="s">
        <v>9</v>
      </c>
      <c r="G3453" s="29" t="s">
        <v>10</v>
      </c>
      <c r="H3453" s="29" t="s">
        <v>11</v>
      </c>
      <c r="I3453" s="29" t="s">
        <v>518</v>
      </c>
      <c r="J3453" s="29" t="s">
        <v>12</v>
      </c>
      <c r="K3453" s="30" t="s">
        <v>13</v>
      </c>
    </row>
    <row r="3454" spans="1:11" x14ac:dyDescent="0.25">
      <c r="A3454" s="4">
        <v>375</v>
      </c>
      <c r="B3454" s="199" t="s">
        <v>5738</v>
      </c>
      <c r="C3454" s="187">
        <v>1</v>
      </c>
      <c r="D3454" s="200" t="s">
        <v>5739</v>
      </c>
      <c r="E3454" s="201" t="s">
        <v>5740</v>
      </c>
      <c r="F3454" s="202">
        <v>4</v>
      </c>
      <c r="G3454" s="208">
        <v>1900</v>
      </c>
      <c r="H3454" s="208">
        <v>1900</v>
      </c>
      <c r="I3454" s="208">
        <f t="shared" si="74"/>
        <v>0</v>
      </c>
      <c r="J3454" s="114"/>
      <c r="K3454" s="114"/>
    </row>
    <row r="3455" spans="1:11" x14ac:dyDescent="0.25">
      <c r="A3455" s="4">
        <v>376</v>
      </c>
      <c r="B3455" s="199" t="s">
        <v>5741</v>
      </c>
      <c r="C3455" s="187">
        <v>1200</v>
      </c>
      <c r="D3455" s="200" t="s">
        <v>5742</v>
      </c>
      <c r="E3455" s="201" t="s">
        <v>5740</v>
      </c>
      <c r="F3455" s="202">
        <v>4</v>
      </c>
      <c r="G3455" s="208">
        <v>600</v>
      </c>
      <c r="H3455" s="208">
        <v>600</v>
      </c>
      <c r="I3455" s="208">
        <f t="shared" si="74"/>
        <v>0</v>
      </c>
      <c r="J3455" s="114"/>
      <c r="K3455" s="114"/>
    </row>
    <row r="3456" spans="1:11" x14ac:dyDescent="0.25">
      <c r="A3456" s="4">
        <v>377</v>
      </c>
      <c r="B3456" s="199" t="s">
        <v>4914</v>
      </c>
      <c r="C3456" s="187">
        <v>1</v>
      </c>
      <c r="D3456" s="200" t="s">
        <v>5743</v>
      </c>
      <c r="E3456" s="201" t="s">
        <v>4916</v>
      </c>
      <c r="F3456" s="202">
        <f>100/20</f>
        <v>5</v>
      </c>
      <c r="G3456" s="208">
        <v>92.89</v>
      </c>
      <c r="H3456" s="208">
        <v>92.89</v>
      </c>
      <c r="I3456" s="208">
        <f t="shared" si="74"/>
        <v>0</v>
      </c>
      <c r="J3456" s="197"/>
      <c r="K3456" s="197"/>
    </row>
    <row r="3457" spans="1:11" x14ac:dyDescent="0.25">
      <c r="A3457" s="4">
        <v>378</v>
      </c>
      <c r="B3457" s="199" t="s">
        <v>5744</v>
      </c>
      <c r="C3457" s="28">
        <v>1</v>
      </c>
      <c r="D3457" s="200" t="s">
        <v>5745</v>
      </c>
      <c r="E3457" s="201" t="s">
        <v>5746</v>
      </c>
      <c r="F3457" s="202">
        <v>9</v>
      </c>
      <c r="G3457" s="213">
        <v>0</v>
      </c>
      <c r="H3457" s="209">
        <v>0</v>
      </c>
      <c r="I3457" s="208">
        <f t="shared" si="74"/>
        <v>0</v>
      </c>
      <c r="J3457" s="197"/>
      <c r="K3457" s="197"/>
    </row>
    <row r="3458" spans="1:11" ht="22.5" x14ac:dyDescent="0.25">
      <c r="A3458" s="4">
        <v>379</v>
      </c>
      <c r="B3458" s="199" t="s">
        <v>5145</v>
      </c>
      <c r="C3458" s="187">
        <v>1</v>
      </c>
      <c r="D3458" s="200" t="s">
        <v>5747</v>
      </c>
      <c r="E3458" s="201" t="s">
        <v>5748</v>
      </c>
      <c r="F3458" s="202">
        <v>5</v>
      </c>
      <c r="G3458" s="208">
        <v>21.37</v>
      </c>
      <c r="H3458" s="208">
        <v>21.37</v>
      </c>
      <c r="I3458" s="208">
        <f t="shared" si="74"/>
        <v>0</v>
      </c>
      <c r="J3458" s="197" t="s">
        <v>4917</v>
      </c>
      <c r="K3458" s="197" t="s">
        <v>4918</v>
      </c>
    </row>
    <row r="3459" spans="1:11" x14ac:dyDescent="0.25">
      <c r="A3459" s="4">
        <v>380</v>
      </c>
      <c r="B3459" s="199" t="s">
        <v>5749</v>
      </c>
      <c r="C3459" s="187">
        <v>2</v>
      </c>
      <c r="D3459" s="200" t="s">
        <v>5750</v>
      </c>
      <c r="E3459" s="201" t="s">
        <v>5751</v>
      </c>
      <c r="F3459" s="202">
        <v>5</v>
      </c>
      <c r="G3459" s="208">
        <v>459.84</v>
      </c>
      <c r="H3459" s="208">
        <v>459.84</v>
      </c>
      <c r="I3459" s="208">
        <f t="shared" si="74"/>
        <v>0</v>
      </c>
      <c r="J3459" s="197"/>
      <c r="K3459" s="197"/>
    </row>
    <row r="3460" spans="1:11" x14ac:dyDescent="0.25">
      <c r="A3460" s="4">
        <v>381</v>
      </c>
      <c r="B3460" s="199" t="s">
        <v>5272</v>
      </c>
      <c r="C3460" s="28">
        <v>1</v>
      </c>
      <c r="D3460" s="200" t="s">
        <v>5752</v>
      </c>
      <c r="E3460" s="201" t="s">
        <v>4916</v>
      </c>
      <c r="F3460" s="202">
        <f>100/20</f>
        <v>5</v>
      </c>
      <c r="G3460" s="213">
        <v>51.13</v>
      </c>
      <c r="H3460" s="209">
        <v>51.13</v>
      </c>
      <c r="I3460" s="208">
        <f t="shared" si="74"/>
        <v>0</v>
      </c>
      <c r="J3460" s="197"/>
      <c r="K3460" s="197"/>
    </row>
    <row r="3461" spans="1:11" x14ac:dyDescent="0.25">
      <c r="A3461" s="4">
        <v>382</v>
      </c>
      <c r="B3461" s="199" t="s">
        <v>5027</v>
      </c>
      <c r="C3461" s="187">
        <v>7</v>
      </c>
      <c r="D3461" s="200" t="s">
        <v>5753</v>
      </c>
      <c r="E3461" s="201" t="s">
        <v>4916</v>
      </c>
      <c r="F3461" s="202">
        <v>5</v>
      </c>
      <c r="G3461" s="208">
        <v>0</v>
      </c>
      <c r="H3461" s="208">
        <v>0</v>
      </c>
      <c r="I3461" s="208">
        <f t="shared" si="74"/>
        <v>0</v>
      </c>
      <c r="J3461" s="197"/>
      <c r="K3461" s="197"/>
    </row>
    <row r="3462" spans="1:11" x14ac:dyDescent="0.25">
      <c r="A3462" s="4">
        <v>383</v>
      </c>
      <c r="B3462" s="199" t="s">
        <v>5754</v>
      </c>
      <c r="C3462" s="187">
        <v>1</v>
      </c>
      <c r="D3462" s="200" t="s">
        <v>5755</v>
      </c>
      <c r="E3462" s="201" t="s">
        <v>4916</v>
      </c>
      <c r="F3462" s="202">
        <v>5</v>
      </c>
      <c r="G3462" s="208">
        <v>192.36</v>
      </c>
      <c r="H3462" s="208">
        <v>192.36</v>
      </c>
      <c r="I3462" s="208">
        <f t="shared" si="74"/>
        <v>0</v>
      </c>
      <c r="J3462" s="197"/>
      <c r="K3462" s="197"/>
    </row>
    <row r="3463" spans="1:11" x14ac:dyDescent="0.25">
      <c r="A3463" s="4">
        <v>384</v>
      </c>
      <c r="B3463" s="199" t="s">
        <v>5756</v>
      </c>
      <c r="C3463" s="187">
        <v>1</v>
      </c>
      <c r="D3463" s="200" t="s">
        <v>5757</v>
      </c>
      <c r="E3463" s="201" t="s">
        <v>4916</v>
      </c>
      <c r="F3463" s="202">
        <v>5</v>
      </c>
      <c r="G3463" s="208">
        <v>192.36</v>
      </c>
      <c r="H3463" s="208">
        <v>192.36</v>
      </c>
      <c r="I3463" s="208">
        <f t="shared" si="74"/>
        <v>0</v>
      </c>
      <c r="J3463" s="197"/>
      <c r="K3463" s="197"/>
    </row>
    <row r="3464" spans="1:11" x14ac:dyDescent="0.25">
      <c r="A3464" s="4">
        <v>385</v>
      </c>
      <c r="B3464" s="199" t="s">
        <v>5203</v>
      </c>
      <c r="C3464" s="187">
        <v>1</v>
      </c>
      <c r="D3464" s="200" t="s">
        <v>5758</v>
      </c>
      <c r="E3464" s="201" t="s">
        <v>4916</v>
      </c>
      <c r="F3464" s="202">
        <f>100/20</f>
        <v>5</v>
      </c>
      <c r="G3464" s="208">
        <v>65.150000000000006</v>
      </c>
      <c r="H3464" s="208">
        <v>65.150000000000006</v>
      </c>
      <c r="I3464" s="208">
        <f t="shared" si="74"/>
        <v>0</v>
      </c>
      <c r="J3464" s="197"/>
      <c r="K3464" s="197"/>
    </row>
    <row r="3465" spans="1:11" ht="22.5" x14ac:dyDescent="0.25">
      <c r="A3465" s="4">
        <v>386</v>
      </c>
      <c r="B3465" s="199" t="s">
        <v>5151</v>
      </c>
      <c r="C3465" s="187">
        <v>1</v>
      </c>
      <c r="D3465" s="200" t="s">
        <v>5759</v>
      </c>
      <c r="E3465" s="201" t="s">
        <v>5760</v>
      </c>
      <c r="F3465" s="202">
        <f>100/20</f>
        <v>5</v>
      </c>
      <c r="G3465" s="208">
        <v>435.04</v>
      </c>
      <c r="H3465" s="208">
        <v>435.04</v>
      </c>
      <c r="I3465" s="208">
        <f t="shared" si="74"/>
        <v>0</v>
      </c>
      <c r="J3465" s="197" t="s">
        <v>4917</v>
      </c>
      <c r="K3465" s="197" t="s">
        <v>4918</v>
      </c>
    </row>
    <row r="3466" spans="1:11" x14ac:dyDescent="0.25">
      <c r="A3466" s="4">
        <v>387</v>
      </c>
      <c r="B3466" s="199" t="s">
        <v>5761</v>
      </c>
      <c r="C3466" s="187">
        <v>1</v>
      </c>
      <c r="D3466" s="200" t="s">
        <v>5762</v>
      </c>
      <c r="E3466" s="201" t="s">
        <v>5763</v>
      </c>
      <c r="F3466" s="202">
        <v>5</v>
      </c>
      <c r="G3466" s="208">
        <v>2184</v>
      </c>
      <c r="H3466" s="208">
        <v>675.49</v>
      </c>
      <c r="I3466" s="208">
        <f t="shared" si="74"/>
        <v>1508.51</v>
      </c>
      <c r="J3466" s="197"/>
      <c r="K3466" s="114"/>
    </row>
    <row r="3467" spans="1:11" x14ac:dyDescent="0.25">
      <c r="A3467" s="4">
        <v>388</v>
      </c>
      <c r="B3467" s="199" t="s">
        <v>5764</v>
      </c>
      <c r="C3467" s="28">
        <v>1</v>
      </c>
      <c r="D3467" s="207" t="s">
        <v>5765</v>
      </c>
      <c r="E3467" s="201" t="s">
        <v>4916</v>
      </c>
      <c r="F3467" s="202">
        <f>100/20</f>
        <v>5</v>
      </c>
      <c r="G3467" s="213">
        <v>269.27999999999997</v>
      </c>
      <c r="H3467" s="209">
        <v>269.27999999999997</v>
      </c>
      <c r="I3467" s="208">
        <f t="shared" si="74"/>
        <v>0</v>
      </c>
      <c r="J3467" s="197"/>
      <c r="K3467" s="197"/>
    </row>
    <row r="3468" spans="1:11" x14ac:dyDescent="0.25">
      <c r="A3468" s="4">
        <v>389</v>
      </c>
      <c r="B3468" s="199" t="s">
        <v>5766</v>
      </c>
      <c r="C3468" s="28">
        <v>1</v>
      </c>
      <c r="D3468" s="200" t="s">
        <v>5767</v>
      </c>
      <c r="E3468" s="201" t="s">
        <v>5768</v>
      </c>
      <c r="F3468" s="202">
        <f t="shared" ref="F3468:F3477" si="75">100/20</f>
        <v>5</v>
      </c>
      <c r="G3468" s="213">
        <v>68.5</v>
      </c>
      <c r="H3468" s="209">
        <v>68.5</v>
      </c>
      <c r="I3468" s="208">
        <f t="shared" si="74"/>
        <v>0</v>
      </c>
      <c r="J3468" s="198"/>
      <c r="K3468" s="197"/>
    </row>
    <row r="3469" spans="1:11" x14ac:dyDescent="0.25">
      <c r="A3469" s="4">
        <v>390</v>
      </c>
      <c r="B3469" s="199" t="s">
        <v>5439</v>
      </c>
      <c r="C3469" s="28">
        <v>2</v>
      </c>
      <c r="D3469" s="200" t="s">
        <v>5769</v>
      </c>
      <c r="E3469" s="201" t="s">
        <v>5441</v>
      </c>
      <c r="F3469" s="202">
        <v>5</v>
      </c>
      <c r="G3469" s="213">
        <v>107.69</v>
      </c>
      <c r="H3469" s="209">
        <v>107.69</v>
      </c>
      <c r="I3469" s="208">
        <f t="shared" si="74"/>
        <v>0</v>
      </c>
      <c r="J3469" s="198"/>
      <c r="K3469" s="197"/>
    </row>
    <row r="3470" spans="1:11" x14ac:dyDescent="0.25">
      <c r="A3470" s="4">
        <v>391</v>
      </c>
      <c r="B3470" s="199" t="s">
        <v>5770</v>
      </c>
      <c r="C3470" s="28">
        <v>1</v>
      </c>
      <c r="D3470" s="200" t="s">
        <v>5771</v>
      </c>
      <c r="E3470" s="201" t="s">
        <v>4916</v>
      </c>
      <c r="F3470" s="202">
        <f t="shared" si="75"/>
        <v>5</v>
      </c>
      <c r="G3470" s="213">
        <v>1815.09</v>
      </c>
      <c r="H3470" s="209">
        <v>1815.09</v>
      </c>
      <c r="I3470" s="208">
        <f t="shared" si="74"/>
        <v>0</v>
      </c>
      <c r="J3470" s="198"/>
      <c r="K3470" s="197"/>
    </row>
    <row r="3471" spans="1:11" x14ac:dyDescent="0.25">
      <c r="A3471" s="4">
        <v>392</v>
      </c>
      <c r="B3471" s="199" t="s">
        <v>5772</v>
      </c>
      <c r="C3471" s="28">
        <v>2</v>
      </c>
      <c r="D3471" s="200" t="s">
        <v>5773</v>
      </c>
      <c r="E3471" s="201" t="s">
        <v>4916</v>
      </c>
      <c r="F3471" s="202">
        <v>1</v>
      </c>
      <c r="G3471" s="213">
        <v>4.62</v>
      </c>
      <c r="H3471" s="209">
        <v>4.62</v>
      </c>
      <c r="I3471" s="208">
        <f t="shared" si="74"/>
        <v>0</v>
      </c>
      <c r="J3471" s="198"/>
      <c r="K3471" s="197"/>
    </row>
    <row r="3472" spans="1:11" x14ac:dyDescent="0.25">
      <c r="A3472" s="4">
        <v>393</v>
      </c>
      <c r="B3472" s="199" t="s">
        <v>5774</v>
      </c>
      <c r="C3472" s="28">
        <v>7</v>
      </c>
      <c r="D3472" s="200" t="s">
        <v>5775</v>
      </c>
      <c r="E3472" s="201" t="s">
        <v>4916</v>
      </c>
      <c r="F3472" s="202">
        <f t="shared" si="75"/>
        <v>5</v>
      </c>
      <c r="G3472" s="213">
        <v>0</v>
      </c>
      <c r="H3472" s="209">
        <v>0</v>
      </c>
      <c r="I3472" s="208">
        <f t="shared" si="74"/>
        <v>0</v>
      </c>
      <c r="J3472" s="198"/>
      <c r="K3472" s="197"/>
    </row>
    <row r="3473" spans="1:11" x14ac:dyDescent="0.25">
      <c r="A3473" s="4">
        <v>394</v>
      </c>
      <c r="B3473" s="199" t="s">
        <v>5776</v>
      </c>
      <c r="C3473" s="28">
        <v>2</v>
      </c>
      <c r="D3473" s="200" t="s">
        <v>5777</v>
      </c>
      <c r="E3473" s="201" t="s">
        <v>4916</v>
      </c>
      <c r="F3473" s="202">
        <f t="shared" si="75"/>
        <v>5</v>
      </c>
      <c r="G3473" s="213">
        <v>0</v>
      </c>
      <c r="H3473" s="209">
        <v>0</v>
      </c>
      <c r="I3473" s="208">
        <f t="shared" si="74"/>
        <v>0</v>
      </c>
      <c r="J3473" s="198"/>
      <c r="K3473" s="197"/>
    </row>
    <row r="3474" spans="1:11" x14ac:dyDescent="0.25">
      <c r="A3474" s="4">
        <v>395</v>
      </c>
      <c r="B3474" s="199" t="s">
        <v>5778</v>
      </c>
      <c r="C3474" s="28">
        <v>1</v>
      </c>
      <c r="D3474" s="200" t="s">
        <v>5779</v>
      </c>
      <c r="E3474" s="201" t="s">
        <v>4916</v>
      </c>
      <c r="F3474" s="202">
        <f t="shared" si="75"/>
        <v>5</v>
      </c>
      <c r="G3474" s="213">
        <v>47.98</v>
      </c>
      <c r="H3474" s="209">
        <v>47.98</v>
      </c>
      <c r="I3474" s="208">
        <f t="shared" si="74"/>
        <v>0</v>
      </c>
      <c r="J3474" s="198"/>
      <c r="K3474" s="197"/>
    </row>
    <row r="3475" spans="1:11" x14ac:dyDescent="0.25">
      <c r="A3475" s="4">
        <v>396</v>
      </c>
      <c r="B3475" s="199" t="s">
        <v>5780</v>
      </c>
      <c r="C3475" s="28">
        <v>2</v>
      </c>
      <c r="D3475" s="200" t="s">
        <v>5781</v>
      </c>
      <c r="E3475" s="201" t="s">
        <v>4916</v>
      </c>
      <c r="F3475" s="202">
        <f t="shared" si="75"/>
        <v>5</v>
      </c>
      <c r="G3475" s="213">
        <v>0</v>
      </c>
      <c r="H3475" s="209">
        <v>0</v>
      </c>
      <c r="I3475" s="208">
        <f t="shared" si="74"/>
        <v>0</v>
      </c>
      <c r="J3475" s="198"/>
      <c r="K3475" s="197"/>
    </row>
    <row r="3476" spans="1:11" x14ac:dyDescent="0.25">
      <c r="A3476" s="4">
        <v>397</v>
      </c>
      <c r="B3476" s="199" t="s">
        <v>5782</v>
      </c>
      <c r="C3476" s="28">
        <v>8</v>
      </c>
      <c r="D3476" s="200" t="s">
        <v>5783</v>
      </c>
      <c r="E3476" s="201" t="s">
        <v>5784</v>
      </c>
      <c r="F3476" s="202">
        <f t="shared" si="75"/>
        <v>5</v>
      </c>
      <c r="G3476" s="213">
        <v>2356.41</v>
      </c>
      <c r="H3476" s="209">
        <f>+G3476+0</f>
        <v>2356.41</v>
      </c>
      <c r="I3476" s="208">
        <f t="shared" si="74"/>
        <v>0</v>
      </c>
      <c r="J3476" s="198"/>
      <c r="K3476" s="197"/>
    </row>
    <row r="3477" spans="1:11" x14ac:dyDescent="0.25">
      <c r="A3477" s="4">
        <v>398</v>
      </c>
      <c r="B3477" s="199" t="s">
        <v>5785</v>
      </c>
      <c r="C3477" s="28">
        <v>4</v>
      </c>
      <c r="D3477" s="200" t="s">
        <v>5786</v>
      </c>
      <c r="E3477" s="201" t="s">
        <v>4916</v>
      </c>
      <c r="F3477" s="202">
        <f t="shared" si="75"/>
        <v>5</v>
      </c>
      <c r="G3477" s="213">
        <v>0</v>
      </c>
      <c r="H3477" s="209">
        <v>0</v>
      </c>
      <c r="I3477" s="208">
        <f t="shared" si="74"/>
        <v>0</v>
      </c>
      <c r="J3477" s="198"/>
      <c r="K3477" s="197"/>
    </row>
    <row r="3478" spans="1:11" x14ac:dyDescent="0.25">
      <c r="A3478" s="4">
        <v>399</v>
      </c>
      <c r="B3478" s="199" t="s">
        <v>5787</v>
      </c>
      <c r="C3478" s="187">
        <v>1</v>
      </c>
      <c r="D3478" s="200" t="s">
        <v>5788</v>
      </c>
      <c r="E3478" s="26" t="s">
        <v>5789</v>
      </c>
      <c r="F3478" s="202">
        <v>5</v>
      </c>
      <c r="G3478" s="208">
        <v>185.09</v>
      </c>
      <c r="H3478" s="208">
        <v>185.09</v>
      </c>
      <c r="I3478" s="208">
        <f t="shared" si="74"/>
        <v>0</v>
      </c>
      <c r="J3478" s="197"/>
      <c r="K3478" s="197"/>
    </row>
    <row r="3479" spans="1:11" x14ac:dyDescent="0.25">
      <c r="A3479" s="4">
        <v>400</v>
      </c>
      <c r="B3479" s="199" t="s">
        <v>5790</v>
      </c>
      <c r="C3479" s="187">
        <v>1</v>
      </c>
      <c r="D3479" s="200" t="s">
        <v>5791</v>
      </c>
      <c r="E3479" s="201" t="s">
        <v>5792</v>
      </c>
      <c r="F3479" s="202">
        <f>100/20</f>
        <v>5</v>
      </c>
      <c r="G3479" s="208">
        <v>68.180000000000007</v>
      </c>
      <c r="H3479" s="208">
        <v>68.180000000000007</v>
      </c>
      <c r="I3479" s="208">
        <f>+G3479-H3479</f>
        <v>0</v>
      </c>
      <c r="J3479" s="197"/>
      <c r="K3479" s="197"/>
    </row>
    <row r="3480" spans="1:11" x14ac:dyDescent="0.25">
      <c r="A3480" s="4">
        <v>401</v>
      </c>
      <c r="B3480" s="199" t="s">
        <v>5793</v>
      </c>
      <c r="C3480" s="187">
        <v>2</v>
      </c>
      <c r="D3480" s="200" t="s">
        <v>5794</v>
      </c>
      <c r="E3480" s="26" t="s">
        <v>5795</v>
      </c>
      <c r="F3480" s="202">
        <v>5</v>
      </c>
      <c r="G3480" s="208">
        <v>596.58000000000004</v>
      </c>
      <c r="H3480" s="208">
        <v>596.58000000000004</v>
      </c>
      <c r="I3480" s="208">
        <f t="shared" ref="I3480:I3511" si="76">+G3480-H3480</f>
        <v>0</v>
      </c>
      <c r="J3480" s="197"/>
      <c r="K3480" s="197"/>
    </row>
    <row r="3481" spans="1:11" x14ac:dyDescent="0.25">
      <c r="A3481" s="4">
        <v>402</v>
      </c>
      <c r="B3481" s="199" t="s">
        <v>5796</v>
      </c>
      <c r="C3481" s="187">
        <v>1</v>
      </c>
      <c r="D3481" s="200" t="s">
        <v>5797</v>
      </c>
      <c r="E3481" s="26" t="s">
        <v>5798</v>
      </c>
      <c r="F3481" s="202">
        <f>100/20</f>
        <v>5</v>
      </c>
      <c r="G3481" s="208">
        <v>29.91</v>
      </c>
      <c r="H3481" s="208">
        <v>29.91</v>
      </c>
      <c r="I3481" s="208">
        <f t="shared" si="76"/>
        <v>0</v>
      </c>
      <c r="J3481" s="197"/>
      <c r="K3481" s="197"/>
    </row>
    <row r="3482" spans="1:11" x14ac:dyDescent="0.25">
      <c r="A3482" s="4">
        <v>403</v>
      </c>
      <c r="B3482" s="199" t="s">
        <v>5799</v>
      </c>
      <c r="C3482" s="28">
        <v>1</v>
      </c>
      <c r="D3482" s="200" t="s">
        <v>5800</v>
      </c>
      <c r="E3482" s="201" t="s">
        <v>5801</v>
      </c>
      <c r="F3482" s="202">
        <v>10</v>
      </c>
      <c r="G3482" s="213">
        <v>623.08000000000004</v>
      </c>
      <c r="H3482" s="209">
        <v>140.33000000000001</v>
      </c>
      <c r="I3482" s="208">
        <f t="shared" si="76"/>
        <v>482.75</v>
      </c>
      <c r="J3482" s="197"/>
      <c r="K3482" s="114"/>
    </row>
    <row r="3483" spans="1:11" ht="84" x14ac:dyDescent="0.25">
      <c r="A3483" s="33" t="s">
        <v>5</v>
      </c>
      <c r="B3483" s="29" t="s">
        <v>6</v>
      </c>
      <c r="C3483" s="29" t="s">
        <v>7</v>
      </c>
      <c r="D3483" s="29" t="s">
        <v>8</v>
      </c>
      <c r="E3483" s="29" t="s">
        <v>15</v>
      </c>
      <c r="F3483" s="29" t="s">
        <v>9</v>
      </c>
      <c r="G3483" s="29" t="s">
        <v>10</v>
      </c>
      <c r="H3483" s="29" t="s">
        <v>11</v>
      </c>
      <c r="I3483" s="29" t="s">
        <v>518</v>
      </c>
      <c r="J3483" s="29" t="s">
        <v>12</v>
      </c>
      <c r="K3483" s="30" t="s">
        <v>13</v>
      </c>
    </row>
    <row r="3484" spans="1:11" x14ac:dyDescent="0.25">
      <c r="A3484" s="4">
        <v>404</v>
      </c>
      <c r="B3484" s="199" t="s">
        <v>5802</v>
      </c>
      <c r="C3484" s="187">
        <v>1</v>
      </c>
      <c r="D3484" s="200" t="s">
        <v>5803</v>
      </c>
      <c r="E3484" s="26" t="s">
        <v>4916</v>
      </c>
      <c r="F3484" s="202">
        <v>5</v>
      </c>
      <c r="G3484" s="208">
        <v>192.3</v>
      </c>
      <c r="H3484" s="208">
        <v>192.3</v>
      </c>
      <c r="I3484" s="208">
        <f t="shared" si="76"/>
        <v>0</v>
      </c>
      <c r="J3484" s="197"/>
      <c r="K3484" s="197"/>
    </row>
    <row r="3485" spans="1:11" x14ac:dyDescent="0.25">
      <c r="A3485" s="4">
        <v>405</v>
      </c>
      <c r="B3485" s="199" t="s">
        <v>1110</v>
      </c>
      <c r="C3485" s="187">
        <v>1</v>
      </c>
      <c r="D3485" s="200" t="s">
        <v>5804</v>
      </c>
      <c r="E3485" s="26" t="s">
        <v>4916</v>
      </c>
      <c r="F3485" s="202">
        <v>5</v>
      </c>
      <c r="G3485" s="208">
        <v>81.760000000000005</v>
      </c>
      <c r="H3485" s="208">
        <v>81.760000000000005</v>
      </c>
      <c r="I3485" s="208">
        <f t="shared" si="76"/>
        <v>0</v>
      </c>
      <c r="J3485" s="197"/>
      <c r="K3485" s="197"/>
    </row>
    <row r="3486" spans="1:11" x14ac:dyDescent="0.25">
      <c r="A3486" s="4">
        <v>406</v>
      </c>
      <c r="B3486" s="199" t="s">
        <v>5805</v>
      </c>
      <c r="C3486" s="187">
        <v>1</v>
      </c>
      <c r="D3486" s="200" t="s">
        <v>5806</v>
      </c>
      <c r="E3486" s="26" t="s">
        <v>4916</v>
      </c>
      <c r="F3486" s="202">
        <f>100/20</f>
        <v>5</v>
      </c>
      <c r="G3486" s="208">
        <v>28.85</v>
      </c>
      <c r="H3486" s="208">
        <v>28.85</v>
      </c>
      <c r="I3486" s="208">
        <f t="shared" si="76"/>
        <v>0</v>
      </c>
      <c r="J3486" s="197"/>
      <c r="K3486" s="197"/>
    </row>
    <row r="3487" spans="1:11" x14ac:dyDescent="0.25">
      <c r="A3487" s="4">
        <v>407</v>
      </c>
      <c r="B3487" s="199" t="s">
        <v>5807</v>
      </c>
      <c r="C3487" s="187">
        <v>1</v>
      </c>
      <c r="D3487" s="200" t="s">
        <v>5808</v>
      </c>
      <c r="E3487" s="201" t="s">
        <v>5809</v>
      </c>
      <c r="F3487" s="202">
        <f>100/20</f>
        <v>5</v>
      </c>
      <c r="G3487" s="208">
        <v>32.479999999999997</v>
      </c>
      <c r="H3487" s="208">
        <v>32.479999999999997</v>
      </c>
      <c r="I3487" s="208">
        <f t="shared" si="76"/>
        <v>0</v>
      </c>
      <c r="J3487" s="197"/>
      <c r="K3487" s="197"/>
    </row>
    <row r="3488" spans="1:11" x14ac:dyDescent="0.25">
      <c r="A3488" s="4">
        <v>408</v>
      </c>
      <c r="B3488" s="199" t="s">
        <v>5810</v>
      </c>
      <c r="C3488" s="187">
        <v>600</v>
      </c>
      <c r="D3488" s="200" t="s">
        <v>5811</v>
      </c>
      <c r="E3488" s="201" t="s">
        <v>5740</v>
      </c>
      <c r="F3488" s="202">
        <v>4</v>
      </c>
      <c r="G3488" s="208">
        <v>300</v>
      </c>
      <c r="H3488" s="208">
        <v>300</v>
      </c>
      <c r="I3488" s="208">
        <f t="shared" si="76"/>
        <v>0</v>
      </c>
      <c r="J3488" s="114"/>
      <c r="K3488" s="114"/>
    </row>
    <row r="3489" spans="1:11" x14ac:dyDescent="0.25">
      <c r="A3489" s="4">
        <v>409</v>
      </c>
      <c r="B3489" s="199" t="s">
        <v>5812</v>
      </c>
      <c r="C3489" s="28">
        <v>1</v>
      </c>
      <c r="D3489" s="200" t="s">
        <v>5813</v>
      </c>
      <c r="E3489" s="201" t="s">
        <v>5814</v>
      </c>
      <c r="F3489" s="202">
        <v>3</v>
      </c>
      <c r="G3489" s="213">
        <v>1560.37</v>
      </c>
      <c r="H3489" s="209">
        <v>630.97</v>
      </c>
      <c r="I3489" s="208">
        <f t="shared" si="76"/>
        <v>929.39999999999986</v>
      </c>
      <c r="J3489" s="197"/>
      <c r="K3489" s="114"/>
    </row>
    <row r="3490" spans="1:11" x14ac:dyDescent="0.25">
      <c r="A3490" s="4">
        <v>410</v>
      </c>
      <c r="B3490" s="199" t="s">
        <v>5815</v>
      </c>
      <c r="C3490" s="187">
        <v>1</v>
      </c>
      <c r="D3490" s="200" t="s">
        <v>5816</v>
      </c>
      <c r="E3490" s="201" t="s">
        <v>5817</v>
      </c>
      <c r="F3490" s="202">
        <v>5</v>
      </c>
      <c r="G3490" s="208">
        <v>0</v>
      </c>
      <c r="H3490" s="208">
        <v>0</v>
      </c>
      <c r="I3490" s="208">
        <f t="shared" si="76"/>
        <v>0</v>
      </c>
      <c r="J3490" s="197"/>
      <c r="K3490" s="197"/>
    </row>
    <row r="3491" spans="1:11" ht="22.5" x14ac:dyDescent="0.25">
      <c r="A3491" s="4">
        <v>411</v>
      </c>
      <c r="B3491" s="199" t="s">
        <v>5729</v>
      </c>
      <c r="C3491" s="187">
        <v>1</v>
      </c>
      <c r="D3491" s="200" t="s">
        <v>5818</v>
      </c>
      <c r="E3491" s="201" t="s">
        <v>5819</v>
      </c>
      <c r="F3491" s="202">
        <f>100/20</f>
        <v>5</v>
      </c>
      <c r="G3491" s="208">
        <v>249</v>
      </c>
      <c r="H3491" s="208">
        <v>249</v>
      </c>
      <c r="I3491" s="208">
        <f t="shared" si="76"/>
        <v>0</v>
      </c>
      <c r="J3491" s="197" t="s">
        <v>4917</v>
      </c>
      <c r="K3491" s="197" t="s">
        <v>4918</v>
      </c>
    </row>
    <row r="3492" spans="1:11" x14ac:dyDescent="0.25">
      <c r="A3492" s="4">
        <v>412</v>
      </c>
      <c r="B3492" s="199" t="s">
        <v>5820</v>
      </c>
      <c r="C3492" s="187">
        <v>1</v>
      </c>
      <c r="D3492" s="200" t="s">
        <v>5821</v>
      </c>
      <c r="E3492" s="26" t="s">
        <v>5509</v>
      </c>
      <c r="F3492" s="202">
        <f>100/20</f>
        <v>5</v>
      </c>
      <c r="G3492" s="208">
        <v>206</v>
      </c>
      <c r="H3492" s="208">
        <v>206</v>
      </c>
      <c r="I3492" s="208">
        <f t="shared" si="76"/>
        <v>0</v>
      </c>
      <c r="J3492" s="197"/>
      <c r="K3492" s="197"/>
    </row>
    <row r="3493" spans="1:11" x14ac:dyDescent="0.25">
      <c r="A3493" s="4">
        <v>413</v>
      </c>
      <c r="B3493" s="199" t="s">
        <v>5822</v>
      </c>
      <c r="C3493" s="28">
        <v>1</v>
      </c>
      <c r="D3493" s="207" t="s">
        <v>5823</v>
      </c>
      <c r="E3493" s="201" t="s">
        <v>4916</v>
      </c>
      <c r="F3493" s="202">
        <f>100/20</f>
        <v>5</v>
      </c>
      <c r="G3493" s="213">
        <v>434</v>
      </c>
      <c r="H3493" s="209">
        <v>434</v>
      </c>
      <c r="I3493" s="208">
        <f t="shared" si="76"/>
        <v>0</v>
      </c>
      <c r="J3493" s="197"/>
      <c r="K3493" s="197"/>
    </row>
    <row r="3494" spans="1:11" x14ac:dyDescent="0.25">
      <c r="A3494" s="4">
        <v>414</v>
      </c>
      <c r="B3494" s="199" t="s">
        <v>5824</v>
      </c>
      <c r="C3494" s="187">
        <v>1</v>
      </c>
      <c r="D3494" s="200" t="s">
        <v>5825</v>
      </c>
      <c r="E3494" s="26" t="s">
        <v>4916</v>
      </c>
      <c r="F3494" s="202">
        <f>100/20</f>
        <v>5</v>
      </c>
      <c r="G3494" s="208">
        <v>48.06</v>
      </c>
      <c r="H3494" s="208">
        <v>48.06</v>
      </c>
      <c r="I3494" s="208">
        <f t="shared" si="76"/>
        <v>0</v>
      </c>
      <c r="J3494" s="197"/>
      <c r="K3494" s="197"/>
    </row>
    <row r="3495" spans="1:11" ht="22.5" x14ac:dyDescent="0.25">
      <c r="A3495" s="4">
        <v>415</v>
      </c>
      <c r="B3495" s="199" t="s">
        <v>5826</v>
      </c>
      <c r="C3495" s="187">
        <v>1</v>
      </c>
      <c r="D3495" s="200" t="s">
        <v>5827</v>
      </c>
      <c r="E3495" s="26" t="s">
        <v>5828</v>
      </c>
      <c r="F3495" s="202">
        <v>3</v>
      </c>
      <c r="G3495" s="208">
        <v>1000</v>
      </c>
      <c r="H3495" s="208">
        <v>386.15</v>
      </c>
      <c r="I3495" s="208">
        <f t="shared" si="76"/>
        <v>613.85</v>
      </c>
      <c r="J3495" s="197"/>
      <c r="K3495" s="114"/>
    </row>
    <row r="3496" spans="1:11" x14ac:dyDescent="0.25">
      <c r="A3496" s="4">
        <v>416</v>
      </c>
      <c r="B3496" s="199" t="s">
        <v>5829</v>
      </c>
      <c r="C3496" s="187">
        <v>1</v>
      </c>
      <c r="D3496" s="200" t="s">
        <v>5830</v>
      </c>
      <c r="E3496" s="26" t="s">
        <v>5831</v>
      </c>
      <c r="F3496" s="202">
        <v>5</v>
      </c>
      <c r="G3496" s="208">
        <v>229.92</v>
      </c>
      <c r="H3496" s="208">
        <v>229.92</v>
      </c>
      <c r="I3496" s="208">
        <f t="shared" si="76"/>
        <v>0</v>
      </c>
      <c r="J3496" s="197"/>
      <c r="K3496" s="197"/>
    </row>
    <row r="3497" spans="1:11" x14ac:dyDescent="0.25">
      <c r="A3497" s="4">
        <v>417</v>
      </c>
      <c r="B3497" s="199" t="s">
        <v>1012</v>
      </c>
      <c r="C3497" s="187">
        <v>2</v>
      </c>
      <c r="D3497" s="200" t="s">
        <v>5832</v>
      </c>
      <c r="E3497" s="26" t="s">
        <v>5833</v>
      </c>
      <c r="F3497" s="202">
        <v>5</v>
      </c>
      <c r="G3497" s="208">
        <v>35.61</v>
      </c>
      <c r="H3497" s="208">
        <v>35.61</v>
      </c>
      <c r="I3497" s="208">
        <f t="shared" si="76"/>
        <v>0</v>
      </c>
      <c r="J3497" s="197"/>
      <c r="K3497" s="197"/>
    </row>
    <row r="3498" spans="1:11" x14ac:dyDescent="0.25">
      <c r="A3498" s="4">
        <v>418</v>
      </c>
      <c r="B3498" s="199" t="s">
        <v>5834</v>
      </c>
      <c r="C3498" s="28">
        <v>1</v>
      </c>
      <c r="D3498" s="200" t="s">
        <v>5835</v>
      </c>
      <c r="E3498" s="201" t="s">
        <v>4916</v>
      </c>
      <c r="F3498" s="202">
        <f>100/20</f>
        <v>5</v>
      </c>
      <c r="G3498" s="213">
        <v>256.45</v>
      </c>
      <c r="H3498" s="209">
        <v>256.45</v>
      </c>
      <c r="I3498" s="208">
        <f t="shared" si="76"/>
        <v>0</v>
      </c>
      <c r="J3498" s="197"/>
      <c r="K3498" s="114"/>
    </row>
    <row r="3499" spans="1:11" x14ac:dyDescent="0.25">
      <c r="A3499" s="4">
        <v>419</v>
      </c>
      <c r="B3499" s="199" t="s">
        <v>5836</v>
      </c>
      <c r="C3499" s="187">
        <v>1</v>
      </c>
      <c r="D3499" s="200" t="s">
        <v>5837</v>
      </c>
      <c r="E3499" s="201" t="s">
        <v>4916</v>
      </c>
      <c r="F3499" s="202">
        <f>100/20</f>
        <v>5</v>
      </c>
      <c r="G3499" s="208">
        <v>115.35</v>
      </c>
      <c r="H3499" s="208">
        <v>115.35</v>
      </c>
      <c r="I3499" s="208">
        <f t="shared" si="76"/>
        <v>0</v>
      </c>
      <c r="J3499" s="197"/>
      <c r="K3499" s="197"/>
    </row>
    <row r="3500" spans="1:11" x14ac:dyDescent="0.25">
      <c r="A3500" s="4">
        <v>420</v>
      </c>
      <c r="B3500" s="199" t="s">
        <v>5838</v>
      </c>
      <c r="C3500" s="187">
        <v>1</v>
      </c>
      <c r="D3500" s="200" t="s">
        <v>5839</v>
      </c>
      <c r="E3500" s="201" t="s">
        <v>4916</v>
      </c>
      <c r="F3500" s="202">
        <f>100/20</f>
        <v>5</v>
      </c>
      <c r="G3500" s="208">
        <v>192.31</v>
      </c>
      <c r="H3500" s="208">
        <v>192.31</v>
      </c>
      <c r="I3500" s="208">
        <f t="shared" si="76"/>
        <v>0</v>
      </c>
      <c r="J3500" s="197"/>
      <c r="K3500" s="197"/>
    </row>
    <row r="3501" spans="1:11" x14ac:dyDescent="0.25">
      <c r="A3501" s="4">
        <v>421</v>
      </c>
      <c r="B3501" s="199" t="s">
        <v>5840</v>
      </c>
      <c r="C3501" s="187">
        <v>1</v>
      </c>
      <c r="D3501" s="200" t="s">
        <v>5841</v>
      </c>
      <c r="E3501" s="201" t="s">
        <v>5842</v>
      </c>
      <c r="F3501" s="202">
        <v>1</v>
      </c>
      <c r="G3501" s="208">
        <v>4.0599999999999996</v>
      </c>
      <c r="H3501" s="208">
        <v>4.0599999999999996</v>
      </c>
      <c r="I3501" s="208">
        <f t="shared" si="76"/>
        <v>0</v>
      </c>
      <c r="J3501" s="197"/>
      <c r="K3501" s="197"/>
    </row>
    <row r="3502" spans="1:11" x14ac:dyDescent="0.25">
      <c r="A3502" s="4">
        <v>422</v>
      </c>
      <c r="B3502" s="199" t="s">
        <v>5843</v>
      </c>
      <c r="C3502" s="28">
        <v>1</v>
      </c>
      <c r="D3502" s="200" t="s">
        <v>5844</v>
      </c>
      <c r="E3502" s="201" t="s">
        <v>5845</v>
      </c>
      <c r="F3502" s="202">
        <v>5</v>
      </c>
      <c r="G3502" s="213">
        <v>650</v>
      </c>
      <c r="H3502" s="209">
        <v>314.49</v>
      </c>
      <c r="I3502" s="208">
        <f t="shared" si="76"/>
        <v>335.51</v>
      </c>
      <c r="J3502" s="197"/>
      <c r="K3502" s="114"/>
    </row>
    <row r="3503" spans="1:11" x14ac:dyDescent="0.25">
      <c r="A3503" s="4">
        <v>423</v>
      </c>
      <c r="B3503" s="199" t="s">
        <v>5846</v>
      </c>
      <c r="C3503" s="28">
        <v>1</v>
      </c>
      <c r="D3503" s="200" t="s">
        <v>5847</v>
      </c>
      <c r="E3503" s="201" t="s">
        <v>4916</v>
      </c>
      <c r="F3503" s="202">
        <f t="shared" ref="F3503:F3510" si="77">100/20</f>
        <v>5</v>
      </c>
      <c r="G3503" s="213">
        <v>409.73</v>
      </c>
      <c r="H3503" s="209">
        <v>409.73</v>
      </c>
      <c r="I3503" s="208">
        <f t="shared" si="76"/>
        <v>0</v>
      </c>
      <c r="J3503" s="198"/>
      <c r="K3503" s="197"/>
    </row>
    <row r="3504" spans="1:11" x14ac:dyDescent="0.25">
      <c r="A3504" s="4">
        <v>424</v>
      </c>
      <c r="B3504" s="199" t="s">
        <v>5848</v>
      </c>
      <c r="C3504" s="28">
        <v>1</v>
      </c>
      <c r="D3504" s="200" t="s">
        <v>5849</v>
      </c>
      <c r="E3504" s="201" t="s">
        <v>4916</v>
      </c>
      <c r="F3504" s="202">
        <f t="shared" si="77"/>
        <v>5</v>
      </c>
      <c r="G3504" s="213">
        <v>442.4</v>
      </c>
      <c r="H3504" s="209">
        <v>442.4</v>
      </c>
      <c r="I3504" s="208">
        <f t="shared" si="76"/>
        <v>0</v>
      </c>
      <c r="J3504" s="198"/>
      <c r="K3504" s="197"/>
    </row>
    <row r="3505" spans="1:11" x14ac:dyDescent="0.25">
      <c r="A3505" s="4">
        <v>425</v>
      </c>
      <c r="B3505" s="199" t="s">
        <v>5850</v>
      </c>
      <c r="C3505" s="28">
        <v>1</v>
      </c>
      <c r="D3505" s="200" t="s">
        <v>5851</v>
      </c>
      <c r="E3505" s="201" t="s">
        <v>4916</v>
      </c>
      <c r="F3505" s="202">
        <f t="shared" si="77"/>
        <v>5</v>
      </c>
      <c r="G3505" s="213">
        <v>292.83999999999997</v>
      </c>
      <c r="H3505" s="209">
        <v>292.83999999999997</v>
      </c>
      <c r="I3505" s="208">
        <f t="shared" si="76"/>
        <v>0</v>
      </c>
      <c r="J3505" s="198"/>
      <c r="K3505" s="197"/>
    </row>
    <row r="3506" spans="1:11" x14ac:dyDescent="0.25">
      <c r="A3506" s="4">
        <v>426</v>
      </c>
      <c r="B3506" s="199" t="s">
        <v>5850</v>
      </c>
      <c r="C3506" s="28">
        <v>1</v>
      </c>
      <c r="D3506" s="200" t="s">
        <v>5852</v>
      </c>
      <c r="E3506" s="201" t="s">
        <v>4916</v>
      </c>
      <c r="F3506" s="202">
        <f t="shared" si="77"/>
        <v>5</v>
      </c>
      <c r="G3506" s="213">
        <v>292.83999999999997</v>
      </c>
      <c r="H3506" s="209">
        <v>292.83999999999997</v>
      </c>
      <c r="I3506" s="208">
        <f t="shared" si="76"/>
        <v>0</v>
      </c>
      <c r="J3506" s="198"/>
      <c r="K3506" s="197"/>
    </row>
    <row r="3507" spans="1:11" x14ac:dyDescent="0.25">
      <c r="A3507" s="4">
        <v>427</v>
      </c>
      <c r="B3507" s="199" t="s">
        <v>5853</v>
      </c>
      <c r="C3507" s="28">
        <v>1</v>
      </c>
      <c r="D3507" s="200" t="s">
        <v>5854</v>
      </c>
      <c r="E3507" s="201" t="s">
        <v>4916</v>
      </c>
      <c r="F3507" s="202">
        <f t="shared" si="77"/>
        <v>5</v>
      </c>
      <c r="G3507" s="213">
        <v>269.27999999999997</v>
      </c>
      <c r="H3507" s="209">
        <v>269.27999999999997</v>
      </c>
      <c r="I3507" s="208">
        <f t="shared" si="76"/>
        <v>0</v>
      </c>
      <c r="J3507" s="198"/>
      <c r="K3507" s="197"/>
    </row>
    <row r="3508" spans="1:11" x14ac:dyDescent="0.25">
      <c r="A3508" s="4">
        <v>428</v>
      </c>
      <c r="B3508" s="199" t="s">
        <v>5850</v>
      </c>
      <c r="C3508" s="28">
        <v>1</v>
      </c>
      <c r="D3508" s="200" t="s">
        <v>5855</v>
      </c>
      <c r="E3508" s="201" t="s">
        <v>4916</v>
      </c>
      <c r="F3508" s="202">
        <f t="shared" si="77"/>
        <v>5</v>
      </c>
      <c r="G3508" s="213">
        <v>292.83999999999997</v>
      </c>
      <c r="H3508" s="209">
        <v>292.83999999999997</v>
      </c>
      <c r="I3508" s="208">
        <f t="shared" si="76"/>
        <v>0</v>
      </c>
      <c r="J3508" s="198"/>
      <c r="K3508" s="197"/>
    </row>
    <row r="3509" spans="1:11" x14ac:dyDescent="0.25">
      <c r="A3509" s="4">
        <v>429</v>
      </c>
      <c r="B3509" s="199" t="s">
        <v>5856</v>
      </c>
      <c r="C3509" s="28">
        <v>1</v>
      </c>
      <c r="D3509" s="200" t="s">
        <v>5857</v>
      </c>
      <c r="E3509" s="201" t="s">
        <v>5768</v>
      </c>
      <c r="F3509" s="202">
        <f t="shared" si="77"/>
        <v>5</v>
      </c>
      <c r="G3509" s="213">
        <v>40</v>
      </c>
      <c r="H3509" s="209">
        <v>40</v>
      </c>
      <c r="I3509" s="208">
        <f t="shared" si="76"/>
        <v>0</v>
      </c>
      <c r="J3509" s="198"/>
      <c r="K3509" s="197"/>
    </row>
    <row r="3510" spans="1:11" x14ac:dyDescent="0.25">
      <c r="A3510" s="4">
        <v>430</v>
      </c>
      <c r="B3510" s="199" t="s">
        <v>5858</v>
      </c>
      <c r="C3510" s="28">
        <v>1</v>
      </c>
      <c r="D3510" s="200" t="s">
        <v>5859</v>
      </c>
      <c r="E3510" s="201" t="s">
        <v>4916</v>
      </c>
      <c r="F3510" s="202">
        <f t="shared" si="77"/>
        <v>5</v>
      </c>
      <c r="G3510" s="213">
        <v>1408.22</v>
      </c>
      <c r="H3510" s="209">
        <v>1408.22</v>
      </c>
      <c r="I3510" s="208">
        <f t="shared" si="76"/>
        <v>0</v>
      </c>
      <c r="J3510" s="198"/>
      <c r="K3510" s="197"/>
    </row>
    <row r="3511" spans="1:11" x14ac:dyDescent="0.25">
      <c r="A3511" s="4">
        <v>431</v>
      </c>
      <c r="B3511" s="199" t="s">
        <v>5860</v>
      </c>
      <c r="C3511" s="187">
        <v>1</v>
      </c>
      <c r="D3511" s="200" t="s">
        <v>5861</v>
      </c>
      <c r="E3511" s="201" t="s">
        <v>4916</v>
      </c>
      <c r="F3511" s="202">
        <v>5</v>
      </c>
      <c r="G3511" s="208">
        <v>67.27</v>
      </c>
      <c r="H3511" s="208">
        <v>67.27</v>
      </c>
      <c r="I3511" s="208">
        <f t="shared" si="76"/>
        <v>0</v>
      </c>
      <c r="J3511" s="197"/>
      <c r="K3511" s="197"/>
    </row>
    <row r="3512" spans="1:11" x14ac:dyDescent="0.25">
      <c r="A3512" s="4">
        <v>432</v>
      </c>
      <c r="B3512" s="199" t="s">
        <v>5862</v>
      </c>
      <c r="C3512" s="187">
        <v>1</v>
      </c>
      <c r="D3512" s="200" t="s">
        <v>5863</v>
      </c>
      <c r="E3512" s="201" t="s">
        <v>4916</v>
      </c>
      <c r="F3512" s="202">
        <f>100/20</f>
        <v>5</v>
      </c>
      <c r="G3512" s="208">
        <v>250.08</v>
      </c>
      <c r="H3512" s="208">
        <v>250.08</v>
      </c>
      <c r="I3512" s="208">
        <f>+G3512-H3512</f>
        <v>0</v>
      </c>
      <c r="J3512" s="197"/>
      <c r="K3512" s="197"/>
    </row>
    <row r="3513" spans="1:11" ht="84" x14ac:dyDescent="0.25">
      <c r="A3513" s="33" t="s">
        <v>5</v>
      </c>
      <c r="B3513" s="29" t="s">
        <v>6</v>
      </c>
      <c r="C3513" s="29" t="s">
        <v>7</v>
      </c>
      <c r="D3513" s="29" t="s">
        <v>8</v>
      </c>
      <c r="E3513" s="29" t="s">
        <v>15</v>
      </c>
      <c r="F3513" s="29" t="s">
        <v>9</v>
      </c>
      <c r="G3513" s="29" t="s">
        <v>10</v>
      </c>
      <c r="H3513" s="29" t="s">
        <v>11</v>
      </c>
      <c r="I3513" s="29" t="s">
        <v>518</v>
      </c>
      <c r="J3513" s="29" t="s">
        <v>12</v>
      </c>
      <c r="K3513" s="30" t="s">
        <v>13</v>
      </c>
    </row>
    <row r="3514" spans="1:11" x14ac:dyDescent="0.25">
      <c r="A3514" s="4">
        <v>433</v>
      </c>
      <c r="B3514" s="199" t="s">
        <v>5864</v>
      </c>
      <c r="C3514" s="28">
        <v>1</v>
      </c>
      <c r="D3514" s="207" t="s">
        <v>5865</v>
      </c>
      <c r="E3514" s="201" t="s">
        <v>4916</v>
      </c>
      <c r="F3514" s="202">
        <f>100/20</f>
        <v>5</v>
      </c>
      <c r="G3514" s="213">
        <v>282.75</v>
      </c>
      <c r="H3514" s="209">
        <v>282.75</v>
      </c>
      <c r="I3514" s="208">
        <f t="shared" ref="I3514:I3541" si="78">+G3514-H3514</f>
        <v>0</v>
      </c>
      <c r="J3514" s="197"/>
      <c r="K3514" s="197"/>
    </row>
    <row r="3515" spans="1:11" x14ac:dyDescent="0.25">
      <c r="A3515" s="4">
        <v>434</v>
      </c>
      <c r="B3515" s="199" t="s">
        <v>5866</v>
      </c>
      <c r="C3515" s="187">
        <v>1</v>
      </c>
      <c r="D3515" s="200" t="s">
        <v>5867</v>
      </c>
      <c r="E3515" s="201" t="s">
        <v>5868</v>
      </c>
      <c r="F3515" s="202">
        <f>100/20</f>
        <v>5</v>
      </c>
      <c r="G3515" s="208">
        <v>98.55</v>
      </c>
      <c r="H3515" s="208">
        <v>98.55</v>
      </c>
      <c r="I3515" s="208">
        <f t="shared" si="78"/>
        <v>0</v>
      </c>
      <c r="J3515" s="197"/>
      <c r="K3515" s="197"/>
    </row>
    <row r="3516" spans="1:11" x14ac:dyDescent="0.25">
      <c r="A3516" s="4">
        <v>435</v>
      </c>
      <c r="B3516" s="199" t="s">
        <v>5869</v>
      </c>
      <c r="C3516" s="187">
        <v>2</v>
      </c>
      <c r="D3516" s="200" t="s">
        <v>5870</v>
      </c>
      <c r="E3516" s="201" t="s">
        <v>5751</v>
      </c>
      <c r="F3516" s="202">
        <v>5</v>
      </c>
      <c r="G3516" s="208">
        <v>288.88</v>
      </c>
      <c r="H3516" s="208">
        <v>288.88</v>
      </c>
      <c r="I3516" s="208">
        <f t="shared" si="78"/>
        <v>0</v>
      </c>
      <c r="J3516" s="197"/>
      <c r="K3516" s="197"/>
    </row>
    <row r="3517" spans="1:11" x14ac:dyDescent="0.25">
      <c r="A3517" s="4">
        <v>436</v>
      </c>
      <c r="B3517" s="199" t="s">
        <v>5871</v>
      </c>
      <c r="C3517" s="187">
        <v>1</v>
      </c>
      <c r="D3517" s="200" t="s">
        <v>5872</v>
      </c>
      <c r="E3517" s="201" t="s">
        <v>5873</v>
      </c>
      <c r="F3517" s="202">
        <v>5</v>
      </c>
      <c r="G3517" s="208">
        <v>17.809999999999999</v>
      </c>
      <c r="H3517" s="208">
        <v>17.809999999999999</v>
      </c>
      <c r="I3517" s="208">
        <f t="shared" si="78"/>
        <v>0</v>
      </c>
      <c r="J3517" s="197"/>
      <c r="K3517" s="197"/>
    </row>
    <row r="3518" spans="1:11" x14ac:dyDescent="0.25">
      <c r="A3518" s="4">
        <v>437</v>
      </c>
      <c r="B3518" s="199" t="s">
        <v>5874</v>
      </c>
      <c r="C3518" s="28">
        <v>1</v>
      </c>
      <c r="D3518" s="207" t="s">
        <v>5875</v>
      </c>
      <c r="E3518" s="201" t="s">
        <v>4916</v>
      </c>
      <c r="F3518" s="202">
        <f t="shared" ref="F3518:F3524" si="79">100/20</f>
        <v>5</v>
      </c>
      <c r="G3518" s="213">
        <v>286.07</v>
      </c>
      <c r="H3518" s="209">
        <v>286.07</v>
      </c>
      <c r="I3518" s="208">
        <f t="shared" si="78"/>
        <v>0</v>
      </c>
      <c r="J3518" s="197"/>
      <c r="K3518" s="197"/>
    </row>
    <row r="3519" spans="1:11" x14ac:dyDescent="0.25">
      <c r="A3519" s="4">
        <v>438</v>
      </c>
      <c r="B3519" s="199" t="s">
        <v>5876</v>
      </c>
      <c r="C3519" s="187">
        <v>2</v>
      </c>
      <c r="D3519" s="200" t="s">
        <v>5877</v>
      </c>
      <c r="E3519" s="201" t="s">
        <v>5878</v>
      </c>
      <c r="F3519" s="202">
        <f t="shared" si="79"/>
        <v>5</v>
      </c>
      <c r="G3519" s="208">
        <v>120.54</v>
      </c>
      <c r="H3519" s="208">
        <v>120.54</v>
      </c>
      <c r="I3519" s="208">
        <f t="shared" si="78"/>
        <v>0</v>
      </c>
      <c r="J3519" s="197"/>
      <c r="K3519" s="197"/>
    </row>
    <row r="3520" spans="1:11" x14ac:dyDescent="0.25">
      <c r="A3520" s="4">
        <v>439</v>
      </c>
      <c r="B3520" s="199" t="s">
        <v>5879</v>
      </c>
      <c r="C3520" s="187">
        <v>1</v>
      </c>
      <c r="D3520" s="200" t="s">
        <v>5880</v>
      </c>
      <c r="E3520" s="201" t="s">
        <v>4916</v>
      </c>
      <c r="F3520" s="202">
        <f t="shared" si="79"/>
        <v>5</v>
      </c>
      <c r="G3520" s="208">
        <v>65.150000000000006</v>
      </c>
      <c r="H3520" s="208">
        <v>65.150000000000006</v>
      </c>
      <c r="I3520" s="208">
        <f t="shared" si="78"/>
        <v>0</v>
      </c>
      <c r="J3520" s="197"/>
      <c r="K3520" s="197"/>
    </row>
    <row r="3521" spans="1:11" x14ac:dyDescent="0.25">
      <c r="A3521" s="4">
        <v>440</v>
      </c>
      <c r="B3521" s="199" t="s">
        <v>5881</v>
      </c>
      <c r="C3521" s="28">
        <v>1</v>
      </c>
      <c r="D3521" s="200" t="s">
        <v>5882</v>
      </c>
      <c r="E3521" s="201" t="s">
        <v>4916</v>
      </c>
      <c r="F3521" s="202">
        <f t="shared" si="79"/>
        <v>5</v>
      </c>
      <c r="G3521" s="213">
        <v>538.67999999999995</v>
      </c>
      <c r="H3521" s="209">
        <v>538.67999999999995</v>
      </c>
      <c r="I3521" s="208">
        <f t="shared" si="78"/>
        <v>0</v>
      </c>
      <c r="J3521" s="197"/>
      <c r="K3521" s="114"/>
    </row>
    <row r="3522" spans="1:11" x14ac:dyDescent="0.25">
      <c r="A3522" s="4">
        <v>441</v>
      </c>
      <c r="B3522" s="199" t="s">
        <v>5883</v>
      </c>
      <c r="C3522" s="28">
        <v>1</v>
      </c>
      <c r="D3522" s="207" t="s">
        <v>5884</v>
      </c>
      <c r="E3522" s="201" t="s">
        <v>4916</v>
      </c>
      <c r="F3522" s="202">
        <f t="shared" si="79"/>
        <v>5</v>
      </c>
      <c r="G3522" s="213">
        <v>269.33999999999997</v>
      </c>
      <c r="H3522" s="209">
        <v>269.33999999999997</v>
      </c>
      <c r="I3522" s="208">
        <f t="shared" si="78"/>
        <v>0</v>
      </c>
      <c r="J3522" s="197"/>
      <c r="K3522" s="197"/>
    </row>
    <row r="3523" spans="1:11" x14ac:dyDescent="0.25">
      <c r="A3523" s="4">
        <v>442</v>
      </c>
      <c r="B3523" s="199" t="s">
        <v>5885</v>
      </c>
      <c r="C3523" s="187">
        <v>1</v>
      </c>
      <c r="D3523" s="200" t="s">
        <v>5886</v>
      </c>
      <c r="E3523" s="201" t="s">
        <v>5887</v>
      </c>
      <c r="F3523" s="202">
        <f t="shared" si="79"/>
        <v>5</v>
      </c>
      <c r="G3523" s="213">
        <v>273</v>
      </c>
      <c r="H3523" s="208">
        <v>273</v>
      </c>
      <c r="I3523" s="208">
        <f t="shared" si="78"/>
        <v>0</v>
      </c>
      <c r="J3523" s="197"/>
      <c r="K3523" s="197"/>
    </row>
    <row r="3524" spans="1:11" x14ac:dyDescent="0.25">
      <c r="A3524" s="4">
        <v>443</v>
      </c>
      <c r="B3524" s="199" t="s">
        <v>5888</v>
      </c>
      <c r="C3524" s="28">
        <v>1</v>
      </c>
      <c r="D3524" s="200" t="s">
        <v>5889</v>
      </c>
      <c r="E3524" s="201" t="s">
        <v>5890</v>
      </c>
      <c r="F3524" s="202">
        <f t="shared" si="79"/>
        <v>5</v>
      </c>
      <c r="G3524" s="213">
        <v>709.42</v>
      </c>
      <c r="H3524" s="209">
        <v>709.42</v>
      </c>
      <c r="I3524" s="208">
        <f t="shared" si="78"/>
        <v>0</v>
      </c>
      <c r="J3524" s="197"/>
      <c r="K3524" s="114"/>
    </row>
    <row r="3525" spans="1:11" x14ac:dyDescent="0.25">
      <c r="A3525" s="4">
        <v>444</v>
      </c>
      <c r="B3525" s="199" t="s">
        <v>5891</v>
      </c>
      <c r="C3525" s="187">
        <v>1</v>
      </c>
      <c r="D3525" s="200" t="s">
        <v>5892</v>
      </c>
      <c r="E3525" s="26" t="s">
        <v>5893</v>
      </c>
      <c r="F3525" s="202">
        <v>5</v>
      </c>
      <c r="G3525" s="208">
        <v>98.29</v>
      </c>
      <c r="H3525" s="208">
        <v>98.29</v>
      </c>
      <c r="I3525" s="208">
        <f t="shared" si="78"/>
        <v>0</v>
      </c>
      <c r="J3525" s="197"/>
      <c r="K3525" s="197"/>
    </row>
    <row r="3526" spans="1:11" x14ac:dyDescent="0.25">
      <c r="A3526" s="4">
        <v>445</v>
      </c>
      <c r="B3526" s="199" t="s">
        <v>5894</v>
      </c>
      <c r="C3526" s="187">
        <v>1</v>
      </c>
      <c r="D3526" s="200" t="s">
        <v>5895</v>
      </c>
      <c r="E3526" s="201" t="s">
        <v>4906</v>
      </c>
      <c r="F3526" s="202">
        <f t="shared" ref="F3526:F3541" si="80">100/20</f>
        <v>5</v>
      </c>
      <c r="G3526" s="208">
        <v>0</v>
      </c>
      <c r="H3526" s="208">
        <v>0</v>
      </c>
      <c r="I3526" s="208">
        <f t="shared" si="78"/>
        <v>0</v>
      </c>
      <c r="J3526" s="197"/>
      <c r="K3526" s="197"/>
    </row>
    <row r="3527" spans="1:11" x14ac:dyDescent="0.25">
      <c r="A3527" s="4">
        <v>446</v>
      </c>
      <c r="B3527" s="199" t="s">
        <v>5896</v>
      </c>
      <c r="C3527" s="187">
        <v>1</v>
      </c>
      <c r="D3527" s="200" t="s">
        <v>5897</v>
      </c>
      <c r="E3527" s="201" t="s">
        <v>4916</v>
      </c>
      <c r="F3527" s="202">
        <f t="shared" si="80"/>
        <v>5</v>
      </c>
      <c r="G3527" s="208">
        <v>577.13</v>
      </c>
      <c r="H3527" s="208">
        <v>577.13</v>
      </c>
      <c r="I3527" s="208">
        <f t="shared" si="78"/>
        <v>0</v>
      </c>
      <c r="J3527" s="197"/>
      <c r="K3527" s="197"/>
    </row>
    <row r="3528" spans="1:11" x14ac:dyDescent="0.25">
      <c r="A3528" s="4">
        <v>447</v>
      </c>
      <c r="B3528" s="199" t="s">
        <v>5898</v>
      </c>
      <c r="C3528" s="187">
        <v>1</v>
      </c>
      <c r="D3528" s="200" t="s">
        <v>5899</v>
      </c>
      <c r="E3528" s="201" t="s">
        <v>4916</v>
      </c>
      <c r="F3528" s="202">
        <f t="shared" si="80"/>
        <v>5</v>
      </c>
      <c r="G3528" s="208">
        <v>192.31</v>
      </c>
      <c r="H3528" s="208">
        <v>192.31</v>
      </c>
      <c r="I3528" s="208">
        <f t="shared" si="78"/>
        <v>0</v>
      </c>
      <c r="J3528" s="197"/>
      <c r="K3528" s="197"/>
    </row>
    <row r="3529" spans="1:11" x14ac:dyDescent="0.25">
      <c r="A3529" s="4">
        <v>448</v>
      </c>
      <c r="B3529" s="199" t="s">
        <v>5900</v>
      </c>
      <c r="C3529" s="187">
        <v>1</v>
      </c>
      <c r="D3529" s="200" t="s">
        <v>5901</v>
      </c>
      <c r="E3529" s="201" t="s">
        <v>4916</v>
      </c>
      <c r="F3529" s="202">
        <f t="shared" si="80"/>
        <v>5</v>
      </c>
      <c r="G3529" s="208">
        <v>192.31</v>
      </c>
      <c r="H3529" s="208">
        <v>192.31</v>
      </c>
      <c r="I3529" s="208">
        <f t="shared" si="78"/>
        <v>0</v>
      </c>
      <c r="J3529" s="197"/>
      <c r="K3529" s="197"/>
    </row>
    <row r="3530" spans="1:11" x14ac:dyDescent="0.25">
      <c r="A3530" s="4">
        <v>449</v>
      </c>
      <c r="B3530" s="199" t="s">
        <v>5902</v>
      </c>
      <c r="C3530" s="187">
        <v>1</v>
      </c>
      <c r="D3530" s="200" t="s">
        <v>5903</v>
      </c>
      <c r="E3530" s="201" t="s">
        <v>4903</v>
      </c>
      <c r="F3530" s="202">
        <f t="shared" si="80"/>
        <v>5</v>
      </c>
      <c r="G3530" s="208">
        <v>192.31</v>
      </c>
      <c r="H3530" s="208">
        <v>192.31</v>
      </c>
      <c r="I3530" s="208">
        <f t="shared" si="78"/>
        <v>0</v>
      </c>
      <c r="J3530" s="197"/>
      <c r="K3530" s="197"/>
    </row>
    <row r="3531" spans="1:11" x14ac:dyDescent="0.25">
      <c r="A3531" s="4">
        <v>450</v>
      </c>
      <c r="B3531" s="199" t="s">
        <v>5904</v>
      </c>
      <c r="C3531" s="187">
        <v>1</v>
      </c>
      <c r="D3531" s="200" t="s">
        <v>5905</v>
      </c>
      <c r="E3531" s="201" t="s">
        <v>4916</v>
      </c>
      <c r="F3531" s="202">
        <f t="shared" si="80"/>
        <v>5</v>
      </c>
      <c r="G3531" s="208">
        <v>192.36</v>
      </c>
      <c r="H3531" s="208">
        <v>192.36</v>
      </c>
      <c r="I3531" s="208">
        <f t="shared" si="78"/>
        <v>0</v>
      </c>
      <c r="J3531" s="197"/>
      <c r="K3531" s="197"/>
    </row>
    <row r="3532" spans="1:11" x14ac:dyDescent="0.25">
      <c r="A3532" s="4">
        <v>451</v>
      </c>
      <c r="B3532" s="199" t="s">
        <v>5904</v>
      </c>
      <c r="C3532" s="187">
        <v>1</v>
      </c>
      <c r="D3532" s="200" t="s">
        <v>5906</v>
      </c>
      <c r="E3532" s="201" t="s">
        <v>4916</v>
      </c>
      <c r="F3532" s="202">
        <f t="shared" si="80"/>
        <v>5</v>
      </c>
      <c r="G3532" s="208">
        <v>153.83000000000001</v>
      </c>
      <c r="H3532" s="208">
        <v>153.83000000000001</v>
      </c>
      <c r="I3532" s="208">
        <f t="shared" si="78"/>
        <v>0</v>
      </c>
      <c r="J3532" s="197"/>
      <c r="K3532" s="197"/>
    </row>
    <row r="3533" spans="1:11" x14ac:dyDescent="0.25">
      <c r="A3533" s="4">
        <v>452</v>
      </c>
      <c r="B3533" s="199" t="s">
        <v>5907</v>
      </c>
      <c r="C3533" s="187">
        <v>1</v>
      </c>
      <c r="D3533" s="200" t="s">
        <v>5908</v>
      </c>
      <c r="E3533" s="201" t="s">
        <v>4916</v>
      </c>
      <c r="F3533" s="202">
        <f t="shared" si="80"/>
        <v>5</v>
      </c>
      <c r="G3533" s="208">
        <v>153.83000000000001</v>
      </c>
      <c r="H3533" s="208">
        <v>153.83000000000001</v>
      </c>
      <c r="I3533" s="208">
        <f t="shared" si="78"/>
        <v>0</v>
      </c>
      <c r="J3533" s="197"/>
      <c r="K3533" s="197"/>
    </row>
    <row r="3534" spans="1:11" x14ac:dyDescent="0.25">
      <c r="A3534" s="4">
        <v>453</v>
      </c>
      <c r="B3534" s="199" t="s">
        <v>5909</v>
      </c>
      <c r="C3534" s="28">
        <v>1</v>
      </c>
      <c r="D3534" s="200" t="s">
        <v>5910</v>
      </c>
      <c r="E3534" s="201" t="s">
        <v>5911</v>
      </c>
      <c r="F3534" s="202">
        <v>5</v>
      </c>
      <c r="G3534" s="213">
        <v>0</v>
      </c>
      <c r="H3534" s="209">
        <v>0</v>
      </c>
      <c r="I3534" s="208">
        <f t="shared" si="78"/>
        <v>0</v>
      </c>
      <c r="J3534" s="197"/>
      <c r="K3534" s="197"/>
    </row>
    <row r="3535" spans="1:11" x14ac:dyDescent="0.25">
      <c r="A3535" s="4">
        <v>454</v>
      </c>
      <c r="B3535" s="199" t="s">
        <v>5900</v>
      </c>
      <c r="C3535" s="187">
        <v>1</v>
      </c>
      <c r="D3535" s="200" t="s">
        <v>5912</v>
      </c>
      <c r="E3535" s="201" t="s">
        <v>4916</v>
      </c>
      <c r="F3535" s="202">
        <f t="shared" si="80"/>
        <v>5</v>
      </c>
      <c r="G3535" s="208">
        <v>192.36</v>
      </c>
      <c r="H3535" s="208">
        <v>192.36</v>
      </c>
      <c r="I3535" s="208">
        <f t="shared" si="78"/>
        <v>0</v>
      </c>
      <c r="J3535" s="197"/>
      <c r="K3535" s="197"/>
    </row>
    <row r="3536" spans="1:11" x14ac:dyDescent="0.25">
      <c r="A3536" s="4">
        <v>455</v>
      </c>
      <c r="B3536" s="199" t="s">
        <v>5913</v>
      </c>
      <c r="C3536" s="187">
        <v>1</v>
      </c>
      <c r="D3536" s="200" t="s">
        <v>5914</v>
      </c>
      <c r="E3536" s="201" t="s">
        <v>4916</v>
      </c>
      <c r="F3536" s="202">
        <f t="shared" si="80"/>
        <v>5</v>
      </c>
      <c r="G3536" s="208">
        <v>192.36</v>
      </c>
      <c r="H3536" s="208">
        <v>192.36</v>
      </c>
      <c r="I3536" s="208">
        <f t="shared" si="78"/>
        <v>0</v>
      </c>
      <c r="J3536" s="197"/>
      <c r="K3536" s="197"/>
    </row>
    <row r="3537" spans="1:11" x14ac:dyDescent="0.25">
      <c r="A3537" s="4">
        <v>456</v>
      </c>
      <c r="B3537" s="199" t="s">
        <v>5904</v>
      </c>
      <c r="C3537" s="187">
        <v>1</v>
      </c>
      <c r="D3537" s="200" t="s">
        <v>5915</v>
      </c>
      <c r="E3537" s="201" t="s">
        <v>4916</v>
      </c>
      <c r="F3537" s="202">
        <f t="shared" si="80"/>
        <v>5</v>
      </c>
      <c r="G3537" s="208">
        <v>153.83000000000001</v>
      </c>
      <c r="H3537" s="208">
        <v>153.83000000000001</v>
      </c>
      <c r="I3537" s="208">
        <f t="shared" si="78"/>
        <v>0</v>
      </c>
      <c r="J3537" s="197"/>
      <c r="K3537" s="197"/>
    </row>
    <row r="3538" spans="1:11" x14ac:dyDescent="0.25">
      <c r="A3538" s="4">
        <v>457</v>
      </c>
      <c r="B3538" s="199" t="s">
        <v>5834</v>
      </c>
      <c r="C3538" s="28">
        <v>1</v>
      </c>
      <c r="D3538" s="200" t="s">
        <v>5916</v>
      </c>
      <c r="E3538" s="201" t="s">
        <v>4916</v>
      </c>
      <c r="F3538" s="202">
        <f t="shared" si="80"/>
        <v>5</v>
      </c>
      <c r="G3538" s="213">
        <v>256.45</v>
      </c>
      <c r="H3538" s="209">
        <v>256.45</v>
      </c>
      <c r="I3538" s="208">
        <f t="shared" si="78"/>
        <v>0</v>
      </c>
      <c r="J3538" s="198"/>
      <c r="K3538" s="197"/>
    </row>
    <row r="3539" spans="1:11" x14ac:dyDescent="0.25">
      <c r="A3539" s="4">
        <v>458</v>
      </c>
      <c r="B3539" s="199" t="s">
        <v>5917</v>
      </c>
      <c r="C3539" s="28">
        <v>1</v>
      </c>
      <c r="D3539" s="200" t="s">
        <v>5918</v>
      </c>
      <c r="E3539" s="201" t="s">
        <v>4916</v>
      </c>
      <c r="F3539" s="202">
        <f t="shared" si="80"/>
        <v>5</v>
      </c>
      <c r="G3539" s="213">
        <v>384.72</v>
      </c>
      <c r="H3539" s="209">
        <v>384.72</v>
      </c>
      <c r="I3539" s="208">
        <f t="shared" si="78"/>
        <v>0</v>
      </c>
      <c r="J3539" s="198"/>
      <c r="K3539" s="197"/>
    </row>
    <row r="3540" spans="1:11" x14ac:dyDescent="0.25">
      <c r="A3540" s="4">
        <v>459</v>
      </c>
      <c r="B3540" s="199" t="s">
        <v>5919</v>
      </c>
      <c r="C3540" s="28">
        <v>1</v>
      </c>
      <c r="D3540" s="200" t="s">
        <v>5920</v>
      </c>
      <c r="E3540" s="201" t="s">
        <v>4916</v>
      </c>
      <c r="F3540" s="202">
        <f t="shared" si="80"/>
        <v>5</v>
      </c>
      <c r="G3540" s="213">
        <v>1477.06</v>
      </c>
      <c r="H3540" s="209">
        <v>1477.06</v>
      </c>
      <c r="I3540" s="208">
        <f t="shared" si="78"/>
        <v>0</v>
      </c>
      <c r="J3540" s="198"/>
      <c r="K3540" s="197"/>
    </row>
    <row r="3541" spans="1:11" x14ac:dyDescent="0.25">
      <c r="A3541" s="4">
        <v>460</v>
      </c>
      <c r="B3541" s="199" t="s">
        <v>5921</v>
      </c>
      <c r="C3541" s="187">
        <v>1</v>
      </c>
      <c r="D3541" s="200" t="s">
        <v>5922</v>
      </c>
      <c r="E3541" s="201" t="s">
        <v>4916</v>
      </c>
      <c r="F3541" s="202">
        <f t="shared" si="80"/>
        <v>5</v>
      </c>
      <c r="G3541" s="208">
        <v>153.83000000000001</v>
      </c>
      <c r="H3541" s="208">
        <v>153.83000000000001</v>
      </c>
      <c r="I3541" s="208">
        <f t="shared" si="78"/>
        <v>0</v>
      </c>
      <c r="J3541" s="197"/>
      <c r="K3541" s="197"/>
    </row>
    <row r="3542" spans="1:11" x14ac:dyDescent="0.25">
      <c r="A3542" s="4">
        <v>461</v>
      </c>
      <c r="B3542" s="199" t="s">
        <v>5923</v>
      </c>
      <c r="C3542" s="187">
        <v>1</v>
      </c>
      <c r="D3542" s="200" t="s">
        <v>1104</v>
      </c>
      <c r="E3542" s="201" t="s">
        <v>4916</v>
      </c>
      <c r="F3542" s="202">
        <f>100/20</f>
        <v>5</v>
      </c>
      <c r="G3542" s="208">
        <v>38.450000000000003</v>
      </c>
      <c r="H3542" s="208">
        <v>38.450000000000003</v>
      </c>
      <c r="I3542" s="208">
        <f>+G3542-H3542</f>
        <v>0</v>
      </c>
      <c r="J3542" s="197"/>
      <c r="K3542" s="197"/>
    </row>
    <row r="3543" spans="1:11" x14ac:dyDescent="0.25">
      <c r="A3543" s="4">
        <v>462</v>
      </c>
      <c r="B3543" s="199" t="s">
        <v>5924</v>
      </c>
      <c r="C3543" s="28">
        <v>1</v>
      </c>
      <c r="D3543" s="200" t="s">
        <v>5925</v>
      </c>
      <c r="E3543" s="201" t="s">
        <v>4916</v>
      </c>
      <c r="F3543" s="202">
        <f>100/20</f>
        <v>5</v>
      </c>
      <c r="G3543" s="213">
        <v>384.72</v>
      </c>
      <c r="H3543" s="209">
        <v>384.72</v>
      </c>
      <c r="I3543" s="208">
        <f>+G3543-H3543</f>
        <v>0</v>
      </c>
      <c r="J3543" s="197"/>
      <c r="K3543" s="197"/>
    </row>
    <row r="3544" spans="1:11" ht="84" x14ac:dyDescent="0.25">
      <c r="A3544" s="33" t="s">
        <v>5</v>
      </c>
      <c r="B3544" s="29" t="s">
        <v>6</v>
      </c>
      <c r="C3544" s="29" t="s">
        <v>7</v>
      </c>
      <c r="D3544" s="29" t="s">
        <v>8</v>
      </c>
      <c r="E3544" s="29" t="s">
        <v>15</v>
      </c>
      <c r="F3544" s="29" t="s">
        <v>9</v>
      </c>
      <c r="G3544" s="29" t="s">
        <v>10</v>
      </c>
      <c r="H3544" s="29" t="s">
        <v>11</v>
      </c>
      <c r="I3544" s="29" t="s">
        <v>518</v>
      </c>
      <c r="J3544" s="29" t="s">
        <v>12</v>
      </c>
      <c r="K3544" s="30" t="s">
        <v>13</v>
      </c>
    </row>
    <row r="3545" spans="1:11" x14ac:dyDescent="0.25">
      <c r="A3545" s="4">
        <v>463</v>
      </c>
      <c r="B3545" s="199" t="s">
        <v>5926</v>
      </c>
      <c r="C3545" s="187">
        <v>1</v>
      </c>
      <c r="D3545" s="200" t="s">
        <v>5927</v>
      </c>
      <c r="E3545" s="26" t="s">
        <v>5928</v>
      </c>
      <c r="F3545" s="202">
        <v>5</v>
      </c>
      <c r="G3545" s="208">
        <v>169.95</v>
      </c>
      <c r="H3545" s="208">
        <v>169.95</v>
      </c>
      <c r="I3545" s="208">
        <f t="shared" ref="I3545:I3566" si="81">+G3545-H3545</f>
        <v>0</v>
      </c>
      <c r="J3545" s="197"/>
      <c r="K3545" s="197"/>
    </row>
    <row r="3546" spans="1:11" x14ac:dyDescent="0.25">
      <c r="A3546" s="4">
        <v>464</v>
      </c>
      <c r="B3546" s="199" t="s">
        <v>5929</v>
      </c>
      <c r="C3546" s="187">
        <v>1</v>
      </c>
      <c r="D3546" s="200" t="s">
        <v>5930</v>
      </c>
      <c r="E3546" s="26" t="s">
        <v>5931</v>
      </c>
      <c r="F3546" s="202">
        <f t="shared" ref="F3546:F3566" si="82">100/20</f>
        <v>5</v>
      </c>
      <c r="G3546" s="208">
        <v>495.73</v>
      </c>
      <c r="H3546" s="208">
        <v>495.73</v>
      </c>
      <c r="I3546" s="208">
        <f t="shared" si="81"/>
        <v>0</v>
      </c>
      <c r="J3546" s="197"/>
      <c r="K3546" s="197"/>
    </row>
    <row r="3547" spans="1:11" x14ac:dyDescent="0.25">
      <c r="A3547" s="4">
        <v>465</v>
      </c>
      <c r="B3547" s="199" t="s">
        <v>5463</v>
      </c>
      <c r="C3547" s="28">
        <v>1</v>
      </c>
      <c r="D3547" s="200" t="s">
        <v>5932</v>
      </c>
      <c r="E3547" s="201" t="s">
        <v>4916</v>
      </c>
      <c r="F3547" s="202">
        <f t="shared" si="82"/>
        <v>5</v>
      </c>
      <c r="G3547" s="213">
        <v>295.66000000000003</v>
      </c>
      <c r="H3547" s="209">
        <v>295.66000000000003</v>
      </c>
      <c r="I3547" s="208">
        <f t="shared" si="81"/>
        <v>0</v>
      </c>
      <c r="J3547" s="197"/>
      <c r="K3547" s="197"/>
    </row>
    <row r="3548" spans="1:11" x14ac:dyDescent="0.25">
      <c r="A3548" s="4">
        <v>466</v>
      </c>
      <c r="B3548" s="199" t="s">
        <v>5933</v>
      </c>
      <c r="C3548" s="28">
        <v>1</v>
      </c>
      <c r="D3548" s="200" t="s">
        <v>5934</v>
      </c>
      <c r="E3548" s="201" t="s">
        <v>4916</v>
      </c>
      <c r="F3548" s="202">
        <f t="shared" si="82"/>
        <v>5</v>
      </c>
      <c r="G3548" s="213">
        <v>36.43</v>
      </c>
      <c r="H3548" s="209">
        <v>36.43</v>
      </c>
      <c r="I3548" s="208">
        <f t="shared" si="81"/>
        <v>0</v>
      </c>
      <c r="J3548" s="197"/>
      <c r="K3548" s="197"/>
    </row>
    <row r="3549" spans="1:11" x14ac:dyDescent="0.25">
      <c r="A3549" s="4">
        <v>467</v>
      </c>
      <c r="B3549" s="199" t="s">
        <v>5272</v>
      </c>
      <c r="C3549" s="28">
        <v>1</v>
      </c>
      <c r="D3549" s="200" t="s">
        <v>5935</v>
      </c>
      <c r="E3549" s="201" t="s">
        <v>4916</v>
      </c>
      <c r="F3549" s="202">
        <f t="shared" si="82"/>
        <v>5</v>
      </c>
      <c r="G3549" s="213">
        <v>51.13</v>
      </c>
      <c r="H3549" s="209">
        <v>51.13</v>
      </c>
      <c r="I3549" s="208">
        <f t="shared" si="81"/>
        <v>0</v>
      </c>
      <c r="J3549" s="197"/>
      <c r="K3549" s="197"/>
    </row>
    <row r="3550" spans="1:11" x14ac:dyDescent="0.25">
      <c r="A3550" s="4">
        <v>468</v>
      </c>
      <c r="B3550" s="199" t="s">
        <v>5936</v>
      </c>
      <c r="C3550" s="187">
        <v>1</v>
      </c>
      <c r="D3550" s="200" t="s">
        <v>5937</v>
      </c>
      <c r="E3550" s="26" t="s">
        <v>5931</v>
      </c>
      <c r="F3550" s="202">
        <f t="shared" si="82"/>
        <v>5</v>
      </c>
      <c r="G3550" s="208">
        <v>166.67</v>
      </c>
      <c r="H3550" s="208">
        <v>166.67</v>
      </c>
      <c r="I3550" s="208">
        <f t="shared" si="81"/>
        <v>0</v>
      </c>
      <c r="J3550" s="197"/>
      <c r="K3550" s="197"/>
    </row>
    <row r="3551" spans="1:11" x14ac:dyDescent="0.25">
      <c r="A3551" s="4">
        <v>469</v>
      </c>
      <c r="B3551" s="199" t="s">
        <v>5272</v>
      </c>
      <c r="C3551" s="28">
        <v>1</v>
      </c>
      <c r="D3551" s="200" t="s">
        <v>5938</v>
      </c>
      <c r="E3551" s="201" t="s">
        <v>4916</v>
      </c>
      <c r="F3551" s="202">
        <f t="shared" si="82"/>
        <v>5</v>
      </c>
      <c r="G3551" s="213">
        <v>51.13</v>
      </c>
      <c r="H3551" s="209">
        <v>51.13</v>
      </c>
      <c r="I3551" s="208">
        <f>+G3551-H3551</f>
        <v>0</v>
      </c>
      <c r="J3551" s="197"/>
      <c r="K3551" s="197"/>
    </row>
    <row r="3552" spans="1:11" x14ac:dyDescent="0.25">
      <c r="A3552" s="4">
        <v>470</v>
      </c>
      <c r="B3552" s="199" t="s">
        <v>4911</v>
      </c>
      <c r="C3552" s="28">
        <v>2</v>
      </c>
      <c r="D3552" s="200" t="s">
        <v>5939</v>
      </c>
      <c r="E3552" s="201" t="s">
        <v>5940</v>
      </c>
      <c r="F3552" s="202">
        <f t="shared" si="82"/>
        <v>5</v>
      </c>
      <c r="G3552" s="213">
        <v>0</v>
      </c>
      <c r="H3552" s="209">
        <v>0</v>
      </c>
      <c r="I3552" s="208">
        <f>+G3552-H3552</f>
        <v>0</v>
      </c>
      <c r="J3552" s="197"/>
      <c r="K3552" s="197"/>
    </row>
    <row r="3553" spans="1:11" x14ac:dyDescent="0.25">
      <c r="A3553" s="4">
        <v>471</v>
      </c>
      <c r="B3553" s="199" t="s">
        <v>5941</v>
      </c>
      <c r="C3553" s="187">
        <v>1</v>
      </c>
      <c r="D3553" s="200" t="s">
        <v>5942</v>
      </c>
      <c r="E3553" s="26" t="s">
        <v>5931</v>
      </c>
      <c r="F3553" s="202">
        <f t="shared" si="82"/>
        <v>5</v>
      </c>
      <c r="G3553" s="208">
        <v>34.19</v>
      </c>
      <c r="H3553" s="208">
        <v>34.19</v>
      </c>
      <c r="I3553" s="208">
        <f t="shared" si="81"/>
        <v>0</v>
      </c>
      <c r="J3553" s="197"/>
      <c r="K3553" s="197"/>
    </row>
    <row r="3554" spans="1:11" x14ac:dyDescent="0.25">
      <c r="A3554" s="4">
        <v>472</v>
      </c>
      <c r="B3554" s="199" t="s">
        <v>5943</v>
      </c>
      <c r="C3554" s="28">
        <v>1</v>
      </c>
      <c r="D3554" s="200" t="s">
        <v>5944</v>
      </c>
      <c r="E3554" s="201" t="s">
        <v>5945</v>
      </c>
      <c r="F3554" s="202">
        <f t="shared" si="82"/>
        <v>5</v>
      </c>
      <c r="G3554" s="213">
        <v>0</v>
      </c>
      <c r="H3554" s="49">
        <v>0</v>
      </c>
      <c r="I3554" s="208">
        <f t="shared" si="81"/>
        <v>0</v>
      </c>
      <c r="J3554" s="197"/>
      <c r="K3554" s="197"/>
    </row>
    <row r="3555" spans="1:11" x14ac:dyDescent="0.25">
      <c r="A3555" s="4">
        <v>473</v>
      </c>
      <c r="B3555" s="199" t="s">
        <v>5946</v>
      </c>
      <c r="C3555" s="187">
        <v>1</v>
      </c>
      <c r="D3555" s="200" t="s">
        <v>5947</v>
      </c>
      <c r="E3555" s="26" t="s">
        <v>5931</v>
      </c>
      <c r="F3555" s="202">
        <f t="shared" si="82"/>
        <v>5</v>
      </c>
      <c r="G3555" s="208">
        <v>55.56</v>
      </c>
      <c r="H3555" s="208">
        <v>55.56</v>
      </c>
      <c r="I3555" s="208">
        <f t="shared" si="81"/>
        <v>0</v>
      </c>
      <c r="J3555" s="197"/>
      <c r="K3555" s="197"/>
    </row>
    <row r="3556" spans="1:11" x14ac:dyDescent="0.25">
      <c r="A3556" s="4">
        <v>474</v>
      </c>
      <c r="B3556" s="199" t="s">
        <v>5948</v>
      </c>
      <c r="C3556" s="28">
        <v>1</v>
      </c>
      <c r="D3556" s="207" t="s">
        <v>5949</v>
      </c>
      <c r="E3556" s="201" t="s">
        <v>4916</v>
      </c>
      <c r="F3556" s="202">
        <f t="shared" si="82"/>
        <v>5</v>
      </c>
      <c r="G3556" s="213">
        <v>269.33999999999997</v>
      </c>
      <c r="H3556" s="209">
        <v>269.33999999999997</v>
      </c>
      <c r="I3556" s="208">
        <f t="shared" si="81"/>
        <v>0</v>
      </c>
      <c r="J3556" s="197"/>
      <c r="K3556" s="197"/>
    </row>
    <row r="3557" spans="1:11" x14ac:dyDescent="0.25">
      <c r="A3557" s="4">
        <v>475</v>
      </c>
      <c r="B3557" s="199" t="s">
        <v>5950</v>
      </c>
      <c r="C3557" s="28">
        <v>1</v>
      </c>
      <c r="D3557" s="200" t="s">
        <v>5951</v>
      </c>
      <c r="E3557" s="201" t="s">
        <v>4992</v>
      </c>
      <c r="F3557" s="202">
        <f t="shared" si="82"/>
        <v>5</v>
      </c>
      <c r="G3557" s="213">
        <v>32.270000000000003</v>
      </c>
      <c r="H3557" s="209">
        <v>32.270000000000003</v>
      </c>
      <c r="I3557" s="208">
        <f t="shared" si="81"/>
        <v>0</v>
      </c>
      <c r="J3557" s="197"/>
      <c r="K3557" s="197"/>
    </row>
    <row r="3558" spans="1:11" x14ac:dyDescent="0.25">
      <c r="A3558" s="4">
        <v>476</v>
      </c>
      <c r="B3558" s="199" t="s">
        <v>5952</v>
      </c>
      <c r="C3558" s="187">
        <v>2</v>
      </c>
      <c r="D3558" s="200" t="s">
        <v>5953</v>
      </c>
      <c r="E3558" s="26" t="s">
        <v>5931</v>
      </c>
      <c r="F3558" s="202">
        <f t="shared" si="82"/>
        <v>5</v>
      </c>
      <c r="G3558" s="208">
        <v>44</v>
      </c>
      <c r="H3558" s="208">
        <v>44</v>
      </c>
      <c r="I3558" s="208">
        <f t="shared" si="81"/>
        <v>0</v>
      </c>
      <c r="J3558" s="197"/>
      <c r="K3558" s="197"/>
    </row>
    <row r="3559" spans="1:11" x14ac:dyDescent="0.25">
      <c r="A3559" s="4">
        <v>477</v>
      </c>
      <c r="B3559" s="199" t="s">
        <v>5313</v>
      </c>
      <c r="C3559" s="187">
        <v>1</v>
      </c>
      <c r="D3559" s="200" t="s">
        <v>5954</v>
      </c>
      <c r="E3559" s="26" t="s">
        <v>5315</v>
      </c>
      <c r="F3559" s="202">
        <f t="shared" si="82"/>
        <v>5</v>
      </c>
      <c r="G3559" s="208">
        <v>54.79</v>
      </c>
      <c r="H3559" s="208">
        <v>54.79</v>
      </c>
      <c r="I3559" s="208">
        <f t="shared" si="81"/>
        <v>0</v>
      </c>
      <c r="J3559" s="197"/>
      <c r="K3559" s="197"/>
    </row>
    <row r="3560" spans="1:11" ht="22.5" x14ac:dyDescent="0.25">
      <c r="A3560" s="4">
        <v>478</v>
      </c>
      <c r="B3560" s="199" t="s">
        <v>5955</v>
      </c>
      <c r="C3560" s="187">
        <v>1</v>
      </c>
      <c r="D3560" s="200" t="s">
        <v>5956</v>
      </c>
      <c r="E3560" s="26" t="s">
        <v>5957</v>
      </c>
      <c r="F3560" s="202">
        <f t="shared" si="82"/>
        <v>5</v>
      </c>
      <c r="G3560" s="208">
        <v>192.31</v>
      </c>
      <c r="H3560" s="208">
        <v>192.31</v>
      </c>
      <c r="I3560" s="208">
        <f t="shared" si="81"/>
        <v>0</v>
      </c>
      <c r="J3560" s="197"/>
      <c r="K3560" s="197"/>
    </row>
    <row r="3561" spans="1:11" x14ac:dyDescent="0.25">
      <c r="A3561" s="4">
        <v>479</v>
      </c>
      <c r="B3561" s="199" t="s">
        <v>5952</v>
      </c>
      <c r="C3561" s="187">
        <v>7</v>
      </c>
      <c r="D3561" s="200" t="s">
        <v>5958</v>
      </c>
      <c r="E3561" s="26" t="s">
        <v>5959</v>
      </c>
      <c r="F3561" s="202">
        <f t="shared" si="82"/>
        <v>5</v>
      </c>
      <c r="G3561" s="208">
        <v>683.76</v>
      </c>
      <c r="H3561" s="208">
        <v>683.76</v>
      </c>
      <c r="I3561" s="208">
        <f t="shared" si="81"/>
        <v>0</v>
      </c>
      <c r="J3561" s="197"/>
      <c r="K3561" s="197"/>
    </row>
    <row r="3562" spans="1:11" x14ac:dyDescent="0.25">
      <c r="A3562" s="4">
        <v>480</v>
      </c>
      <c r="B3562" s="199" t="s">
        <v>5960</v>
      </c>
      <c r="C3562" s="187">
        <v>1</v>
      </c>
      <c r="D3562" s="200" t="s">
        <v>5961</v>
      </c>
      <c r="E3562" s="201" t="s">
        <v>5962</v>
      </c>
      <c r="F3562" s="202">
        <f t="shared" si="82"/>
        <v>5</v>
      </c>
      <c r="G3562" s="208">
        <v>11.61</v>
      </c>
      <c r="H3562" s="208">
        <v>11.61</v>
      </c>
      <c r="I3562" s="208">
        <f t="shared" si="81"/>
        <v>0</v>
      </c>
      <c r="J3562" s="197"/>
      <c r="K3562" s="197"/>
    </row>
    <row r="3563" spans="1:11" x14ac:dyDescent="0.25">
      <c r="A3563" s="4">
        <v>481</v>
      </c>
      <c r="B3563" s="199" t="s">
        <v>5963</v>
      </c>
      <c r="C3563" s="28">
        <v>1</v>
      </c>
      <c r="D3563" s="207" t="s">
        <v>5964</v>
      </c>
      <c r="E3563" s="201" t="s">
        <v>5965</v>
      </c>
      <c r="F3563" s="202">
        <f t="shared" si="82"/>
        <v>5</v>
      </c>
      <c r="G3563" s="213">
        <v>172.57</v>
      </c>
      <c r="H3563" s="209">
        <v>172.57</v>
      </c>
      <c r="I3563" s="208">
        <f t="shared" si="81"/>
        <v>0</v>
      </c>
      <c r="J3563" s="197"/>
      <c r="K3563" s="197"/>
    </row>
    <row r="3564" spans="1:11" x14ac:dyDescent="0.25">
      <c r="A3564" s="4">
        <v>482</v>
      </c>
      <c r="B3564" s="199" t="s">
        <v>5966</v>
      </c>
      <c r="C3564" s="187">
        <v>1</v>
      </c>
      <c r="D3564" s="200" t="s">
        <v>5967</v>
      </c>
      <c r="E3564" s="201" t="s">
        <v>5962</v>
      </c>
      <c r="F3564" s="202">
        <f t="shared" si="82"/>
        <v>5</v>
      </c>
      <c r="G3564" s="208">
        <v>20</v>
      </c>
      <c r="H3564" s="208">
        <v>20</v>
      </c>
      <c r="I3564" s="208">
        <f t="shared" si="81"/>
        <v>0</v>
      </c>
      <c r="J3564" s="197"/>
      <c r="K3564" s="197"/>
    </row>
    <row r="3565" spans="1:11" x14ac:dyDescent="0.25">
      <c r="A3565" s="4">
        <v>483</v>
      </c>
      <c r="B3565" s="199" t="s">
        <v>5968</v>
      </c>
      <c r="C3565" s="187">
        <v>1</v>
      </c>
      <c r="D3565" s="200" t="s">
        <v>5969</v>
      </c>
      <c r="E3565" s="26" t="s">
        <v>5970</v>
      </c>
      <c r="F3565" s="202">
        <f t="shared" si="82"/>
        <v>5</v>
      </c>
      <c r="G3565" s="208">
        <v>2366</v>
      </c>
      <c r="H3565" s="208">
        <v>2366</v>
      </c>
      <c r="I3565" s="208">
        <f t="shared" si="81"/>
        <v>0</v>
      </c>
      <c r="J3565" s="197"/>
      <c r="K3565" s="197"/>
    </row>
    <row r="3566" spans="1:11" x14ac:dyDescent="0.25">
      <c r="A3566" s="4">
        <v>484</v>
      </c>
      <c r="B3566" s="199" t="s">
        <v>5971</v>
      </c>
      <c r="C3566" s="187">
        <v>1</v>
      </c>
      <c r="D3566" s="200" t="s">
        <v>5972</v>
      </c>
      <c r="E3566" s="26" t="s">
        <v>4916</v>
      </c>
      <c r="F3566" s="202">
        <f t="shared" si="82"/>
        <v>5</v>
      </c>
      <c r="G3566" s="208">
        <v>172.57</v>
      </c>
      <c r="H3566" s="208">
        <v>172.57</v>
      </c>
      <c r="I3566" s="208">
        <f t="shared" si="81"/>
        <v>0</v>
      </c>
      <c r="J3566" s="197"/>
      <c r="K3566" s="197"/>
    </row>
    <row r="3567" spans="1:11" x14ac:dyDescent="0.25">
      <c r="A3567" s="4">
        <v>485</v>
      </c>
      <c r="B3567" s="199" t="s">
        <v>5796</v>
      </c>
      <c r="C3567" s="187">
        <v>1</v>
      </c>
      <c r="D3567" s="200" t="s">
        <v>5973</v>
      </c>
      <c r="E3567" s="201" t="s">
        <v>5974</v>
      </c>
      <c r="F3567" s="202">
        <v>5</v>
      </c>
      <c r="G3567" s="208">
        <v>29.91</v>
      </c>
      <c r="H3567" s="208">
        <v>29.91</v>
      </c>
      <c r="I3567" s="208">
        <f>+G3567-H3567</f>
        <v>0</v>
      </c>
      <c r="J3567" s="197"/>
      <c r="K3567" s="197"/>
    </row>
    <row r="3568" spans="1:11" x14ac:dyDescent="0.25">
      <c r="A3568" s="4">
        <v>486</v>
      </c>
      <c r="B3568" s="199" t="s">
        <v>5975</v>
      </c>
      <c r="C3568" s="187">
        <v>1</v>
      </c>
      <c r="D3568" s="200" t="s">
        <v>5976</v>
      </c>
      <c r="E3568" s="26" t="s">
        <v>4916</v>
      </c>
      <c r="F3568" s="202">
        <f t="shared" ref="F3568:F3574" si="83">100/20</f>
        <v>5</v>
      </c>
      <c r="G3568" s="208">
        <v>92.83</v>
      </c>
      <c r="H3568" s="208">
        <v>92.83</v>
      </c>
      <c r="I3568" s="208">
        <f t="shared" ref="I3568:I3592" si="84">+G3568-H3568</f>
        <v>0</v>
      </c>
      <c r="J3568" s="197"/>
      <c r="K3568" s="197"/>
    </row>
    <row r="3569" spans="1:11" x14ac:dyDescent="0.25">
      <c r="A3569" s="4">
        <v>487</v>
      </c>
      <c r="B3569" s="199" t="s">
        <v>5796</v>
      </c>
      <c r="C3569" s="187">
        <v>1</v>
      </c>
      <c r="D3569" s="200" t="s">
        <v>5977</v>
      </c>
      <c r="E3569" s="26" t="s">
        <v>4916</v>
      </c>
      <c r="F3569" s="202">
        <f t="shared" si="83"/>
        <v>5</v>
      </c>
      <c r="G3569" s="208">
        <v>0</v>
      </c>
      <c r="H3569" s="208">
        <v>0</v>
      </c>
      <c r="I3569" s="208">
        <f t="shared" si="84"/>
        <v>0</v>
      </c>
      <c r="J3569" s="197"/>
      <c r="K3569" s="197"/>
    </row>
    <row r="3570" spans="1:11" x14ac:dyDescent="0.25">
      <c r="A3570" s="4">
        <v>488</v>
      </c>
      <c r="B3570" s="199" t="s">
        <v>5978</v>
      </c>
      <c r="C3570" s="187">
        <v>1</v>
      </c>
      <c r="D3570" s="200" t="s">
        <v>5979</v>
      </c>
      <c r="E3570" s="26" t="s">
        <v>4916</v>
      </c>
      <c r="F3570" s="202">
        <f t="shared" si="83"/>
        <v>5</v>
      </c>
      <c r="G3570" s="208">
        <v>0</v>
      </c>
      <c r="H3570" s="208">
        <v>0</v>
      </c>
      <c r="I3570" s="208">
        <f t="shared" si="84"/>
        <v>0</v>
      </c>
      <c r="J3570" s="197"/>
      <c r="K3570" s="197"/>
    </row>
    <row r="3571" spans="1:11" x14ac:dyDescent="0.25">
      <c r="A3571" s="4">
        <v>489</v>
      </c>
      <c r="B3571" s="199" t="s">
        <v>5980</v>
      </c>
      <c r="C3571" s="28">
        <v>1</v>
      </c>
      <c r="D3571" s="200" t="s">
        <v>5981</v>
      </c>
      <c r="E3571" s="201" t="s">
        <v>5982</v>
      </c>
      <c r="F3571" s="202">
        <v>5</v>
      </c>
      <c r="G3571" s="213">
        <v>1000</v>
      </c>
      <c r="H3571" s="209">
        <v>1000</v>
      </c>
      <c r="I3571" s="208">
        <f t="shared" si="84"/>
        <v>0</v>
      </c>
      <c r="J3571" s="197"/>
      <c r="K3571" s="197"/>
    </row>
    <row r="3572" spans="1:11" x14ac:dyDescent="0.25">
      <c r="A3572" s="4">
        <v>490</v>
      </c>
      <c r="B3572" s="199" t="s">
        <v>5862</v>
      </c>
      <c r="C3572" s="187">
        <v>1</v>
      </c>
      <c r="D3572" s="200" t="s">
        <v>5983</v>
      </c>
      <c r="E3572" s="26" t="s">
        <v>4916</v>
      </c>
      <c r="F3572" s="202">
        <f t="shared" si="83"/>
        <v>5</v>
      </c>
      <c r="G3572" s="208">
        <v>250.08</v>
      </c>
      <c r="H3572" s="208">
        <v>250.08</v>
      </c>
      <c r="I3572" s="208">
        <f t="shared" si="84"/>
        <v>0</v>
      </c>
      <c r="J3572" s="197"/>
      <c r="K3572" s="197"/>
    </row>
    <row r="3573" spans="1:11" x14ac:dyDescent="0.25">
      <c r="A3573" s="4">
        <v>491</v>
      </c>
      <c r="B3573" s="199" t="s">
        <v>5984</v>
      </c>
      <c r="C3573" s="187">
        <v>1</v>
      </c>
      <c r="D3573" s="200" t="s">
        <v>5985</v>
      </c>
      <c r="E3573" s="26" t="s">
        <v>5986</v>
      </c>
      <c r="F3573" s="202">
        <f t="shared" si="83"/>
        <v>5</v>
      </c>
      <c r="G3573" s="208">
        <v>225</v>
      </c>
      <c r="H3573" s="208">
        <v>225</v>
      </c>
      <c r="I3573" s="208">
        <f t="shared" si="84"/>
        <v>0</v>
      </c>
      <c r="J3573" s="197"/>
      <c r="K3573" s="197"/>
    </row>
    <row r="3574" spans="1:11" x14ac:dyDescent="0.25">
      <c r="A3574" s="4">
        <v>492</v>
      </c>
      <c r="B3574" s="199" t="s">
        <v>5987</v>
      </c>
      <c r="C3574" s="28">
        <v>1</v>
      </c>
      <c r="D3574" s="207" t="s">
        <v>5988</v>
      </c>
      <c r="E3574" s="201" t="s">
        <v>4916</v>
      </c>
      <c r="F3574" s="202">
        <f t="shared" si="83"/>
        <v>5</v>
      </c>
      <c r="G3574" s="213">
        <v>92.89</v>
      </c>
      <c r="H3574" s="209">
        <v>92.89</v>
      </c>
      <c r="I3574" s="208">
        <f t="shared" si="84"/>
        <v>0</v>
      </c>
      <c r="J3574" s="197"/>
      <c r="K3574" s="197"/>
    </row>
    <row r="3575" spans="1:11" ht="84" x14ac:dyDescent="0.25">
      <c r="A3575" s="33" t="s">
        <v>5</v>
      </c>
      <c r="B3575" s="29" t="s">
        <v>6</v>
      </c>
      <c r="C3575" s="29" t="s">
        <v>7</v>
      </c>
      <c r="D3575" s="29" t="s">
        <v>8</v>
      </c>
      <c r="E3575" s="29" t="s">
        <v>15</v>
      </c>
      <c r="F3575" s="29" t="s">
        <v>9</v>
      </c>
      <c r="G3575" s="29" t="s">
        <v>10</v>
      </c>
      <c r="H3575" s="29" t="s">
        <v>11</v>
      </c>
      <c r="I3575" s="29" t="s">
        <v>518</v>
      </c>
      <c r="J3575" s="29" t="s">
        <v>12</v>
      </c>
      <c r="K3575" s="30" t="s">
        <v>13</v>
      </c>
    </row>
    <row r="3576" spans="1:11" x14ac:dyDescent="0.25">
      <c r="A3576" s="4">
        <v>493</v>
      </c>
      <c r="B3576" s="199" t="s">
        <v>842</v>
      </c>
      <c r="C3576" s="187">
        <v>1</v>
      </c>
      <c r="D3576" s="200" t="s">
        <v>5989</v>
      </c>
      <c r="E3576" s="26" t="s">
        <v>5990</v>
      </c>
      <c r="F3576" s="202">
        <v>5</v>
      </c>
      <c r="G3576" s="208">
        <v>239.32</v>
      </c>
      <c r="H3576" s="208">
        <v>239.32</v>
      </c>
      <c r="I3576" s="208">
        <f t="shared" si="84"/>
        <v>0</v>
      </c>
      <c r="J3576" s="197"/>
      <c r="K3576" s="197"/>
    </row>
    <row r="3577" spans="1:11" x14ac:dyDescent="0.25">
      <c r="A3577" s="4">
        <v>494</v>
      </c>
      <c r="B3577" s="199" t="s">
        <v>5991</v>
      </c>
      <c r="C3577" s="187">
        <v>2</v>
      </c>
      <c r="D3577" s="200" t="s">
        <v>5992</v>
      </c>
      <c r="E3577" s="26" t="s">
        <v>5993</v>
      </c>
      <c r="F3577" s="202">
        <v>5</v>
      </c>
      <c r="G3577" s="208">
        <v>459.83</v>
      </c>
      <c r="H3577" s="208">
        <v>459.83</v>
      </c>
      <c r="I3577" s="208">
        <f t="shared" si="84"/>
        <v>0</v>
      </c>
      <c r="J3577" s="197"/>
      <c r="K3577" s="197"/>
    </row>
    <row r="3578" spans="1:11" x14ac:dyDescent="0.25">
      <c r="A3578" s="4">
        <v>495</v>
      </c>
      <c r="B3578" s="199" t="s">
        <v>5749</v>
      </c>
      <c r="C3578" s="187">
        <v>2</v>
      </c>
      <c r="D3578" s="200" t="s">
        <v>5994</v>
      </c>
      <c r="E3578" s="26" t="s">
        <v>5995</v>
      </c>
      <c r="F3578" s="202">
        <v>5</v>
      </c>
      <c r="G3578" s="208">
        <v>459.83</v>
      </c>
      <c r="H3578" s="208">
        <v>459.83</v>
      </c>
      <c r="I3578" s="208">
        <f t="shared" si="84"/>
        <v>0</v>
      </c>
      <c r="J3578" s="197"/>
      <c r="K3578" s="197"/>
    </row>
    <row r="3579" spans="1:11" x14ac:dyDescent="0.25">
      <c r="A3579" s="4">
        <v>496</v>
      </c>
      <c r="B3579" s="199" t="s">
        <v>5145</v>
      </c>
      <c r="C3579" s="187">
        <v>2</v>
      </c>
      <c r="D3579" s="200" t="s">
        <v>5996</v>
      </c>
      <c r="E3579" s="201" t="s">
        <v>5873</v>
      </c>
      <c r="F3579" s="202">
        <f t="shared" ref="F3579:F3585" si="85">100/20</f>
        <v>5</v>
      </c>
      <c r="G3579" s="208">
        <v>35.61</v>
      </c>
      <c r="H3579" s="208">
        <v>35.61</v>
      </c>
      <c r="I3579" s="208">
        <f t="shared" si="84"/>
        <v>0</v>
      </c>
      <c r="J3579" s="197"/>
      <c r="K3579" s="197"/>
    </row>
    <row r="3580" spans="1:11" x14ac:dyDescent="0.25">
      <c r="A3580" s="4">
        <v>497</v>
      </c>
      <c r="B3580" s="199" t="s">
        <v>5997</v>
      </c>
      <c r="C3580" s="187">
        <v>1</v>
      </c>
      <c r="D3580" s="200" t="s">
        <v>5998</v>
      </c>
      <c r="E3580" s="201" t="s">
        <v>5974</v>
      </c>
      <c r="F3580" s="202">
        <v>5</v>
      </c>
      <c r="G3580" s="208">
        <v>79.44</v>
      </c>
      <c r="H3580" s="208">
        <v>79.44</v>
      </c>
      <c r="I3580" s="208">
        <f t="shared" si="84"/>
        <v>0</v>
      </c>
      <c r="J3580" s="197"/>
      <c r="K3580" s="197"/>
    </row>
    <row r="3581" spans="1:11" x14ac:dyDescent="0.25">
      <c r="A3581" s="4">
        <v>498</v>
      </c>
      <c r="B3581" s="199" t="s">
        <v>5999</v>
      </c>
      <c r="C3581" s="28">
        <v>1</v>
      </c>
      <c r="D3581" s="200" t="s">
        <v>6000</v>
      </c>
      <c r="E3581" s="201" t="s">
        <v>4916</v>
      </c>
      <c r="F3581" s="202">
        <f>100/20</f>
        <v>5</v>
      </c>
      <c r="G3581" s="213">
        <v>73.819999999999993</v>
      </c>
      <c r="H3581" s="209">
        <v>73.819999999999993</v>
      </c>
      <c r="I3581" s="208">
        <f t="shared" si="84"/>
        <v>0</v>
      </c>
      <c r="J3581" s="197"/>
      <c r="K3581" s="114"/>
    </row>
    <row r="3582" spans="1:11" x14ac:dyDescent="0.25">
      <c r="A3582" s="4">
        <v>499</v>
      </c>
      <c r="B3582" s="199" t="s">
        <v>6001</v>
      </c>
      <c r="C3582" s="187">
        <v>1</v>
      </c>
      <c r="D3582" s="200" t="s">
        <v>6002</v>
      </c>
      <c r="E3582" s="26" t="s">
        <v>4916</v>
      </c>
      <c r="F3582" s="202">
        <f t="shared" si="85"/>
        <v>5</v>
      </c>
      <c r="G3582" s="208">
        <v>40.33</v>
      </c>
      <c r="H3582" s="208">
        <v>40.33</v>
      </c>
      <c r="I3582" s="208">
        <f t="shared" si="84"/>
        <v>0</v>
      </c>
      <c r="J3582" s="197"/>
      <c r="K3582" s="197"/>
    </row>
    <row r="3583" spans="1:11" x14ac:dyDescent="0.25">
      <c r="A3583" s="4">
        <v>500</v>
      </c>
      <c r="B3583" s="212" t="s">
        <v>5203</v>
      </c>
      <c r="C3583" s="187">
        <v>1</v>
      </c>
      <c r="D3583" s="200" t="s">
        <v>6003</v>
      </c>
      <c r="E3583" s="26" t="s">
        <v>4916</v>
      </c>
      <c r="F3583" s="202">
        <f t="shared" si="85"/>
        <v>5</v>
      </c>
      <c r="G3583" s="208">
        <v>65.150000000000006</v>
      </c>
      <c r="H3583" s="208">
        <v>65.150000000000006</v>
      </c>
      <c r="I3583" s="208">
        <f t="shared" si="84"/>
        <v>0</v>
      </c>
      <c r="J3583" s="197"/>
      <c r="K3583" s="197"/>
    </row>
    <row r="3584" spans="1:11" x14ac:dyDescent="0.25">
      <c r="A3584" s="4">
        <v>501</v>
      </c>
      <c r="B3584" s="199" t="s">
        <v>5151</v>
      </c>
      <c r="C3584" s="187">
        <v>1</v>
      </c>
      <c r="D3584" s="200" t="s">
        <v>6004</v>
      </c>
      <c r="E3584" s="26" t="s">
        <v>6005</v>
      </c>
      <c r="F3584" s="202">
        <f t="shared" si="85"/>
        <v>5</v>
      </c>
      <c r="G3584" s="208">
        <v>521</v>
      </c>
      <c r="H3584" s="208">
        <v>521</v>
      </c>
      <c r="I3584" s="208">
        <f t="shared" si="84"/>
        <v>0</v>
      </c>
      <c r="J3584" s="197"/>
      <c r="K3584" s="197"/>
    </row>
    <row r="3585" spans="1:11" x14ac:dyDescent="0.25">
      <c r="A3585" s="4">
        <v>502</v>
      </c>
      <c r="B3585" s="199" t="s">
        <v>5999</v>
      </c>
      <c r="C3585" s="28">
        <v>1</v>
      </c>
      <c r="D3585" s="200" t="s">
        <v>6006</v>
      </c>
      <c r="E3585" s="201" t="s">
        <v>4916</v>
      </c>
      <c r="F3585" s="202">
        <f t="shared" si="85"/>
        <v>5</v>
      </c>
      <c r="G3585" s="213">
        <v>73.819999999999993</v>
      </c>
      <c r="H3585" s="209">
        <v>73.819999999999993</v>
      </c>
      <c r="I3585" s="208">
        <f t="shared" si="84"/>
        <v>0</v>
      </c>
      <c r="J3585" s="197"/>
      <c r="K3585" s="114"/>
    </row>
    <row r="3586" spans="1:11" x14ac:dyDescent="0.25">
      <c r="A3586" s="4">
        <v>503</v>
      </c>
      <c r="B3586" s="199" t="s">
        <v>6007</v>
      </c>
      <c r="C3586" s="187">
        <v>1</v>
      </c>
      <c r="D3586" s="200" t="s">
        <v>6008</v>
      </c>
      <c r="E3586" s="26" t="s">
        <v>6009</v>
      </c>
      <c r="F3586" s="202">
        <v>5</v>
      </c>
      <c r="G3586" s="208">
        <v>279.44</v>
      </c>
      <c r="H3586" s="208">
        <v>279.44</v>
      </c>
      <c r="I3586" s="208">
        <f t="shared" si="84"/>
        <v>0</v>
      </c>
      <c r="J3586" s="197"/>
      <c r="K3586" s="197"/>
    </row>
    <row r="3587" spans="1:11" x14ac:dyDescent="0.25">
      <c r="A3587" s="4">
        <v>504</v>
      </c>
      <c r="B3587" s="199" t="s">
        <v>6010</v>
      </c>
      <c r="C3587" s="187">
        <v>1</v>
      </c>
      <c r="D3587" s="200" t="s">
        <v>6011</v>
      </c>
      <c r="E3587" s="26" t="s">
        <v>6012</v>
      </c>
      <c r="F3587" s="202">
        <v>5</v>
      </c>
      <c r="G3587" s="208">
        <v>188.79</v>
      </c>
      <c r="H3587" s="208">
        <v>188.79</v>
      </c>
      <c r="I3587" s="208">
        <f t="shared" si="84"/>
        <v>0</v>
      </c>
      <c r="J3587" s="197"/>
      <c r="K3587" s="197"/>
    </row>
    <row r="3588" spans="1:11" x14ac:dyDescent="0.25">
      <c r="A3588" s="4">
        <v>505</v>
      </c>
      <c r="B3588" s="199" t="s">
        <v>6013</v>
      </c>
      <c r="C3588" s="187">
        <v>1</v>
      </c>
      <c r="D3588" s="200" t="s">
        <v>6014</v>
      </c>
      <c r="E3588" s="26" t="s">
        <v>6015</v>
      </c>
      <c r="F3588" s="202">
        <v>5</v>
      </c>
      <c r="G3588" s="208">
        <v>183.34</v>
      </c>
      <c r="H3588" s="208">
        <v>183.34</v>
      </c>
      <c r="I3588" s="208">
        <f t="shared" si="84"/>
        <v>0</v>
      </c>
      <c r="J3588" s="197"/>
      <c r="K3588" s="197"/>
    </row>
    <row r="3589" spans="1:11" x14ac:dyDescent="0.25">
      <c r="A3589" s="4">
        <v>506</v>
      </c>
      <c r="B3589" s="199" t="s">
        <v>6016</v>
      </c>
      <c r="C3589" s="187">
        <v>1</v>
      </c>
      <c r="D3589" s="200" t="s">
        <v>6017</v>
      </c>
      <c r="E3589" s="26" t="s">
        <v>6005</v>
      </c>
      <c r="F3589" s="202">
        <v>5</v>
      </c>
      <c r="G3589" s="208">
        <v>359</v>
      </c>
      <c r="H3589" s="208">
        <v>359</v>
      </c>
      <c r="I3589" s="208">
        <f t="shared" si="84"/>
        <v>0</v>
      </c>
      <c r="J3589" s="197"/>
      <c r="K3589" s="197"/>
    </row>
    <row r="3590" spans="1:11" x14ac:dyDescent="0.25">
      <c r="A3590" s="4">
        <v>507</v>
      </c>
      <c r="B3590" s="199" t="s">
        <v>6018</v>
      </c>
      <c r="C3590" s="187">
        <v>1</v>
      </c>
      <c r="D3590" s="200" t="s">
        <v>6019</v>
      </c>
      <c r="E3590" s="26" t="s">
        <v>6020</v>
      </c>
      <c r="F3590" s="202">
        <v>5</v>
      </c>
      <c r="G3590" s="208">
        <v>305.98</v>
      </c>
      <c r="H3590" s="208">
        <v>305.98</v>
      </c>
      <c r="I3590" s="208">
        <f t="shared" si="84"/>
        <v>0</v>
      </c>
      <c r="J3590" s="197"/>
      <c r="K3590" s="197"/>
    </row>
    <row r="3591" spans="1:11" ht="22.5" x14ac:dyDescent="0.25">
      <c r="A3591" s="4">
        <v>508</v>
      </c>
      <c r="B3591" s="199" t="s">
        <v>6021</v>
      </c>
      <c r="C3591" s="187">
        <v>1</v>
      </c>
      <c r="D3591" s="200" t="s">
        <v>6022</v>
      </c>
      <c r="E3591" s="26" t="s">
        <v>6023</v>
      </c>
      <c r="F3591" s="202">
        <f>100/20</f>
        <v>5</v>
      </c>
      <c r="G3591" s="208">
        <v>42.74</v>
      </c>
      <c r="H3591" s="208">
        <v>42.74</v>
      </c>
      <c r="I3591" s="208">
        <f t="shared" si="84"/>
        <v>0</v>
      </c>
      <c r="J3591" s="197"/>
      <c r="K3591" s="197"/>
    </row>
    <row r="3592" spans="1:11" ht="22.5" x14ac:dyDescent="0.25">
      <c r="A3592" s="4">
        <v>509</v>
      </c>
      <c r="B3592" s="199" t="s">
        <v>5732</v>
      </c>
      <c r="C3592" s="187">
        <v>1</v>
      </c>
      <c r="D3592" s="200" t="s">
        <v>6024</v>
      </c>
      <c r="E3592" s="26" t="s">
        <v>6025</v>
      </c>
      <c r="F3592" s="202">
        <f>100/20</f>
        <v>5</v>
      </c>
      <c r="G3592" s="208">
        <v>48.05</v>
      </c>
      <c r="H3592" s="208">
        <v>48.05</v>
      </c>
      <c r="I3592" s="208">
        <f t="shared" si="84"/>
        <v>0</v>
      </c>
      <c r="J3592" s="197"/>
      <c r="K3592" s="197"/>
    </row>
    <row r="3593" spans="1:11" x14ac:dyDescent="0.25">
      <c r="A3593" s="4">
        <v>510</v>
      </c>
      <c r="B3593" s="212" t="s">
        <v>6026</v>
      </c>
      <c r="C3593" s="28">
        <v>1</v>
      </c>
      <c r="D3593" s="207" t="s">
        <v>6027</v>
      </c>
      <c r="E3593" s="201" t="s">
        <v>5180</v>
      </c>
      <c r="F3593" s="38">
        <v>10</v>
      </c>
      <c r="G3593" s="209">
        <v>1400</v>
      </c>
      <c r="H3593" s="208">
        <v>513.97</v>
      </c>
      <c r="I3593" s="208">
        <f>+G3593-H3593</f>
        <v>886.03</v>
      </c>
      <c r="J3593" s="114"/>
      <c r="K3593" s="114"/>
    </row>
    <row r="3594" spans="1:11" ht="22.5" x14ac:dyDescent="0.25">
      <c r="A3594" s="4">
        <v>511</v>
      </c>
      <c r="B3594" s="199" t="s">
        <v>6028</v>
      </c>
      <c r="C3594" s="187">
        <v>1</v>
      </c>
      <c r="D3594" s="200" t="s">
        <v>6029</v>
      </c>
      <c r="E3594" s="26" t="s">
        <v>6030</v>
      </c>
      <c r="F3594" s="202">
        <v>5</v>
      </c>
      <c r="G3594" s="208">
        <v>100</v>
      </c>
      <c r="H3594" s="208">
        <v>100</v>
      </c>
      <c r="I3594" s="208">
        <f t="shared" ref="I3594:I3619" si="86">+G3594-H3594</f>
        <v>0</v>
      </c>
      <c r="J3594" s="197"/>
      <c r="K3594" s="197"/>
    </row>
    <row r="3595" spans="1:11" x14ac:dyDescent="0.25">
      <c r="A3595" s="4">
        <v>512</v>
      </c>
      <c r="B3595" s="199" t="s">
        <v>6031</v>
      </c>
      <c r="C3595" s="187">
        <v>2</v>
      </c>
      <c r="D3595" s="200" t="s">
        <v>6032</v>
      </c>
      <c r="E3595" s="26" t="s">
        <v>4916</v>
      </c>
      <c r="F3595" s="202">
        <v>10</v>
      </c>
      <c r="G3595" s="208">
        <v>179.03</v>
      </c>
      <c r="H3595" s="208">
        <v>179.03</v>
      </c>
      <c r="I3595" s="208">
        <f t="shared" si="86"/>
        <v>0</v>
      </c>
      <c r="J3595" s="197"/>
      <c r="K3595" s="197"/>
    </row>
    <row r="3596" spans="1:11" x14ac:dyDescent="0.25">
      <c r="A3596" s="4">
        <v>513</v>
      </c>
      <c r="B3596" s="199" t="s">
        <v>6033</v>
      </c>
      <c r="C3596" s="187">
        <v>1</v>
      </c>
      <c r="D3596" s="200" t="s">
        <v>6032</v>
      </c>
      <c r="E3596" s="26" t="s">
        <v>4916</v>
      </c>
      <c r="F3596" s="202">
        <v>10</v>
      </c>
      <c r="G3596" s="208">
        <v>23.99</v>
      </c>
      <c r="H3596" s="208">
        <v>23.99</v>
      </c>
      <c r="I3596" s="208">
        <f t="shared" si="86"/>
        <v>0</v>
      </c>
      <c r="J3596" s="197"/>
      <c r="K3596" s="197"/>
    </row>
    <row r="3597" spans="1:11" x14ac:dyDescent="0.25">
      <c r="A3597" s="4">
        <v>514</v>
      </c>
      <c r="B3597" s="199" t="s">
        <v>6034</v>
      </c>
      <c r="C3597" s="28">
        <v>20</v>
      </c>
      <c r="D3597" s="200" t="s">
        <v>6035</v>
      </c>
      <c r="E3597" s="201" t="s">
        <v>6036</v>
      </c>
      <c r="F3597" s="202">
        <v>25</v>
      </c>
      <c r="G3597" s="209">
        <v>52029</v>
      </c>
      <c r="H3597" s="209">
        <v>36075.339999999997</v>
      </c>
      <c r="I3597" s="208">
        <f t="shared" si="86"/>
        <v>15953.660000000003</v>
      </c>
      <c r="J3597" s="197"/>
      <c r="K3597" s="197"/>
    </row>
    <row r="3598" spans="1:11" x14ac:dyDescent="0.25">
      <c r="A3598" s="4">
        <v>515</v>
      </c>
      <c r="B3598" s="199" t="s">
        <v>5029</v>
      </c>
      <c r="C3598" s="187">
        <v>1</v>
      </c>
      <c r="D3598" s="200" t="s">
        <v>6037</v>
      </c>
      <c r="E3598" s="26" t="s">
        <v>4916</v>
      </c>
      <c r="F3598" s="202">
        <f>100/20</f>
        <v>5</v>
      </c>
      <c r="G3598" s="208">
        <v>126.33</v>
      </c>
      <c r="H3598" s="208">
        <v>126.33</v>
      </c>
      <c r="I3598" s="208">
        <f t="shared" si="86"/>
        <v>0</v>
      </c>
      <c r="J3598" s="197"/>
      <c r="K3598" s="197"/>
    </row>
    <row r="3599" spans="1:11" x14ac:dyDescent="0.25">
      <c r="A3599" s="4">
        <v>516</v>
      </c>
      <c r="B3599" s="199" t="s">
        <v>6038</v>
      </c>
      <c r="C3599" s="28">
        <v>1</v>
      </c>
      <c r="D3599" s="207" t="s">
        <v>6039</v>
      </c>
      <c r="E3599" s="201" t="s">
        <v>4916</v>
      </c>
      <c r="F3599" s="202">
        <f>100/20</f>
        <v>5</v>
      </c>
      <c r="G3599" s="209">
        <v>286.07</v>
      </c>
      <c r="H3599" s="209">
        <v>286.07</v>
      </c>
      <c r="I3599" s="208">
        <f t="shared" si="86"/>
        <v>0</v>
      </c>
      <c r="J3599" s="197"/>
      <c r="K3599" s="197"/>
    </row>
    <row r="3600" spans="1:11" x14ac:dyDescent="0.25">
      <c r="A3600" s="4">
        <v>517</v>
      </c>
      <c r="B3600" s="199" t="s">
        <v>6040</v>
      </c>
      <c r="C3600" s="187">
        <v>2</v>
      </c>
      <c r="D3600" s="200" t="s">
        <v>6041</v>
      </c>
      <c r="E3600" s="26" t="s">
        <v>4916</v>
      </c>
      <c r="F3600" s="202">
        <f t="shared" ref="F3600:F3629" si="87">100/20</f>
        <v>5</v>
      </c>
      <c r="G3600" s="208">
        <v>0</v>
      </c>
      <c r="H3600" s="208">
        <v>0</v>
      </c>
      <c r="I3600" s="208">
        <f t="shared" si="86"/>
        <v>0</v>
      </c>
      <c r="J3600" s="197"/>
      <c r="K3600" s="197"/>
    </row>
    <row r="3601" spans="1:11" x14ac:dyDescent="0.25">
      <c r="A3601" s="4">
        <v>518</v>
      </c>
      <c r="B3601" s="199" t="s">
        <v>6042</v>
      </c>
      <c r="C3601" s="187">
        <v>1</v>
      </c>
      <c r="D3601" s="200" t="s">
        <v>6043</v>
      </c>
      <c r="E3601" s="26" t="s">
        <v>4916</v>
      </c>
      <c r="F3601" s="202">
        <f t="shared" si="87"/>
        <v>5</v>
      </c>
      <c r="G3601" s="208">
        <v>791.78</v>
      </c>
      <c r="H3601" s="208">
        <v>791.78</v>
      </c>
      <c r="I3601" s="208">
        <f t="shared" si="86"/>
        <v>0</v>
      </c>
      <c r="J3601" s="197"/>
      <c r="K3601" s="197"/>
    </row>
    <row r="3602" spans="1:11" x14ac:dyDescent="0.25">
      <c r="A3602" s="4">
        <v>519</v>
      </c>
      <c r="B3602" s="199" t="s">
        <v>6044</v>
      </c>
      <c r="C3602" s="187">
        <v>1</v>
      </c>
      <c r="D3602" s="200" t="s">
        <v>6045</v>
      </c>
      <c r="E3602" s="26" t="s">
        <v>4916</v>
      </c>
      <c r="F3602" s="202">
        <f t="shared" si="87"/>
        <v>5</v>
      </c>
      <c r="G3602" s="208">
        <v>0</v>
      </c>
      <c r="H3602" s="208">
        <v>0</v>
      </c>
      <c r="I3602" s="208">
        <f t="shared" si="86"/>
        <v>0</v>
      </c>
      <c r="J3602" s="197"/>
      <c r="K3602" s="197"/>
    </row>
    <row r="3603" spans="1:11" x14ac:dyDescent="0.25">
      <c r="A3603" s="4">
        <v>520</v>
      </c>
      <c r="B3603" s="199" t="s">
        <v>6046</v>
      </c>
      <c r="C3603" s="187">
        <v>1</v>
      </c>
      <c r="D3603" s="200" t="s">
        <v>6047</v>
      </c>
      <c r="E3603" s="201" t="s">
        <v>4976</v>
      </c>
      <c r="F3603" s="202">
        <f t="shared" si="87"/>
        <v>5</v>
      </c>
      <c r="G3603" s="208">
        <v>0</v>
      </c>
      <c r="H3603" s="208">
        <v>0</v>
      </c>
      <c r="I3603" s="208">
        <f t="shared" si="86"/>
        <v>0</v>
      </c>
      <c r="J3603" s="197"/>
      <c r="K3603" s="197"/>
    </row>
    <row r="3604" spans="1:11" x14ac:dyDescent="0.25">
      <c r="A3604" s="4">
        <v>521</v>
      </c>
      <c r="B3604" s="199" t="s">
        <v>6048</v>
      </c>
      <c r="C3604" s="187">
        <v>8</v>
      </c>
      <c r="D3604" s="200" t="s">
        <v>6049</v>
      </c>
      <c r="E3604" s="201" t="s">
        <v>6050</v>
      </c>
      <c r="F3604" s="202">
        <f t="shared" si="87"/>
        <v>5</v>
      </c>
      <c r="G3604" s="208">
        <v>0</v>
      </c>
      <c r="H3604" s="208">
        <v>0</v>
      </c>
      <c r="I3604" s="208">
        <f t="shared" si="86"/>
        <v>0</v>
      </c>
      <c r="J3604" s="197"/>
      <c r="K3604" s="197"/>
    </row>
    <row r="3605" spans="1:11" ht="84" x14ac:dyDescent="0.25">
      <c r="A3605" s="33" t="s">
        <v>5</v>
      </c>
      <c r="B3605" s="29" t="s">
        <v>6</v>
      </c>
      <c r="C3605" s="29" t="s">
        <v>7</v>
      </c>
      <c r="D3605" s="29" t="s">
        <v>8</v>
      </c>
      <c r="E3605" s="29" t="s">
        <v>15</v>
      </c>
      <c r="F3605" s="29" t="s">
        <v>9</v>
      </c>
      <c r="G3605" s="29" t="s">
        <v>10</v>
      </c>
      <c r="H3605" s="29" t="s">
        <v>11</v>
      </c>
      <c r="I3605" s="29" t="s">
        <v>518</v>
      </c>
      <c r="J3605" s="29" t="s">
        <v>12</v>
      </c>
      <c r="K3605" s="30" t="s">
        <v>13</v>
      </c>
    </row>
    <row r="3606" spans="1:11" ht="22.5" x14ac:dyDescent="0.25">
      <c r="A3606" s="4">
        <v>522</v>
      </c>
      <c r="B3606" s="199" t="s">
        <v>6051</v>
      </c>
      <c r="C3606" s="187">
        <v>1</v>
      </c>
      <c r="D3606" s="200" t="s">
        <v>6052</v>
      </c>
      <c r="E3606" s="26" t="s">
        <v>6053</v>
      </c>
      <c r="F3606" s="202">
        <f t="shared" si="87"/>
        <v>5</v>
      </c>
      <c r="G3606" s="208">
        <v>65.81</v>
      </c>
      <c r="H3606" s="208">
        <v>65.81</v>
      </c>
      <c r="I3606" s="208">
        <f t="shared" si="86"/>
        <v>0</v>
      </c>
      <c r="J3606" s="197"/>
      <c r="K3606" s="114"/>
    </row>
    <row r="3607" spans="1:11" x14ac:dyDescent="0.25">
      <c r="A3607" s="4">
        <v>523</v>
      </c>
      <c r="B3607" s="199" t="s">
        <v>6054</v>
      </c>
      <c r="C3607" s="187">
        <v>1</v>
      </c>
      <c r="D3607" s="200" t="s">
        <v>6055</v>
      </c>
      <c r="E3607" s="26" t="s">
        <v>4916</v>
      </c>
      <c r="F3607" s="202">
        <f t="shared" si="87"/>
        <v>5</v>
      </c>
      <c r="G3607" s="208">
        <v>288.56</v>
      </c>
      <c r="H3607" s="208">
        <v>288.56</v>
      </c>
      <c r="I3607" s="208">
        <f t="shared" si="86"/>
        <v>0</v>
      </c>
      <c r="J3607" s="197"/>
      <c r="K3607" s="197"/>
    </row>
    <row r="3608" spans="1:11" x14ac:dyDescent="0.25">
      <c r="A3608" s="4">
        <v>524</v>
      </c>
      <c r="B3608" s="199" t="s">
        <v>6056</v>
      </c>
      <c r="C3608" s="187">
        <v>1</v>
      </c>
      <c r="D3608" s="200" t="s">
        <v>6057</v>
      </c>
      <c r="E3608" s="26" t="s">
        <v>4916</v>
      </c>
      <c r="F3608" s="202">
        <f t="shared" si="87"/>
        <v>5</v>
      </c>
      <c r="G3608" s="208">
        <v>57.67</v>
      </c>
      <c r="H3608" s="208">
        <v>57.67</v>
      </c>
      <c r="I3608" s="208">
        <f t="shared" si="86"/>
        <v>0</v>
      </c>
      <c r="J3608" s="197"/>
      <c r="K3608" s="197"/>
    </row>
    <row r="3609" spans="1:11" x14ac:dyDescent="0.25">
      <c r="A3609" s="4">
        <v>525</v>
      </c>
      <c r="B3609" s="199" t="s">
        <v>6058</v>
      </c>
      <c r="C3609" s="187">
        <v>1</v>
      </c>
      <c r="D3609" s="200" t="s">
        <v>6059</v>
      </c>
      <c r="E3609" s="26" t="s">
        <v>4916</v>
      </c>
      <c r="F3609" s="202">
        <f t="shared" si="87"/>
        <v>5</v>
      </c>
      <c r="G3609" s="208">
        <v>38.39</v>
      </c>
      <c r="H3609" s="208">
        <v>38.39</v>
      </c>
      <c r="I3609" s="208">
        <f t="shared" si="86"/>
        <v>0</v>
      </c>
      <c r="J3609" s="197"/>
      <c r="K3609" s="197"/>
    </row>
    <row r="3610" spans="1:11" x14ac:dyDescent="0.25">
      <c r="A3610" s="4">
        <v>526</v>
      </c>
      <c r="B3610" s="199" t="s">
        <v>6060</v>
      </c>
      <c r="C3610" s="187">
        <v>1</v>
      </c>
      <c r="D3610" s="200" t="s">
        <v>6061</v>
      </c>
      <c r="E3610" s="26" t="s">
        <v>4916</v>
      </c>
      <c r="F3610" s="202">
        <f t="shared" si="87"/>
        <v>5</v>
      </c>
      <c r="G3610" s="208">
        <v>173.12</v>
      </c>
      <c r="H3610" s="208">
        <v>173.12</v>
      </c>
      <c r="I3610" s="208">
        <f t="shared" si="86"/>
        <v>0</v>
      </c>
      <c r="J3610" s="197"/>
      <c r="K3610" s="197"/>
    </row>
    <row r="3611" spans="1:11" x14ac:dyDescent="0.25">
      <c r="A3611" s="4">
        <v>527</v>
      </c>
      <c r="B3611" s="199" t="s">
        <v>6062</v>
      </c>
      <c r="C3611" s="187">
        <v>26</v>
      </c>
      <c r="D3611" s="200" t="s">
        <v>6063</v>
      </c>
      <c r="E3611" s="26" t="s">
        <v>4916</v>
      </c>
      <c r="F3611" s="202">
        <f t="shared" si="87"/>
        <v>5</v>
      </c>
      <c r="G3611" s="208">
        <v>115.35</v>
      </c>
      <c r="H3611" s="208">
        <v>115.35</v>
      </c>
      <c r="I3611" s="208">
        <f t="shared" si="86"/>
        <v>0</v>
      </c>
      <c r="J3611" s="197"/>
      <c r="K3611" s="197"/>
    </row>
    <row r="3612" spans="1:11" x14ac:dyDescent="0.25">
      <c r="A3612" s="4">
        <v>528</v>
      </c>
      <c r="B3612" s="199" t="s">
        <v>6064</v>
      </c>
      <c r="C3612" s="187">
        <v>3</v>
      </c>
      <c r="D3612" s="200" t="s">
        <v>6065</v>
      </c>
      <c r="E3612" s="26" t="s">
        <v>4916</v>
      </c>
      <c r="F3612" s="202">
        <f t="shared" si="87"/>
        <v>5</v>
      </c>
      <c r="G3612" s="208">
        <v>461.69</v>
      </c>
      <c r="H3612" s="208">
        <v>461.69</v>
      </c>
      <c r="I3612" s="208">
        <f t="shared" si="86"/>
        <v>0</v>
      </c>
      <c r="J3612" s="197"/>
      <c r="K3612" s="197"/>
    </row>
    <row r="3613" spans="1:11" x14ac:dyDescent="0.25">
      <c r="A3613" s="4">
        <v>529</v>
      </c>
      <c r="B3613" s="199" t="s">
        <v>6066</v>
      </c>
      <c r="C3613" s="187">
        <v>8</v>
      </c>
      <c r="D3613" s="200" t="s">
        <v>6067</v>
      </c>
      <c r="E3613" s="26" t="s">
        <v>4916</v>
      </c>
      <c r="F3613" s="202">
        <f t="shared" si="87"/>
        <v>5</v>
      </c>
      <c r="G3613" s="208">
        <v>4429.5200000000004</v>
      </c>
      <c r="H3613" s="208">
        <v>4429.5200000000004</v>
      </c>
      <c r="I3613" s="208">
        <f t="shared" si="86"/>
        <v>0</v>
      </c>
      <c r="J3613" s="197"/>
      <c r="K3613" s="197"/>
    </row>
    <row r="3614" spans="1:11" x14ac:dyDescent="0.25">
      <c r="A3614" s="4">
        <v>530</v>
      </c>
      <c r="B3614" s="199" t="s">
        <v>6068</v>
      </c>
      <c r="C3614" s="187">
        <v>8</v>
      </c>
      <c r="D3614" s="200" t="s">
        <v>6069</v>
      </c>
      <c r="E3614" s="26" t="s">
        <v>4916</v>
      </c>
      <c r="F3614" s="202">
        <f t="shared" si="87"/>
        <v>5</v>
      </c>
      <c r="G3614" s="208">
        <v>4429.5200000000004</v>
      </c>
      <c r="H3614" s="208">
        <v>4429.5200000000004</v>
      </c>
      <c r="I3614" s="208">
        <f t="shared" si="86"/>
        <v>0</v>
      </c>
      <c r="J3614" s="197"/>
      <c r="K3614" s="197"/>
    </row>
    <row r="3615" spans="1:11" x14ac:dyDescent="0.25">
      <c r="A3615" s="4">
        <v>531</v>
      </c>
      <c r="B3615" s="199" t="s">
        <v>6070</v>
      </c>
      <c r="C3615" s="187">
        <v>4</v>
      </c>
      <c r="D3615" s="200" t="s">
        <v>6071</v>
      </c>
      <c r="E3615" s="26" t="s">
        <v>4916</v>
      </c>
      <c r="F3615" s="202">
        <f t="shared" si="87"/>
        <v>5</v>
      </c>
      <c r="G3615" s="208">
        <v>2214.7600000000002</v>
      </c>
      <c r="H3615" s="208">
        <v>2214.7600000000002</v>
      </c>
      <c r="I3615" s="208">
        <f t="shared" si="86"/>
        <v>0</v>
      </c>
      <c r="J3615" s="197"/>
      <c r="K3615" s="197"/>
    </row>
    <row r="3616" spans="1:11" x14ac:dyDescent="0.25">
      <c r="A3616" s="4">
        <v>532</v>
      </c>
      <c r="B3616" s="199" t="s">
        <v>6072</v>
      </c>
      <c r="C3616" s="187">
        <v>1</v>
      </c>
      <c r="D3616" s="200" t="s">
        <v>6073</v>
      </c>
      <c r="E3616" s="26" t="s">
        <v>4916</v>
      </c>
      <c r="F3616" s="202">
        <f t="shared" si="87"/>
        <v>5</v>
      </c>
      <c r="G3616" s="208">
        <v>553.69000000000005</v>
      </c>
      <c r="H3616" s="208">
        <v>553.69000000000005</v>
      </c>
      <c r="I3616" s="208">
        <f t="shared" si="86"/>
        <v>0</v>
      </c>
      <c r="J3616" s="197"/>
      <c r="K3616" s="197"/>
    </row>
    <row r="3617" spans="1:11" x14ac:dyDescent="0.25">
      <c r="A3617" s="4">
        <v>533</v>
      </c>
      <c r="B3617" s="199" t="s">
        <v>6074</v>
      </c>
      <c r="C3617" s="187">
        <v>1</v>
      </c>
      <c r="D3617" s="200" t="s">
        <v>6075</v>
      </c>
      <c r="E3617" s="26" t="s">
        <v>4916</v>
      </c>
      <c r="F3617" s="202">
        <f t="shared" si="87"/>
        <v>5</v>
      </c>
      <c r="G3617" s="208">
        <v>184.56</v>
      </c>
      <c r="H3617" s="208">
        <v>184.56</v>
      </c>
      <c r="I3617" s="208">
        <f t="shared" si="86"/>
        <v>0</v>
      </c>
      <c r="J3617" s="197"/>
      <c r="K3617" s="197"/>
    </row>
    <row r="3618" spans="1:11" x14ac:dyDescent="0.25">
      <c r="A3618" s="4">
        <v>534</v>
      </c>
      <c r="B3618" s="199" t="s">
        <v>6076</v>
      </c>
      <c r="C3618" s="187">
        <v>2</v>
      </c>
      <c r="D3618" s="200" t="s">
        <v>6077</v>
      </c>
      <c r="E3618" s="26" t="s">
        <v>4916</v>
      </c>
      <c r="F3618" s="202">
        <f t="shared" si="87"/>
        <v>5</v>
      </c>
      <c r="G3618" s="208">
        <v>1107.3800000000001</v>
      </c>
      <c r="H3618" s="208">
        <v>1107.3800000000001</v>
      </c>
      <c r="I3618" s="208">
        <f t="shared" si="86"/>
        <v>0</v>
      </c>
      <c r="J3618" s="197"/>
      <c r="K3618" s="197"/>
    </row>
    <row r="3619" spans="1:11" x14ac:dyDescent="0.25">
      <c r="A3619" s="4">
        <v>535</v>
      </c>
      <c r="B3619" s="199" t="s">
        <v>6078</v>
      </c>
      <c r="C3619" s="187">
        <v>25</v>
      </c>
      <c r="D3619" s="200" t="s">
        <v>6079</v>
      </c>
      <c r="E3619" s="26" t="s">
        <v>4916</v>
      </c>
      <c r="F3619" s="202">
        <f t="shared" si="87"/>
        <v>5</v>
      </c>
      <c r="G3619" s="208">
        <v>43.37</v>
      </c>
      <c r="H3619" s="208">
        <v>43.37</v>
      </c>
      <c r="I3619" s="208">
        <f t="shared" si="86"/>
        <v>0</v>
      </c>
      <c r="J3619" s="197"/>
      <c r="K3619" s="197"/>
    </row>
    <row r="3620" spans="1:11" x14ac:dyDescent="0.25">
      <c r="A3620" s="4">
        <v>536</v>
      </c>
      <c r="B3620" s="199" t="s">
        <v>6080</v>
      </c>
      <c r="C3620" s="187">
        <v>30</v>
      </c>
      <c r="D3620" s="200" t="s">
        <v>6081</v>
      </c>
      <c r="E3620" s="26" t="s">
        <v>4916</v>
      </c>
      <c r="F3620" s="202">
        <f t="shared" si="87"/>
        <v>5</v>
      </c>
      <c r="G3620" s="208">
        <v>22.15</v>
      </c>
      <c r="H3620" s="208">
        <v>22.15</v>
      </c>
      <c r="I3620" s="208">
        <f>+G3620-H3620</f>
        <v>0</v>
      </c>
      <c r="J3620" s="197"/>
      <c r="K3620" s="197"/>
    </row>
    <row r="3621" spans="1:11" x14ac:dyDescent="0.25">
      <c r="A3621" s="4">
        <v>537</v>
      </c>
      <c r="B3621" s="199" t="s">
        <v>6082</v>
      </c>
      <c r="C3621" s="187">
        <v>3</v>
      </c>
      <c r="D3621" s="200" t="s">
        <v>6083</v>
      </c>
      <c r="E3621" s="26" t="s">
        <v>4916</v>
      </c>
      <c r="F3621" s="202">
        <f t="shared" si="87"/>
        <v>5</v>
      </c>
      <c r="G3621" s="208">
        <v>4.97</v>
      </c>
      <c r="H3621" s="208">
        <v>4.97</v>
      </c>
      <c r="I3621" s="208">
        <f t="shared" ref="I3621:I3645" si="88">+G3621-H3621</f>
        <v>0</v>
      </c>
      <c r="J3621" s="197"/>
      <c r="K3621" s="197"/>
    </row>
    <row r="3622" spans="1:11" x14ac:dyDescent="0.25">
      <c r="A3622" s="4">
        <v>538</v>
      </c>
      <c r="B3622" s="199" t="s">
        <v>6082</v>
      </c>
      <c r="C3622" s="187">
        <v>2</v>
      </c>
      <c r="D3622" s="200" t="s">
        <v>6084</v>
      </c>
      <c r="E3622" s="26" t="s">
        <v>4916</v>
      </c>
      <c r="F3622" s="202">
        <f t="shared" si="87"/>
        <v>5</v>
      </c>
      <c r="G3622" s="208">
        <v>1.67</v>
      </c>
      <c r="H3622" s="208">
        <v>1.67</v>
      </c>
      <c r="I3622" s="208">
        <f t="shared" si="88"/>
        <v>0</v>
      </c>
      <c r="J3622" s="197"/>
      <c r="K3622" s="197"/>
    </row>
    <row r="3623" spans="1:11" x14ac:dyDescent="0.25">
      <c r="A3623" s="4">
        <v>539</v>
      </c>
      <c r="B3623" s="199" t="s">
        <v>6085</v>
      </c>
      <c r="C3623" s="187">
        <v>1</v>
      </c>
      <c r="D3623" s="200" t="s">
        <v>6086</v>
      </c>
      <c r="E3623" s="26" t="s">
        <v>4916</v>
      </c>
      <c r="F3623" s="202">
        <f t="shared" si="87"/>
        <v>5</v>
      </c>
      <c r="G3623" s="208">
        <v>18.45</v>
      </c>
      <c r="H3623" s="208">
        <v>18.45</v>
      </c>
      <c r="I3623" s="208">
        <f t="shared" si="88"/>
        <v>0</v>
      </c>
      <c r="J3623" s="197"/>
      <c r="K3623" s="197"/>
    </row>
    <row r="3624" spans="1:11" x14ac:dyDescent="0.25">
      <c r="A3624" s="4">
        <v>540</v>
      </c>
      <c r="B3624" s="199" t="s">
        <v>6087</v>
      </c>
      <c r="C3624" s="187">
        <v>3</v>
      </c>
      <c r="D3624" s="200" t="s">
        <v>6088</v>
      </c>
      <c r="E3624" s="26" t="s">
        <v>4916</v>
      </c>
      <c r="F3624" s="202">
        <f t="shared" si="87"/>
        <v>5</v>
      </c>
      <c r="G3624" s="208">
        <v>4.0199999999999996</v>
      </c>
      <c r="H3624" s="208">
        <v>4.0199999999999996</v>
      </c>
      <c r="I3624" s="208">
        <f t="shared" si="88"/>
        <v>0</v>
      </c>
      <c r="J3624" s="197"/>
      <c r="K3624" s="197"/>
    </row>
    <row r="3625" spans="1:11" x14ac:dyDescent="0.25">
      <c r="A3625" s="4">
        <v>541</v>
      </c>
      <c r="B3625" s="199" t="s">
        <v>6089</v>
      </c>
      <c r="C3625" s="187">
        <v>6</v>
      </c>
      <c r="D3625" s="200" t="s">
        <v>6090</v>
      </c>
      <c r="E3625" s="26" t="s">
        <v>5115</v>
      </c>
      <c r="F3625" s="202">
        <f t="shared" si="87"/>
        <v>5</v>
      </c>
      <c r="G3625" s="208">
        <v>443.66</v>
      </c>
      <c r="H3625" s="208">
        <v>443.66</v>
      </c>
      <c r="I3625" s="208">
        <f t="shared" si="88"/>
        <v>0</v>
      </c>
      <c r="J3625" s="197"/>
      <c r="K3625" s="197"/>
    </row>
    <row r="3626" spans="1:11" x14ac:dyDescent="0.25">
      <c r="A3626" s="4">
        <v>542</v>
      </c>
      <c r="B3626" s="199" t="s">
        <v>6091</v>
      </c>
      <c r="C3626" s="187">
        <v>4</v>
      </c>
      <c r="D3626" s="200" t="s">
        <v>6092</v>
      </c>
      <c r="E3626" s="26" t="s">
        <v>4916</v>
      </c>
      <c r="F3626" s="202">
        <f t="shared" si="87"/>
        <v>5</v>
      </c>
      <c r="G3626" s="208">
        <v>2214.7600000000002</v>
      </c>
      <c r="H3626" s="208">
        <v>2214.7600000000002</v>
      </c>
      <c r="I3626" s="208">
        <f t="shared" si="88"/>
        <v>0</v>
      </c>
      <c r="J3626" s="197"/>
      <c r="K3626" s="197"/>
    </row>
    <row r="3627" spans="1:11" x14ac:dyDescent="0.25">
      <c r="A3627" s="4">
        <v>543</v>
      </c>
      <c r="B3627" s="199" t="s">
        <v>6093</v>
      </c>
      <c r="C3627" s="187">
        <v>1</v>
      </c>
      <c r="D3627" s="200" t="s">
        <v>6094</v>
      </c>
      <c r="E3627" s="26" t="s">
        <v>4916</v>
      </c>
      <c r="F3627" s="202">
        <f t="shared" si="87"/>
        <v>5</v>
      </c>
      <c r="G3627" s="208">
        <v>369.13</v>
      </c>
      <c r="H3627" s="208">
        <v>369.13</v>
      </c>
      <c r="I3627" s="208">
        <f t="shared" si="88"/>
        <v>0</v>
      </c>
      <c r="J3627" s="197"/>
      <c r="K3627" s="197"/>
    </row>
    <row r="3628" spans="1:11" x14ac:dyDescent="0.25">
      <c r="A3628" s="4">
        <v>544</v>
      </c>
      <c r="B3628" s="199" t="s">
        <v>6095</v>
      </c>
      <c r="C3628" s="187">
        <v>2</v>
      </c>
      <c r="D3628" s="200" t="s">
        <v>6096</v>
      </c>
      <c r="E3628" s="26" t="s">
        <v>4916</v>
      </c>
      <c r="F3628" s="202">
        <f t="shared" si="87"/>
        <v>5</v>
      </c>
      <c r="G3628" s="208">
        <v>1107.3800000000001</v>
      </c>
      <c r="H3628" s="208">
        <v>1107.3800000000001</v>
      </c>
      <c r="I3628" s="208">
        <f t="shared" si="88"/>
        <v>0</v>
      </c>
      <c r="J3628" s="197"/>
      <c r="K3628" s="197"/>
    </row>
    <row r="3629" spans="1:11" x14ac:dyDescent="0.25">
      <c r="A3629" s="4">
        <v>545</v>
      </c>
      <c r="B3629" s="199" t="s">
        <v>6097</v>
      </c>
      <c r="C3629" s="187">
        <v>1</v>
      </c>
      <c r="D3629" s="200" t="s">
        <v>6098</v>
      </c>
      <c r="E3629" s="26" t="s">
        <v>4916</v>
      </c>
      <c r="F3629" s="202">
        <f t="shared" si="87"/>
        <v>5</v>
      </c>
      <c r="G3629" s="208">
        <v>1.31</v>
      </c>
      <c r="H3629" s="208">
        <v>1.31</v>
      </c>
      <c r="I3629" s="208">
        <f t="shared" si="88"/>
        <v>0</v>
      </c>
      <c r="J3629" s="197"/>
      <c r="K3629" s="197"/>
    </row>
    <row r="3630" spans="1:11" x14ac:dyDescent="0.25">
      <c r="A3630" s="4">
        <v>546</v>
      </c>
      <c r="B3630" s="199" t="s">
        <v>6099</v>
      </c>
      <c r="C3630" s="187">
        <v>1</v>
      </c>
      <c r="D3630" s="200" t="s">
        <v>6100</v>
      </c>
      <c r="E3630" s="26" t="s">
        <v>4916</v>
      </c>
      <c r="F3630" s="202">
        <v>5</v>
      </c>
      <c r="G3630" s="208">
        <v>384.72</v>
      </c>
      <c r="H3630" s="208">
        <v>384.72</v>
      </c>
      <c r="I3630" s="208">
        <f t="shared" si="88"/>
        <v>0</v>
      </c>
      <c r="J3630" s="197"/>
      <c r="K3630" s="197"/>
    </row>
    <row r="3631" spans="1:11" x14ac:dyDescent="0.25">
      <c r="A3631" s="4">
        <v>547</v>
      </c>
      <c r="B3631" s="199" t="s">
        <v>5132</v>
      </c>
      <c r="C3631" s="187">
        <v>2</v>
      </c>
      <c r="D3631" s="200" t="s">
        <v>6101</v>
      </c>
      <c r="E3631" s="201" t="s">
        <v>4976</v>
      </c>
      <c r="F3631" s="202">
        <f>100/10</f>
        <v>10</v>
      </c>
      <c r="G3631" s="208">
        <v>0</v>
      </c>
      <c r="H3631" s="208">
        <v>0</v>
      </c>
      <c r="I3631" s="208">
        <f t="shared" si="88"/>
        <v>0</v>
      </c>
      <c r="J3631" s="197"/>
      <c r="K3631" s="197"/>
    </row>
    <row r="3632" spans="1:11" x14ac:dyDescent="0.25">
      <c r="A3632" s="4">
        <v>548</v>
      </c>
      <c r="B3632" s="199" t="s">
        <v>6102</v>
      </c>
      <c r="C3632" s="187">
        <v>1</v>
      </c>
      <c r="D3632" s="200" t="s">
        <v>6103</v>
      </c>
      <c r="E3632" s="26" t="s">
        <v>4916</v>
      </c>
      <c r="F3632" s="202">
        <v>5</v>
      </c>
      <c r="G3632" s="208">
        <v>192.3</v>
      </c>
      <c r="H3632" s="208">
        <v>192.3</v>
      </c>
      <c r="I3632" s="208">
        <f t="shared" si="88"/>
        <v>0</v>
      </c>
      <c r="J3632" s="197"/>
      <c r="K3632" s="197"/>
    </row>
    <row r="3633" spans="1:11" x14ac:dyDescent="0.25">
      <c r="A3633" s="4">
        <v>549</v>
      </c>
      <c r="B3633" s="199" t="s">
        <v>6104</v>
      </c>
      <c r="C3633" s="28">
        <v>1</v>
      </c>
      <c r="D3633" s="200" t="s">
        <v>6105</v>
      </c>
      <c r="E3633" s="201" t="s">
        <v>4916</v>
      </c>
      <c r="F3633" s="202">
        <f>100/20</f>
        <v>5</v>
      </c>
      <c r="G3633" s="213">
        <v>615.62</v>
      </c>
      <c r="H3633" s="209">
        <v>615.62</v>
      </c>
      <c r="I3633" s="208">
        <f t="shared" si="88"/>
        <v>0</v>
      </c>
      <c r="J3633" s="197" t="s">
        <v>5679</v>
      </c>
      <c r="K3633" s="197"/>
    </row>
    <row r="3634" spans="1:11" x14ac:dyDescent="0.25">
      <c r="A3634" s="4">
        <v>550</v>
      </c>
      <c r="B3634" s="199" t="s">
        <v>6106</v>
      </c>
      <c r="C3634" s="187">
        <v>1</v>
      </c>
      <c r="D3634" s="200" t="s">
        <v>6107</v>
      </c>
      <c r="E3634" s="26" t="s">
        <v>4916</v>
      </c>
      <c r="F3634" s="202">
        <f>100/20</f>
        <v>5</v>
      </c>
      <c r="G3634" s="208">
        <v>55.74</v>
      </c>
      <c r="H3634" s="208">
        <v>55.74</v>
      </c>
      <c r="I3634" s="208">
        <f t="shared" si="88"/>
        <v>0</v>
      </c>
      <c r="J3634" s="197"/>
      <c r="K3634" s="197"/>
    </row>
    <row r="3635" spans="1:11" x14ac:dyDescent="0.25">
      <c r="A3635" s="4">
        <v>551</v>
      </c>
      <c r="B3635" s="199" t="s">
        <v>5999</v>
      </c>
      <c r="C3635" s="28">
        <v>1</v>
      </c>
      <c r="D3635" s="200" t="s">
        <v>6108</v>
      </c>
      <c r="E3635" s="201" t="s">
        <v>4916</v>
      </c>
      <c r="F3635" s="202">
        <f>100/20</f>
        <v>5</v>
      </c>
      <c r="G3635" s="213">
        <v>73.819999999999993</v>
      </c>
      <c r="H3635" s="209">
        <v>73.819999999999993</v>
      </c>
      <c r="I3635" s="208">
        <f t="shared" si="88"/>
        <v>0</v>
      </c>
      <c r="J3635" s="197"/>
      <c r="K3635" s="114"/>
    </row>
    <row r="3636" spans="1:11" ht="84" x14ac:dyDescent="0.25">
      <c r="A3636" s="33" t="s">
        <v>5</v>
      </c>
      <c r="B3636" s="29" t="s">
        <v>6</v>
      </c>
      <c r="C3636" s="29" t="s">
        <v>7</v>
      </c>
      <c r="D3636" s="29" t="s">
        <v>8</v>
      </c>
      <c r="E3636" s="29" t="s">
        <v>15</v>
      </c>
      <c r="F3636" s="29" t="s">
        <v>9</v>
      </c>
      <c r="G3636" s="29" t="s">
        <v>10</v>
      </c>
      <c r="H3636" s="29" t="s">
        <v>11</v>
      </c>
      <c r="I3636" s="29" t="s">
        <v>518</v>
      </c>
      <c r="J3636" s="29" t="s">
        <v>12</v>
      </c>
      <c r="K3636" s="30" t="s">
        <v>13</v>
      </c>
    </row>
    <row r="3637" spans="1:11" x14ac:dyDescent="0.25">
      <c r="A3637" s="4">
        <v>552</v>
      </c>
      <c r="B3637" s="212" t="s">
        <v>6109</v>
      </c>
      <c r="C3637" s="28">
        <v>1</v>
      </c>
      <c r="D3637" s="200" t="s">
        <v>6110</v>
      </c>
      <c r="E3637" s="201" t="s">
        <v>6111</v>
      </c>
      <c r="F3637" s="202">
        <v>5</v>
      </c>
      <c r="G3637" s="213">
        <v>0</v>
      </c>
      <c r="H3637" s="208">
        <v>0</v>
      </c>
      <c r="I3637" s="208">
        <f t="shared" si="88"/>
        <v>0</v>
      </c>
      <c r="J3637" s="78"/>
      <c r="K3637" s="78"/>
    </row>
    <row r="3638" spans="1:11" x14ac:dyDescent="0.25">
      <c r="A3638" s="4">
        <v>553</v>
      </c>
      <c r="B3638" s="199" t="s">
        <v>6112</v>
      </c>
      <c r="C3638" s="187">
        <v>1</v>
      </c>
      <c r="D3638" s="200" t="s">
        <v>6113</v>
      </c>
      <c r="E3638" s="26" t="s">
        <v>4916</v>
      </c>
      <c r="F3638" s="202">
        <f>100/20</f>
        <v>5</v>
      </c>
      <c r="G3638" s="208">
        <v>75.03</v>
      </c>
      <c r="H3638" s="208">
        <v>75.03</v>
      </c>
      <c r="I3638" s="208">
        <f t="shared" si="88"/>
        <v>0</v>
      </c>
      <c r="J3638" s="197"/>
      <c r="K3638" s="197"/>
    </row>
    <row r="3639" spans="1:11" x14ac:dyDescent="0.25">
      <c r="A3639" s="4">
        <v>554</v>
      </c>
      <c r="B3639" s="199" t="s">
        <v>6114</v>
      </c>
      <c r="C3639" s="187">
        <v>1</v>
      </c>
      <c r="D3639" s="200" t="s">
        <v>6115</v>
      </c>
      <c r="E3639" s="26" t="s">
        <v>6116</v>
      </c>
      <c r="F3639" s="202">
        <f>100/20</f>
        <v>5</v>
      </c>
      <c r="G3639" s="208">
        <v>400</v>
      </c>
      <c r="H3639" s="208">
        <v>400</v>
      </c>
      <c r="I3639" s="208">
        <f t="shared" si="88"/>
        <v>0</v>
      </c>
      <c r="J3639" s="197"/>
      <c r="K3639" s="197"/>
    </row>
    <row r="3640" spans="1:11" x14ac:dyDescent="0.25">
      <c r="A3640" s="4">
        <v>555</v>
      </c>
      <c r="B3640" s="199" t="s">
        <v>6117</v>
      </c>
      <c r="C3640" s="187">
        <v>1</v>
      </c>
      <c r="D3640" s="200" t="s">
        <v>6118</v>
      </c>
      <c r="E3640" s="26" t="s">
        <v>6116</v>
      </c>
      <c r="F3640" s="202">
        <f>100/20</f>
        <v>5</v>
      </c>
      <c r="G3640" s="208">
        <v>300</v>
      </c>
      <c r="H3640" s="208">
        <v>300</v>
      </c>
      <c r="I3640" s="208">
        <f t="shared" si="88"/>
        <v>0</v>
      </c>
      <c r="J3640" s="197"/>
      <c r="K3640" s="197"/>
    </row>
    <row r="3641" spans="1:11" x14ac:dyDescent="0.25">
      <c r="A3641" s="4">
        <v>556</v>
      </c>
      <c r="B3641" s="212" t="s">
        <v>6119</v>
      </c>
      <c r="C3641" s="28">
        <v>1</v>
      </c>
      <c r="D3641" s="200" t="s">
        <v>6120</v>
      </c>
      <c r="E3641" s="201" t="s">
        <v>6121</v>
      </c>
      <c r="F3641" s="202">
        <v>5</v>
      </c>
      <c r="G3641" s="213">
        <v>409.14</v>
      </c>
      <c r="H3641" s="208">
        <v>307.14</v>
      </c>
      <c r="I3641" s="208">
        <f t="shared" si="88"/>
        <v>102</v>
      </c>
      <c r="J3641" s="114"/>
      <c r="K3641" s="114"/>
    </row>
    <row r="3642" spans="1:11" x14ac:dyDescent="0.25">
      <c r="A3642" s="4">
        <v>557</v>
      </c>
      <c r="B3642" s="199" t="s">
        <v>6122</v>
      </c>
      <c r="C3642" s="187">
        <v>2</v>
      </c>
      <c r="D3642" s="200" t="s">
        <v>6123</v>
      </c>
      <c r="E3642" s="26" t="s">
        <v>6124</v>
      </c>
      <c r="F3642" s="202">
        <f>100/20</f>
        <v>5</v>
      </c>
      <c r="G3642" s="208">
        <v>205.13</v>
      </c>
      <c r="H3642" s="208">
        <v>205.13</v>
      </c>
      <c r="I3642" s="208">
        <f t="shared" si="88"/>
        <v>0</v>
      </c>
      <c r="J3642" s="197"/>
      <c r="K3642" s="197"/>
    </row>
    <row r="3643" spans="1:11" x14ac:dyDescent="0.25">
      <c r="A3643" s="4">
        <v>558</v>
      </c>
      <c r="B3643" s="199" t="s">
        <v>6125</v>
      </c>
      <c r="C3643" s="187">
        <v>1</v>
      </c>
      <c r="D3643" s="200" t="s">
        <v>6126</v>
      </c>
      <c r="E3643" s="26" t="s">
        <v>4916</v>
      </c>
      <c r="F3643" s="202">
        <v>10</v>
      </c>
      <c r="G3643" s="208">
        <v>89.51</v>
      </c>
      <c r="H3643" s="208">
        <v>89.51</v>
      </c>
      <c r="I3643" s="208">
        <f t="shared" si="88"/>
        <v>0</v>
      </c>
      <c r="J3643" s="197"/>
      <c r="K3643" s="197"/>
    </row>
    <row r="3644" spans="1:11" x14ac:dyDescent="0.25">
      <c r="A3644" s="4">
        <v>559</v>
      </c>
      <c r="B3644" s="199" t="s">
        <v>6033</v>
      </c>
      <c r="C3644" s="187">
        <v>2</v>
      </c>
      <c r="D3644" s="200" t="s">
        <v>6127</v>
      </c>
      <c r="E3644" s="26" t="s">
        <v>4916</v>
      </c>
      <c r="F3644" s="202">
        <v>10</v>
      </c>
      <c r="G3644" s="208">
        <v>47.98</v>
      </c>
      <c r="H3644" s="208">
        <v>47.98</v>
      </c>
      <c r="I3644" s="208">
        <f t="shared" si="88"/>
        <v>0</v>
      </c>
      <c r="J3644" s="197"/>
      <c r="K3644" s="197"/>
    </row>
    <row r="3645" spans="1:11" x14ac:dyDescent="0.25">
      <c r="A3645" s="4">
        <v>560</v>
      </c>
      <c r="B3645" s="199" t="s">
        <v>5796</v>
      </c>
      <c r="C3645" s="187">
        <v>1</v>
      </c>
      <c r="D3645" s="200" t="s">
        <v>5973</v>
      </c>
      <c r="E3645" s="26" t="s">
        <v>5798</v>
      </c>
      <c r="F3645" s="202">
        <v>5</v>
      </c>
      <c r="G3645" s="208">
        <v>29.41</v>
      </c>
      <c r="H3645" s="208">
        <v>29.41</v>
      </c>
      <c r="I3645" s="208">
        <f t="shared" si="88"/>
        <v>0</v>
      </c>
      <c r="J3645" s="197"/>
      <c r="K3645" s="197"/>
    </row>
    <row r="3646" spans="1:11" x14ac:dyDescent="0.25">
      <c r="A3646" s="4">
        <v>561</v>
      </c>
      <c r="B3646" s="199" t="s">
        <v>5240</v>
      </c>
      <c r="C3646" s="187">
        <v>1</v>
      </c>
      <c r="D3646" s="200" t="s">
        <v>6128</v>
      </c>
      <c r="E3646" s="26" t="s">
        <v>6129</v>
      </c>
      <c r="F3646" s="202">
        <v>5</v>
      </c>
      <c r="G3646" s="208">
        <v>118.8</v>
      </c>
      <c r="H3646" s="208">
        <v>118.8</v>
      </c>
      <c r="I3646" s="208">
        <f>+G3646-H3646</f>
        <v>0</v>
      </c>
      <c r="J3646" s="197"/>
      <c r="K3646" s="197"/>
    </row>
    <row r="3647" spans="1:11" x14ac:dyDescent="0.25">
      <c r="A3647" s="4">
        <v>562</v>
      </c>
      <c r="B3647" s="212" t="s">
        <v>6130</v>
      </c>
      <c r="C3647" s="28">
        <v>1</v>
      </c>
      <c r="D3647" s="200" t="s">
        <v>6131</v>
      </c>
      <c r="E3647" s="201" t="s">
        <v>6132</v>
      </c>
      <c r="F3647" s="202">
        <v>5</v>
      </c>
      <c r="G3647" s="213">
        <v>0</v>
      </c>
      <c r="H3647" s="208">
        <v>0</v>
      </c>
      <c r="I3647" s="208">
        <f t="shared" ref="I3647:I3670" si="89">+G3647-H3647</f>
        <v>0</v>
      </c>
      <c r="J3647" s="114"/>
      <c r="K3647" s="114"/>
    </row>
    <row r="3648" spans="1:11" x14ac:dyDescent="0.25">
      <c r="A3648" s="4">
        <v>563</v>
      </c>
      <c r="B3648" s="212" t="s">
        <v>6133</v>
      </c>
      <c r="C3648" s="28">
        <v>1</v>
      </c>
      <c r="D3648" s="200" t="s">
        <v>6134</v>
      </c>
      <c r="E3648" s="201" t="s">
        <v>5180</v>
      </c>
      <c r="F3648" s="202">
        <v>10</v>
      </c>
      <c r="G3648" s="213">
        <v>480</v>
      </c>
      <c r="H3648" s="208">
        <v>176.22</v>
      </c>
      <c r="I3648" s="208">
        <f t="shared" si="89"/>
        <v>303.77999999999997</v>
      </c>
      <c r="J3648" s="114"/>
      <c r="K3648" s="114"/>
    </row>
    <row r="3649" spans="1:11" x14ac:dyDescent="0.25">
      <c r="A3649" s="4">
        <v>564</v>
      </c>
      <c r="B3649" s="199" t="s">
        <v>6135</v>
      </c>
      <c r="C3649" s="28">
        <v>1</v>
      </c>
      <c r="D3649" s="207" t="s">
        <v>6136</v>
      </c>
      <c r="E3649" s="201" t="s">
        <v>4916</v>
      </c>
      <c r="F3649" s="202">
        <f>100/20</f>
        <v>5</v>
      </c>
      <c r="G3649" s="213">
        <v>434</v>
      </c>
      <c r="H3649" s="209">
        <v>434</v>
      </c>
      <c r="I3649" s="208">
        <f t="shared" si="89"/>
        <v>0</v>
      </c>
      <c r="J3649" s="197"/>
      <c r="K3649" s="197"/>
    </row>
    <row r="3650" spans="1:11" x14ac:dyDescent="0.25">
      <c r="A3650" s="4">
        <v>565</v>
      </c>
      <c r="B3650" s="199" t="s">
        <v>6137</v>
      </c>
      <c r="C3650" s="187">
        <v>30</v>
      </c>
      <c r="D3650" s="200" t="s">
        <v>6138</v>
      </c>
      <c r="E3650" s="201" t="s">
        <v>6139</v>
      </c>
      <c r="F3650" s="202">
        <v>5</v>
      </c>
      <c r="G3650" s="213">
        <f>59.82+837.61</f>
        <v>897.43000000000006</v>
      </c>
      <c r="H3650" s="208">
        <v>897.43</v>
      </c>
      <c r="I3650" s="208">
        <f t="shared" si="89"/>
        <v>0</v>
      </c>
      <c r="J3650" s="197"/>
      <c r="K3650" s="197"/>
    </row>
    <row r="3651" spans="1:11" x14ac:dyDescent="0.25">
      <c r="A3651" s="4">
        <v>566</v>
      </c>
      <c r="B3651" s="199" t="s">
        <v>6140</v>
      </c>
      <c r="C3651" s="187">
        <v>1</v>
      </c>
      <c r="D3651" s="200" t="s">
        <v>6141</v>
      </c>
      <c r="E3651" s="26" t="s">
        <v>4916</v>
      </c>
      <c r="F3651" s="202">
        <f t="shared" ref="F3651:F3657" si="90">100/20</f>
        <v>5</v>
      </c>
      <c r="G3651" s="213">
        <v>192.36</v>
      </c>
      <c r="H3651" s="208">
        <v>192.36</v>
      </c>
      <c r="I3651" s="208">
        <f t="shared" si="89"/>
        <v>0</v>
      </c>
      <c r="J3651" s="197"/>
      <c r="K3651" s="197"/>
    </row>
    <row r="3652" spans="1:11" x14ac:dyDescent="0.25">
      <c r="A3652" s="4">
        <v>567</v>
      </c>
      <c r="B3652" s="199" t="s">
        <v>6142</v>
      </c>
      <c r="C3652" s="187">
        <v>1</v>
      </c>
      <c r="D3652" s="200" t="s">
        <v>6143</v>
      </c>
      <c r="E3652" s="26" t="s">
        <v>4916</v>
      </c>
      <c r="F3652" s="202">
        <f t="shared" si="90"/>
        <v>5</v>
      </c>
      <c r="G3652" s="213">
        <v>192.31</v>
      </c>
      <c r="H3652" s="208">
        <v>192.31</v>
      </c>
      <c r="I3652" s="208">
        <f t="shared" si="89"/>
        <v>0</v>
      </c>
      <c r="J3652" s="197"/>
      <c r="K3652" s="197"/>
    </row>
    <row r="3653" spans="1:11" x14ac:dyDescent="0.25">
      <c r="A3653" s="4">
        <v>568</v>
      </c>
      <c r="B3653" s="199" t="s">
        <v>6144</v>
      </c>
      <c r="C3653" s="187">
        <v>1</v>
      </c>
      <c r="D3653" s="200" t="s">
        <v>6145</v>
      </c>
      <c r="E3653" s="26" t="s">
        <v>4916</v>
      </c>
      <c r="F3653" s="202">
        <f t="shared" si="90"/>
        <v>5</v>
      </c>
      <c r="G3653" s="213">
        <v>28.85</v>
      </c>
      <c r="H3653" s="208">
        <v>28.85</v>
      </c>
      <c r="I3653" s="208">
        <f t="shared" si="89"/>
        <v>0</v>
      </c>
      <c r="J3653" s="197"/>
      <c r="K3653" s="197"/>
    </row>
    <row r="3654" spans="1:11" x14ac:dyDescent="0.25">
      <c r="A3654" s="4">
        <v>569</v>
      </c>
      <c r="B3654" s="199" t="s">
        <v>6146</v>
      </c>
      <c r="C3654" s="28">
        <v>1</v>
      </c>
      <c r="D3654" s="207" t="s">
        <v>6147</v>
      </c>
      <c r="E3654" s="201" t="s">
        <v>4916</v>
      </c>
      <c r="F3654" s="202">
        <f t="shared" si="90"/>
        <v>5</v>
      </c>
      <c r="G3654" s="213">
        <v>255.81</v>
      </c>
      <c r="H3654" s="209">
        <v>255.81</v>
      </c>
      <c r="I3654" s="208">
        <f t="shared" si="89"/>
        <v>0</v>
      </c>
      <c r="J3654" s="197"/>
      <c r="K3654" s="197"/>
    </row>
    <row r="3655" spans="1:11" x14ac:dyDescent="0.25">
      <c r="A3655" s="4">
        <v>570</v>
      </c>
      <c r="B3655" s="199" t="s">
        <v>6144</v>
      </c>
      <c r="C3655" s="187">
        <v>1</v>
      </c>
      <c r="D3655" s="200" t="s">
        <v>6148</v>
      </c>
      <c r="E3655" s="26" t="s">
        <v>4916</v>
      </c>
      <c r="F3655" s="202">
        <f t="shared" si="90"/>
        <v>5</v>
      </c>
      <c r="G3655" s="213">
        <v>28.85</v>
      </c>
      <c r="H3655" s="208">
        <v>28.85</v>
      </c>
      <c r="I3655" s="208">
        <f t="shared" si="89"/>
        <v>0</v>
      </c>
      <c r="J3655" s="197"/>
      <c r="K3655" s="197"/>
    </row>
    <row r="3656" spans="1:11" x14ac:dyDescent="0.25">
      <c r="A3656" s="4">
        <v>571</v>
      </c>
      <c r="B3656" s="199" t="s">
        <v>6149</v>
      </c>
      <c r="C3656" s="187">
        <v>1</v>
      </c>
      <c r="D3656" s="200" t="s">
        <v>6150</v>
      </c>
      <c r="E3656" s="26" t="s">
        <v>4916</v>
      </c>
      <c r="F3656" s="202">
        <f t="shared" si="90"/>
        <v>5</v>
      </c>
      <c r="G3656" s="213">
        <v>192.31</v>
      </c>
      <c r="H3656" s="208">
        <v>192.31</v>
      </c>
      <c r="I3656" s="208">
        <f t="shared" si="89"/>
        <v>0</v>
      </c>
      <c r="J3656" s="197"/>
      <c r="K3656" s="197"/>
    </row>
    <row r="3657" spans="1:11" x14ac:dyDescent="0.25">
      <c r="A3657" s="4">
        <v>572</v>
      </c>
      <c r="B3657" s="199" t="s">
        <v>5987</v>
      </c>
      <c r="C3657" s="28">
        <v>1</v>
      </c>
      <c r="D3657" s="207" t="s">
        <v>6151</v>
      </c>
      <c r="E3657" s="201" t="s">
        <v>4916</v>
      </c>
      <c r="F3657" s="202">
        <f t="shared" si="90"/>
        <v>5</v>
      </c>
      <c r="G3657" s="213">
        <v>92.89</v>
      </c>
      <c r="H3657" s="209">
        <v>92.89</v>
      </c>
      <c r="I3657" s="208">
        <f t="shared" si="89"/>
        <v>0</v>
      </c>
      <c r="J3657" s="197"/>
      <c r="K3657" s="197"/>
    </row>
    <row r="3658" spans="1:11" x14ac:dyDescent="0.25">
      <c r="A3658" s="4">
        <v>573</v>
      </c>
      <c r="B3658" s="199" t="s">
        <v>6152</v>
      </c>
      <c r="C3658" s="187">
        <v>1</v>
      </c>
      <c r="D3658" s="200" t="s">
        <v>6153</v>
      </c>
      <c r="E3658" s="26" t="s">
        <v>4916</v>
      </c>
      <c r="F3658" s="202">
        <v>5</v>
      </c>
      <c r="G3658" s="213">
        <v>65.150000000000006</v>
      </c>
      <c r="H3658" s="208">
        <v>65.150000000000006</v>
      </c>
      <c r="I3658" s="208">
        <f t="shared" si="89"/>
        <v>0</v>
      </c>
      <c r="J3658" s="197"/>
      <c r="K3658" s="197"/>
    </row>
    <row r="3659" spans="1:11" x14ac:dyDescent="0.25">
      <c r="A3659" s="4">
        <v>574</v>
      </c>
      <c r="B3659" s="199" t="s">
        <v>6154</v>
      </c>
      <c r="C3659" s="187">
        <v>27</v>
      </c>
      <c r="D3659" s="200" t="s">
        <v>6155</v>
      </c>
      <c r="E3659" s="201" t="s">
        <v>6156</v>
      </c>
      <c r="F3659" s="202">
        <f t="shared" ref="F3659:F3668" si="91">100/20</f>
        <v>5</v>
      </c>
      <c r="G3659" s="213">
        <v>1592.19</v>
      </c>
      <c r="H3659" s="208">
        <v>1592.19</v>
      </c>
      <c r="I3659" s="208">
        <f t="shared" si="89"/>
        <v>0</v>
      </c>
      <c r="J3659" s="114"/>
      <c r="K3659" s="114"/>
    </row>
    <row r="3660" spans="1:11" x14ac:dyDescent="0.25">
      <c r="A3660" s="4">
        <v>575</v>
      </c>
      <c r="B3660" s="199" t="s">
        <v>6157</v>
      </c>
      <c r="C3660" s="187">
        <v>6</v>
      </c>
      <c r="D3660" s="200" t="s">
        <v>6158</v>
      </c>
      <c r="E3660" s="201" t="s">
        <v>6156</v>
      </c>
      <c r="F3660" s="202">
        <f t="shared" si="91"/>
        <v>5</v>
      </c>
      <c r="G3660" s="213">
        <v>692.28</v>
      </c>
      <c r="H3660" s="208">
        <v>692.28</v>
      </c>
      <c r="I3660" s="208">
        <f t="shared" si="89"/>
        <v>0</v>
      </c>
      <c r="J3660" s="114"/>
      <c r="K3660" s="114"/>
    </row>
    <row r="3661" spans="1:11" x14ac:dyDescent="0.25">
      <c r="A3661" s="4">
        <v>576</v>
      </c>
      <c r="B3661" s="199" t="s">
        <v>6159</v>
      </c>
      <c r="C3661" s="28">
        <v>1</v>
      </c>
      <c r="D3661" s="200" t="s">
        <v>6160</v>
      </c>
      <c r="E3661" s="201" t="s">
        <v>6161</v>
      </c>
      <c r="F3661" s="202">
        <f t="shared" si="91"/>
        <v>5</v>
      </c>
      <c r="G3661" s="213">
        <v>0</v>
      </c>
      <c r="H3661" s="209">
        <v>0</v>
      </c>
      <c r="I3661" s="208">
        <f t="shared" si="89"/>
        <v>0</v>
      </c>
      <c r="J3661" s="197"/>
      <c r="K3661" s="197"/>
    </row>
    <row r="3662" spans="1:11" x14ac:dyDescent="0.25">
      <c r="A3662" s="4">
        <v>577</v>
      </c>
      <c r="B3662" s="199" t="s">
        <v>5943</v>
      </c>
      <c r="C3662" s="28">
        <v>1</v>
      </c>
      <c r="D3662" s="200" t="s">
        <v>6162</v>
      </c>
      <c r="E3662" s="201" t="s">
        <v>5945</v>
      </c>
      <c r="F3662" s="202">
        <f t="shared" si="91"/>
        <v>5</v>
      </c>
      <c r="G3662" s="213">
        <v>0</v>
      </c>
      <c r="H3662" s="209">
        <v>0</v>
      </c>
      <c r="I3662" s="208">
        <f t="shared" si="89"/>
        <v>0</v>
      </c>
      <c r="J3662" s="197"/>
      <c r="K3662" s="197"/>
    </row>
    <row r="3663" spans="1:11" x14ac:dyDescent="0.25">
      <c r="A3663" s="4">
        <v>578</v>
      </c>
      <c r="B3663" s="199" t="s">
        <v>6163</v>
      </c>
      <c r="C3663" s="28">
        <v>1</v>
      </c>
      <c r="D3663" s="207" t="s">
        <v>6164</v>
      </c>
      <c r="E3663" s="201" t="s">
        <v>4916</v>
      </c>
      <c r="F3663" s="202">
        <f t="shared" si="91"/>
        <v>5</v>
      </c>
      <c r="G3663" s="213">
        <v>286.07</v>
      </c>
      <c r="H3663" s="209">
        <v>286.07</v>
      </c>
      <c r="I3663" s="208">
        <f t="shared" si="89"/>
        <v>0</v>
      </c>
      <c r="J3663" s="197"/>
      <c r="K3663" s="197"/>
    </row>
    <row r="3664" spans="1:11" x14ac:dyDescent="0.25">
      <c r="A3664" s="4">
        <v>579</v>
      </c>
      <c r="B3664" s="199" t="s">
        <v>6165</v>
      </c>
      <c r="C3664" s="187">
        <v>8</v>
      </c>
      <c r="D3664" s="200" t="s">
        <v>6166</v>
      </c>
      <c r="E3664" s="201" t="s">
        <v>4992</v>
      </c>
      <c r="F3664" s="202">
        <f t="shared" si="91"/>
        <v>5</v>
      </c>
      <c r="G3664" s="213">
        <v>230.9</v>
      </c>
      <c r="H3664" s="208">
        <v>230.9</v>
      </c>
      <c r="I3664" s="208">
        <f t="shared" si="89"/>
        <v>0</v>
      </c>
      <c r="J3664" s="197"/>
      <c r="K3664" s="197"/>
    </row>
    <row r="3665" spans="1:11" x14ac:dyDescent="0.25">
      <c r="A3665" s="4">
        <v>580</v>
      </c>
      <c r="B3665" s="199" t="s">
        <v>6167</v>
      </c>
      <c r="C3665" s="28">
        <v>1</v>
      </c>
      <c r="D3665" s="200" t="s">
        <v>6168</v>
      </c>
      <c r="E3665" s="201" t="s">
        <v>6169</v>
      </c>
      <c r="F3665" s="202">
        <v>10</v>
      </c>
      <c r="G3665" s="213">
        <v>890</v>
      </c>
      <c r="H3665" s="209">
        <v>185.56</v>
      </c>
      <c r="I3665" s="208">
        <f t="shared" si="89"/>
        <v>704.44</v>
      </c>
      <c r="J3665" s="197"/>
      <c r="K3665" s="114"/>
    </row>
    <row r="3666" spans="1:11" x14ac:dyDescent="0.25">
      <c r="A3666" s="4">
        <v>581</v>
      </c>
      <c r="B3666" s="212" t="s">
        <v>6170</v>
      </c>
      <c r="C3666" s="28">
        <v>1</v>
      </c>
      <c r="D3666" s="200" t="s">
        <v>6171</v>
      </c>
      <c r="E3666" s="201" t="s">
        <v>6172</v>
      </c>
      <c r="F3666" s="202">
        <v>10</v>
      </c>
      <c r="G3666" s="213">
        <v>0</v>
      </c>
      <c r="H3666" s="208">
        <v>0</v>
      </c>
      <c r="I3666" s="208">
        <f t="shared" si="89"/>
        <v>0</v>
      </c>
      <c r="J3666" s="114"/>
      <c r="K3666" s="114"/>
    </row>
    <row r="3667" spans="1:11" ht="84" x14ac:dyDescent="0.25">
      <c r="A3667" s="33" t="s">
        <v>5</v>
      </c>
      <c r="B3667" s="29" t="s">
        <v>6</v>
      </c>
      <c r="C3667" s="29" t="s">
        <v>7</v>
      </c>
      <c r="D3667" s="29" t="s">
        <v>8</v>
      </c>
      <c r="E3667" s="29" t="s">
        <v>15</v>
      </c>
      <c r="F3667" s="29" t="s">
        <v>9</v>
      </c>
      <c r="G3667" s="29" t="s">
        <v>10</v>
      </c>
      <c r="H3667" s="29" t="s">
        <v>11</v>
      </c>
      <c r="I3667" s="29" t="s">
        <v>518</v>
      </c>
      <c r="J3667" s="29" t="s">
        <v>12</v>
      </c>
      <c r="K3667" s="30" t="s">
        <v>13</v>
      </c>
    </row>
    <row r="3668" spans="1:11" ht="22.5" x14ac:dyDescent="0.25">
      <c r="A3668" s="4">
        <v>582</v>
      </c>
      <c r="B3668" s="199" t="s">
        <v>6173</v>
      </c>
      <c r="C3668" s="187">
        <v>32</v>
      </c>
      <c r="D3668" s="200" t="s">
        <v>6174</v>
      </c>
      <c r="E3668" s="201" t="s">
        <v>4976</v>
      </c>
      <c r="F3668" s="202">
        <f t="shared" si="91"/>
        <v>5</v>
      </c>
      <c r="G3668" s="213">
        <v>0</v>
      </c>
      <c r="H3668" s="208">
        <v>0</v>
      </c>
      <c r="I3668" s="208">
        <f t="shared" si="89"/>
        <v>0</v>
      </c>
      <c r="J3668" s="197" t="s">
        <v>4917</v>
      </c>
      <c r="K3668" s="197" t="s">
        <v>6175</v>
      </c>
    </row>
    <row r="3669" spans="1:11" x14ac:dyDescent="0.25">
      <c r="A3669" s="4">
        <v>583</v>
      </c>
      <c r="B3669" s="199" t="s">
        <v>6176</v>
      </c>
      <c r="C3669" s="187">
        <v>1</v>
      </c>
      <c r="D3669" s="200" t="s">
        <v>6177</v>
      </c>
      <c r="E3669" s="201" t="s">
        <v>6178</v>
      </c>
      <c r="F3669" s="202">
        <v>1</v>
      </c>
      <c r="G3669" s="213">
        <v>621.74</v>
      </c>
      <c r="H3669" s="208">
        <v>621.74</v>
      </c>
      <c r="I3669" s="208">
        <f t="shared" si="89"/>
        <v>0</v>
      </c>
      <c r="J3669" s="197"/>
      <c r="K3669" s="197"/>
    </row>
    <row r="3670" spans="1:11" x14ac:dyDescent="0.25">
      <c r="A3670" s="4">
        <v>584</v>
      </c>
      <c r="B3670" s="199" t="s">
        <v>6144</v>
      </c>
      <c r="C3670" s="187">
        <v>1</v>
      </c>
      <c r="D3670" s="200" t="s">
        <v>6179</v>
      </c>
      <c r="E3670" s="201" t="s">
        <v>4916</v>
      </c>
      <c r="F3670" s="202">
        <f>100/20</f>
        <v>5</v>
      </c>
      <c r="G3670" s="213">
        <v>36.43</v>
      </c>
      <c r="H3670" s="208">
        <v>36.43</v>
      </c>
      <c r="I3670" s="208">
        <f t="shared" si="89"/>
        <v>0</v>
      </c>
      <c r="J3670" s="197"/>
      <c r="K3670" s="197"/>
    </row>
    <row r="3671" spans="1:11" x14ac:dyDescent="0.25">
      <c r="A3671" s="4">
        <v>585</v>
      </c>
      <c r="B3671" s="199" t="s">
        <v>6180</v>
      </c>
      <c r="C3671" s="28">
        <v>1</v>
      </c>
      <c r="D3671" s="200" t="s">
        <v>6181</v>
      </c>
      <c r="E3671" s="201" t="s">
        <v>6182</v>
      </c>
      <c r="F3671" s="202">
        <v>5</v>
      </c>
      <c r="G3671" s="213">
        <v>115.39</v>
      </c>
      <c r="H3671" s="209">
        <v>115.39</v>
      </c>
      <c r="I3671" s="208">
        <f>+G3671-H3671</f>
        <v>0</v>
      </c>
      <c r="J3671" s="197"/>
      <c r="K3671" s="197"/>
    </row>
    <row r="3672" spans="1:11" x14ac:dyDescent="0.25">
      <c r="A3672" s="4">
        <v>586</v>
      </c>
      <c r="B3672" s="199" t="s">
        <v>6183</v>
      </c>
      <c r="C3672" s="187">
        <v>1</v>
      </c>
      <c r="D3672" s="200" t="s">
        <v>6184</v>
      </c>
      <c r="E3672" s="201" t="s">
        <v>4916</v>
      </c>
      <c r="F3672" s="202">
        <f t="shared" ref="F3672:F3737" si="92">100/20</f>
        <v>5</v>
      </c>
      <c r="G3672" s="213">
        <v>384.72</v>
      </c>
      <c r="H3672" s="209">
        <v>384.72</v>
      </c>
      <c r="I3672" s="208">
        <f t="shared" ref="I3672:I3696" si="93">+G3672-H3672</f>
        <v>0</v>
      </c>
      <c r="J3672" s="197"/>
      <c r="K3672" s="197"/>
    </row>
    <row r="3673" spans="1:11" x14ac:dyDescent="0.25">
      <c r="A3673" s="4">
        <v>587</v>
      </c>
      <c r="B3673" s="199" t="s">
        <v>6185</v>
      </c>
      <c r="C3673" s="187">
        <v>1</v>
      </c>
      <c r="D3673" s="200" t="s">
        <v>6186</v>
      </c>
      <c r="E3673" s="201" t="s">
        <v>4916</v>
      </c>
      <c r="F3673" s="202">
        <f t="shared" si="92"/>
        <v>5</v>
      </c>
      <c r="G3673" s="213">
        <v>171.18</v>
      </c>
      <c r="H3673" s="209">
        <v>171.18</v>
      </c>
      <c r="I3673" s="208">
        <f t="shared" si="93"/>
        <v>0</v>
      </c>
      <c r="J3673" s="197"/>
      <c r="K3673" s="114"/>
    </row>
    <row r="3674" spans="1:11" x14ac:dyDescent="0.25">
      <c r="A3674" s="4">
        <v>588</v>
      </c>
      <c r="B3674" s="199" t="s">
        <v>6187</v>
      </c>
      <c r="C3674" s="28">
        <v>1</v>
      </c>
      <c r="D3674" s="207" t="s">
        <v>6188</v>
      </c>
      <c r="E3674" s="201" t="s">
        <v>4916</v>
      </c>
      <c r="F3674" s="202">
        <f t="shared" si="92"/>
        <v>5</v>
      </c>
      <c r="G3674" s="213">
        <v>286.07</v>
      </c>
      <c r="H3674" s="209">
        <v>286.07</v>
      </c>
      <c r="I3674" s="208">
        <f t="shared" si="93"/>
        <v>0</v>
      </c>
      <c r="J3674" s="197"/>
      <c r="K3674" s="197"/>
    </row>
    <row r="3675" spans="1:11" x14ac:dyDescent="0.25">
      <c r="A3675" s="4">
        <v>589</v>
      </c>
      <c r="B3675" s="199" t="s">
        <v>6189</v>
      </c>
      <c r="C3675" s="187">
        <v>5</v>
      </c>
      <c r="D3675" s="200" t="s">
        <v>6190</v>
      </c>
      <c r="E3675" s="201" t="s">
        <v>4916</v>
      </c>
      <c r="F3675" s="202">
        <f t="shared" si="92"/>
        <v>5</v>
      </c>
      <c r="G3675" s="213">
        <v>224.69</v>
      </c>
      <c r="H3675" s="209">
        <v>224.69</v>
      </c>
      <c r="I3675" s="208">
        <f t="shared" si="93"/>
        <v>0</v>
      </c>
      <c r="J3675" s="114"/>
      <c r="K3675" s="114"/>
    </row>
    <row r="3676" spans="1:11" x14ac:dyDescent="0.25">
      <c r="A3676" s="4">
        <v>590</v>
      </c>
      <c r="B3676" s="199" t="s">
        <v>6191</v>
      </c>
      <c r="C3676" s="187">
        <v>1</v>
      </c>
      <c r="D3676" s="200" t="s">
        <v>6192</v>
      </c>
      <c r="E3676" s="201" t="s">
        <v>4916</v>
      </c>
      <c r="F3676" s="202">
        <f t="shared" si="92"/>
        <v>5</v>
      </c>
      <c r="G3676" s="213">
        <v>384.72</v>
      </c>
      <c r="H3676" s="209">
        <v>384.72</v>
      </c>
      <c r="I3676" s="208">
        <f t="shared" si="93"/>
        <v>0</v>
      </c>
      <c r="J3676" s="197"/>
      <c r="K3676" s="197"/>
    </row>
    <row r="3677" spans="1:11" x14ac:dyDescent="0.25">
      <c r="A3677" s="4">
        <v>591</v>
      </c>
      <c r="B3677" s="199" t="s">
        <v>6193</v>
      </c>
      <c r="C3677" s="187">
        <v>1</v>
      </c>
      <c r="D3677" s="200" t="s">
        <v>6194</v>
      </c>
      <c r="E3677" s="201" t="s">
        <v>4916</v>
      </c>
      <c r="F3677" s="202">
        <f t="shared" si="92"/>
        <v>5</v>
      </c>
      <c r="G3677" s="213">
        <v>384.72</v>
      </c>
      <c r="H3677" s="209">
        <v>384.72</v>
      </c>
      <c r="I3677" s="208">
        <f t="shared" si="93"/>
        <v>0</v>
      </c>
      <c r="J3677" s="197"/>
      <c r="K3677" s="197"/>
    </row>
    <row r="3678" spans="1:11" x14ac:dyDescent="0.25">
      <c r="A3678" s="4">
        <v>592</v>
      </c>
      <c r="B3678" s="199" t="s">
        <v>6165</v>
      </c>
      <c r="C3678" s="187">
        <v>50</v>
      </c>
      <c r="D3678" s="200" t="s">
        <v>6195</v>
      </c>
      <c r="E3678" s="201" t="s">
        <v>4992</v>
      </c>
      <c r="F3678" s="202">
        <f t="shared" si="92"/>
        <v>5</v>
      </c>
      <c r="G3678" s="213">
        <v>1442.88</v>
      </c>
      <c r="H3678" s="209">
        <v>1442.88</v>
      </c>
      <c r="I3678" s="208">
        <f t="shared" si="93"/>
        <v>0</v>
      </c>
      <c r="J3678" s="197"/>
      <c r="K3678" s="197"/>
    </row>
    <row r="3679" spans="1:11" x14ac:dyDescent="0.25">
      <c r="A3679" s="4">
        <v>593</v>
      </c>
      <c r="B3679" s="199" t="s">
        <v>6196</v>
      </c>
      <c r="C3679" s="187">
        <v>1</v>
      </c>
      <c r="D3679" s="200" t="s">
        <v>6197</v>
      </c>
      <c r="E3679" s="201" t="s">
        <v>4916</v>
      </c>
      <c r="F3679" s="202">
        <f t="shared" si="92"/>
        <v>5</v>
      </c>
      <c r="G3679" s="213">
        <v>45.4</v>
      </c>
      <c r="H3679" s="209">
        <v>45.4</v>
      </c>
      <c r="I3679" s="208">
        <f t="shared" si="93"/>
        <v>0</v>
      </c>
      <c r="J3679" s="197"/>
      <c r="K3679" s="197"/>
    </row>
    <row r="3680" spans="1:11" x14ac:dyDescent="0.25">
      <c r="A3680" s="4">
        <v>594</v>
      </c>
      <c r="B3680" s="199" t="s">
        <v>6198</v>
      </c>
      <c r="C3680" s="187">
        <v>1</v>
      </c>
      <c r="D3680" s="200" t="s">
        <v>6199</v>
      </c>
      <c r="E3680" s="201" t="s">
        <v>4916</v>
      </c>
      <c r="F3680" s="202">
        <f t="shared" si="92"/>
        <v>5</v>
      </c>
      <c r="G3680" s="213">
        <v>43.48</v>
      </c>
      <c r="H3680" s="209">
        <v>43.48</v>
      </c>
      <c r="I3680" s="208">
        <f t="shared" si="93"/>
        <v>0</v>
      </c>
      <c r="J3680" s="197"/>
      <c r="K3680" s="197"/>
    </row>
    <row r="3681" spans="1:11" x14ac:dyDescent="0.25">
      <c r="A3681" s="4">
        <v>595</v>
      </c>
      <c r="B3681" s="199" t="s">
        <v>6200</v>
      </c>
      <c r="C3681" s="187">
        <v>1</v>
      </c>
      <c r="D3681" s="200" t="s">
        <v>6201</v>
      </c>
      <c r="E3681" s="201" t="s">
        <v>4916</v>
      </c>
      <c r="F3681" s="202">
        <f t="shared" si="92"/>
        <v>5</v>
      </c>
      <c r="G3681" s="213">
        <v>295.66000000000003</v>
      </c>
      <c r="H3681" s="209">
        <v>295.66000000000003</v>
      </c>
      <c r="I3681" s="208">
        <f t="shared" si="93"/>
        <v>0</v>
      </c>
      <c r="J3681" s="197"/>
      <c r="K3681" s="197"/>
    </row>
    <row r="3682" spans="1:11" x14ac:dyDescent="0.25">
      <c r="A3682" s="4">
        <v>596</v>
      </c>
      <c r="B3682" s="199" t="s">
        <v>6202</v>
      </c>
      <c r="C3682" s="187">
        <v>1</v>
      </c>
      <c r="D3682" s="200" t="s">
        <v>6203</v>
      </c>
      <c r="E3682" s="201" t="s">
        <v>4916</v>
      </c>
      <c r="F3682" s="202">
        <f t="shared" si="92"/>
        <v>5</v>
      </c>
      <c r="G3682" s="213">
        <v>337.24</v>
      </c>
      <c r="H3682" s="209">
        <v>337.24</v>
      </c>
      <c r="I3682" s="208">
        <f t="shared" si="93"/>
        <v>0</v>
      </c>
      <c r="J3682" s="197"/>
      <c r="K3682" s="197"/>
    </row>
    <row r="3683" spans="1:11" x14ac:dyDescent="0.25">
      <c r="A3683" s="4">
        <v>597</v>
      </c>
      <c r="B3683" s="199" t="s">
        <v>6204</v>
      </c>
      <c r="C3683" s="187">
        <v>1</v>
      </c>
      <c r="D3683" s="200" t="s">
        <v>6205</v>
      </c>
      <c r="E3683" s="201" t="s">
        <v>4916</v>
      </c>
      <c r="F3683" s="202">
        <f t="shared" si="92"/>
        <v>5</v>
      </c>
      <c r="G3683" s="213">
        <v>269.27999999999997</v>
      </c>
      <c r="H3683" s="209">
        <v>269.27999999999997</v>
      </c>
      <c r="I3683" s="208">
        <f t="shared" si="93"/>
        <v>0</v>
      </c>
      <c r="J3683" s="197"/>
      <c r="K3683" s="197"/>
    </row>
    <row r="3684" spans="1:11" x14ac:dyDescent="0.25">
      <c r="A3684" s="4">
        <v>598</v>
      </c>
      <c r="B3684" s="199" t="s">
        <v>6206</v>
      </c>
      <c r="C3684" s="187">
        <v>1</v>
      </c>
      <c r="D3684" s="200" t="s">
        <v>6207</v>
      </c>
      <c r="E3684" s="201" t="s">
        <v>4916</v>
      </c>
      <c r="F3684" s="202">
        <f t="shared" si="92"/>
        <v>5</v>
      </c>
      <c r="G3684" s="213">
        <v>160.56</v>
      </c>
      <c r="H3684" s="209">
        <v>160.56</v>
      </c>
      <c r="I3684" s="208">
        <f t="shared" si="93"/>
        <v>0</v>
      </c>
      <c r="J3684" s="197"/>
      <c r="K3684" s="197"/>
    </row>
    <row r="3685" spans="1:11" x14ac:dyDescent="0.25">
      <c r="A3685" s="4">
        <v>599</v>
      </c>
      <c r="B3685" s="199" t="s">
        <v>6196</v>
      </c>
      <c r="C3685" s="187">
        <v>1</v>
      </c>
      <c r="D3685" s="200" t="s">
        <v>6208</v>
      </c>
      <c r="E3685" s="201" t="s">
        <v>4916</v>
      </c>
      <c r="F3685" s="202">
        <f t="shared" si="92"/>
        <v>5</v>
      </c>
      <c r="G3685" s="213">
        <v>45.4</v>
      </c>
      <c r="H3685" s="209">
        <v>45.4</v>
      </c>
      <c r="I3685" s="208">
        <f t="shared" si="93"/>
        <v>0</v>
      </c>
      <c r="J3685" s="197"/>
      <c r="K3685" s="197"/>
    </row>
    <row r="3686" spans="1:11" x14ac:dyDescent="0.25">
      <c r="A3686" s="4">
        <v>600</v>
      </c>
      <c r="B3686" s="199" t="s">
        <v>6198</v>
      </c>
      <c r="C3686" s="187">
        <v>1</v>
      </c>
      <c r="D3686" s="200" t="s">
        <v>6209</v>
      </c>
      <c r="E3686" s="201" t="s">
        <v>4916</v>
      </c>
      <c r="F3686" s="202">
        <f t="shared" si="92"/>
        <v>5</v>
      </c>
      <c r="G3686" s="213">
        <v>43.48</v>
      </c>
      <c r="H3686" s="209">
        <v>43.48</v>
      </c>
      <c r="I3686" s="208">
        <f t="shared" si="93"/>
        <v>0</v>
      </c>
      <c r="J3686" s="197"/>
      <c r="K3686" s="197"/>
    </row>
    <row r="3687" spans="1:11" x14ac:dyDescent="0.25">
      <c r="A3687" s="4">
        <v>601</v>
      </c>
      <c r="B3687" s="199" t="s">
        <v>6210</v>
      </c>
      <c r="C3687" s="187">
        <v>1</v>
      </c>
      <c r="D3687" s="200" t="s">
        <v>6211</v>
      </c>
      <c r="E3687" s="201" t="s">
        <v>4916</v>
      </c>
      <c r="F3687" s="202">
        <f t="shared" si="92"/>
        <v>5</v>
      </c>
      <c r="G3687" s="213">
        <v>295.66000000000003</v>
      </c>
      <c r="H3687" s="209">
        <v>295.66000000000003</v>
      </c>
      <c r="I3687" s="208">
        <f t="shared" si="93"/>
        <v>0</v>
      </c>
      <c r="J3687" s="197"/>
      <c r="K3687" s="197"/>
    </row>
    <row r="3688" spans="1:11" x14ac:dyDescent="0.25">
      <c r="A3688" s="4">
        <v>602</v>
      </c>
      <c r="B3688" s="199" t="s">
        <v>6212</v>
      </c>
      <c r="C3688" s="187">
        <v>1</v>
      </c>
      <c r="D3688" s="200" t="s">
        <v>6213</v>
      </c>
      <c r="E3688" s="201" t="s">
        <v>4916</v>
      </c>
      <c r="F3688" s="202">
        <f t="shared" si="92"/>
        <v>5</v>
      </c>
      <c r="G3688" s="213">
        <v>269.32</v>
      </c>
      <c r="H3688" s="209">
        <v>269.32</v>
      </c>
      <c r="I3688" s="208">
        <f t="shared" si="93"/>
        <v>0</v>
      </c>
      <c r="J3688" s="197"/>
      <c r="K3688" s="197"/>
    </row>
    <row r="3689" spans="1:11" x14ac:dyDescent="0.25">
      <c r="A3689" s="4">
        <v>603</v>
      </c>
      <c r="B3689" s="199" t="s">
        <v>5822</v>
      </c>
      <c r="C3689" s="187">
        <v>1</v>
      </c>
      <c r="D3689" s="200" t="s">
        <v>6214</v>
      </c>
      <c r="E3689" s="201" t="s">
        <v>4916</v>
      </c>
      <c r="F3689" s="202">
        <f t="shared" si="92"/>
        <v>5</v>
      </c>
      <c r="G3689" s="213">
        <v>434</v>
      </c>
      <c r="H3689" s="209">
        <v>434</v>
      </c>
      <c r="I3689" s="208">
        <f t="shared" si="93"/>
        <v>0</v>
      </c>
      <c r="J3689" s="197"/>
      <c r="K3689" s="197"/>
    </row>
    <row r="3690" spans="1:11" x14ac:dyDescent="0.25">
      <c r="A3690" s="4">
        <v>604</v>
      </c>
      <c r="B3690" s="199" t="s">
        <v>6173</v>
      </c>
      <c r="C3690" s="187">
        <v>1</v>
      </c>
      <c r="D3690" s="200" t="s">
        <v>6215</v>
      </c>
      <c r="E3690" s="201" t="s">
        <v>4992</v>
      </c>
      <c r="F3690" s="202">
        <f t="shared" si="92"/>
        <v>5</v>
      </c>
      <c r="G3690" s="213">
        <v>32.270000000000003</v>
      </c>
      <c r="H3690" s="209">
        <v>32.270000000000003</v>
      </c>
      <c r="I3690" s="208">
        <f t="shared" si="93"/>
        <v>0</v>
      </c>
      <c r="J3690" s="197"/>
      <c r="K3690" s="197"/>
    </row>
    <row r="3691" spans="1:11" x14ac:dyDescent="0.25">
      <c r="A3691" s="4">
        <v>605</v>
      </c>
      <c r="B3691" s="199" t="s">
        <v>6135</v>
      </c>
      <c r="C3691" s="187">
        <v>1</v>
      </c>
      <c r="D3691" s="200" t="s">
        <v>6216</v>
      </c>
      <c r="E3691" s="201" t="s">
        <v>4916</v>
      </c>
      <c r="F3691" s="202">
        <f t="shared" si="92"/>
        <v>5</v>
      </c>
      <c r="G3691" s="213">
        <v>434</v>
      </c>
      <c r="H3691" s="209">
        <v>434</v>
      </c>
      <c r="I3691" s="208">
        <f t="shared" si="93"/>
        <v>0</v>
      </c>
      <c r="J3691" s="197"/>
      <c r="K3691" s="197"/>
    </row>
    <row r="3692" spans="1:11" x14ac:dyDescent="0.25">
      <c r="A3692" s="4">
        <v>606</v>
      </c>
      <c r="B3692" s="199" t="s">
        <v>6173</v>
      </c>
      <c r="C3692" s="187">
        <v>1</v>
      </c>
      <c r="D3692" s="200" t="s">
        <v>6217</v>
      </c>
      <c r="E3692" s="201" t="s">
        <v>4992</v>
      </c>
      <c r="F3692" s="202">
        <f t="shared" si="92"/>
        <v>5</v>
      </c>
      <c r="G3692" s="213">
        <v>32.270000000000003</v>
      </c>
      <c r="H3692" s="209">
        <v>32.270000000000003</v>
      </c>
      <c r="I3692" s="208">
        <f t="shared" si="93"/>
        <v>0</v>
      </c>
      <c r="J3692" s="197"/>
      <c r="K3692" s="197"/>
    </row>
    <row r="3693" spans="1:11" x14ac:dyDescent="0.25">
      <c r="A3693" s="4">
        <v>607</v>
      </c>
      <c r="B3693" s="199" t="s">
        <v>6218</v>
      </c>
      <c r="C3693" s="187">
        <v>1</v>
      </c>
      <c r="D3693" s="200" t="s">
        <v>6219</v>
      </c>
      <c r="E3693" s="201" t="s">
        <v>4916</v>
      </c>
      <c r="F3693" s="202">
        <f t="shared" si="92"/>
        <v>5</v>
      </c>
      <c r="G3693" s="213">
        <v>384.72</v>
      </c>
      <c r="H3693" s="209">
        <v>384.72</v>
      </c>
      <c r="I3693" s="208">
        <f t="shared" si="93"/>
        <v>0</v>
      </c>
      <c r="J3693" s="197"/>
      <c r="K3693" s="197"/>
    </row>
    <row r="3694" spans="1:11" x14ac:dyDescent="0.25">
      <c r="A3694" s="4">
        <v>608</v>
      </c>
      <c r="B3694" s="199" t="s">
        <v>6220</v>
      </c>
      <c r="C3694" s="187">
        <v>1</v>
      </c>
      <c r="D3694" s="200" t="s">
        <v>6221</v>
      </c>
      <c r="E3694" s="201" t="s">
        <v>4916</v>
      </c>
      <c r="F3694" s="202">
        <f t="shared" si="92"/>
        <v>5</v>
      </c>
      <c r="G3694" s="213">
        <v>192.31</v>
      </c>
      <c r="H3694" s="209">
        <v>192.31</v>
      </c>
      <c r="I3694" s="208">
        <f t="shared" si="93"/>
        <v>0</v>
      </c>
      <c r="J3694" s="197"/>
      <c r="K3694" s="197"/>
    </row>
    <row r="3695" spans="1:11" x14ac:dyDescent="0.25">
      <c r="A3695" s="4">
        <v>609</v>
      </c>
      <c r="B3695" s="199" t="s">
        <v>6198</v>
      </c>
      <c r="C3695" s="187">
        <v>1</v>
      </c>
      <c r="D3695" s="200" t="s">
        <v>6222</v>
      </c>
      <c r="E3695" s="201" t="s">
        <v>4916</v>
      </c>
      <c r="F3695" s="202">
        <f t="shared" si="92"/>
        <v>5</v>
      </c>
      <c r="G3695" s="213">
        <v>43.48</v>
      </c>
      <c r="H3695" s="209">
        <v>43.48</v>
      </c>
      <c r="I3695" s="208">
        <f t="shared" si="93"/>
        <v>0</v>
      </c>
      <c r="J3695" s="197"/>
      <c r="K3695" s="197"/>
    </row>
    <row r="3696" spans="1:11" x14ac:dyDescent="0.25">
      <c r="A3696" s="4">
        <v>610</v>
      </c>
      <c r="B3696" s="199" t="s">
        <v>6223</v>
      </c>
      <c r="C3696" s="187">
        <v>1</v>
      </c>
      <c r="D3696" s="200" t="s">
        <v>6224</v>
      </c>
      <c r="E3696" s="201" t="s">
        <v>6225</v>
      </c>
      <c r="F3696" s="202">
        <f t="shared" si="92"/>
        <v>5</v>
      </c>
      <c r="G3696" s="213">
        <v>0</v>
      </c>
      <c r="H3696" s="209">
        <v>0</v>
      </c>
      <c r="I3696" s="208">
        <f t="shared" si="93"/>
        <v>0</v>
      </c>
      <c r="J3696" s="197"/>
      <c r="K3696" s="197"/>
    </row>
    <row r="3697" spans="1:11" x14ac:dyDescent="0.25">
      <c r="A3697" s="4">
        <v>611</v>
      </c>
      <c r="B3697" s="199" t="s">
        <v>6198</v>
      </c>
      <c r="C3697" s="187">
        <v>1</v>
      </c>
      <c r="D3697" s="200" t="s">
        <v>6226</v>
      </c>
      <c r="E3697" s="201" t="s">
        <v>4916</v>
      </c>
      <c r="F3697" s="202">
        <f t="shared" si="92"/>
        <v>5</v>
      </c>
      <c r="G3697" s="213">
        <v>43.48</v>
      </c>
      <c r="H3697" s="209">
        <v>43.48</v>
      </c>
      <c r="I3697" s="208">
        <f>+G3697-H3697</f>
        <v>0</v>
      </c>
      <c r="J3697" s="197"/>
      <c r="K3697" s="197"/>
    </row>
    <row r="3698" spans="1:11" ht="84" x14ac:dyDescent="0.25">
      <c r="A3698" s="33" t="s">
        <v>5</v>
      </c>
      <c r="B3698" s="29" t="s">
        <v>6</v>
      </c>
      <c r="C3698" s="29" t="s">
        <v>7</v>
      </c>
      <c r="D3698" s="29" t="s">
        <v>8</v>
      </c>
      <c r="E3698" s="29" t="s">
        <v>15</v>
      </c>
      <c r="F3698" s="29" t="s">
        <v>9</v>
      </c>
      <c r="G3698" s="29" t="s">
        <v>10</v>
      </c>
      <c r="H3698" s="29" t="s">
        <v>11</v>
      </c>
      <c r="I3698" s="29" t="s">
        <v>518</v>
      </c>
      <c r="J3698" s="29" t="s">
        <v>12</v>
      </c>
      <c r="K3698" s="30" t="s">
        <v>13</v>
      </c>
    </row>
    <row r="3699" spans="1:11" x14ac:dyDescent="0.25">
      <c r="A3699" s="4">
        <v>612</v>
      </c>
      <c r="B3699" s="199" t="s">
        <v>6227</v>
      </c>
      <c r="C3699" s="187">
        <v>1</v>
      </c>
      <c r="D3699" s="200" t="s">
        <v>6228</v>
      </c>
      <c r="E3699" s="201" t="s">
        <v>4916</v>
      </c>
      <c r="F3699" s="202">
        <f t="shared" si="92"/>
        <v>5</v>
      </c>
      <c r="G3699" s="213">
        <v>36.43</v>
      </c>
      <c r="H3699" s="209">
        <v>36.43</v>
      </c>
      <c r="I3699" s="208">
        <f t="shared" ref="I3699:I3725" si="94">+G3699-H3699</f>
        <v>0</v>
      </c>
      <c r="J3699" s="197"/>
      <c r="K3699" s="197"/>
    </row>
    <row r="3700" spans="1:11" x14ac:dyDescent="0.25">
      <c r="A3700" s="4">
        <v>613</v>
      </c>
      <c r="B3700" s="199" t="s">
        <v>6173</v>
      </c>
      <c r="C3700" s="187">
        <v>1</v>
      </c>
      <c r="D3700" s="200" t="s">
        <v>6229</v>
      </c>
      <c r="E3700" s="201" t="s">
        <v>4992</v>
      </c>
      <c r="F3700" s="202">
        <f t="shared" si="92"/>
        <v>5</v>
      </c>
      <c r="G3700" s="213">
        <v>32.270000000000003</v>
      </c>
      <c r="H3700" s="209">
        <v>32.270000000000003</v>
      </c>
      <c r="I3700" s="208">
        <f t="shared" si="94"/>
        <v>0</v>
      </c>
      <c r="J3700" s="197"/>
      <c r="K3700" s="197"/>
    </row>
    <row r="3701" spans="1:11" x14ac:dyDescent="0.25">
      <c r="A3701" s="4">
        <v>614</v>
      </c>
      <c r="B3701" s="199" t="s">
        <v>6210</v>
      </c>
      <c r="C3701" s="187">
        <v>1</v>
      </c>
      <c r="D3701" s="200" t="s">
        <v>6230</v>
      </c>
      <c r="E3701" s="201" t="s">
        <v>4916</v>
      </c>
      <c r="F3701" s="202">
        <f t="shared" si="92"/>
        <v>5</v>
      </c>
      <c r="G3701" s="213">
        <v>295.66000000000003</v>
      </c>
      <c r="H3701" s="209">
        <v>295.66000000000003</v>
      </c>
      <c r="I3701" s="208">
        <f t="shared" si="94"/>
        <v>0</v>
      </c>
      <c r="J3701" s="197"/>
      <c r="K3701" s="197"/>
    </row>
    <row r="3702" spans="1:11" x14ac:dyDescent="0.25">
      <c r="A3702" s="4">
        <v>615</v>
      </c>
      <c r="B3702" s="199" t="s">
        <v>6231</v>
      </c>
      <c r="C3702" s="187">
        <v>1</v>
      </c>
      <c r="D3702" s="200" t="s">
        <v>6232</v>
      </c>
      <c r="E3702" s="201" t="s">
        <v>4916</v>
      </c>
      <c r="F3702" s="202">
        <f t="shared" si="92"/>
        <v>5</v>
      </c>
      <c r="G3702" s="213">
        <v>36.43</v>
      </c>
      <c r="H3702" s="209">
        <v>36.43</v>
      </c>
      <c r="I3702" s="208">
        <f t="shared" si="94"/>
        <v>0</v>
      </c>
      <c r="J3702" s="197"/>
      <c r="K3702" s="197"/>
    </row>
    <row r="3703" spans="1:11" x14ac:dyDescent="0.25">
      <c r="A3703" s="4">
        <v>616</v>
      </c>
      <c r="B3703" s="199" t="s">
        <v>6231</v>
      </c>
      <c r="C3703" s="187">
        <v>1</v>
      </c>
      <c r="D3703" s="200" t="s">
        <v>6233</v>
      </c>
      <c r="E3703" s="201" t="s">
        <v>4916</v>
      </c>
      <c r="F3703" s="202">
        <f t="shared" si="92"/>
        <v>5</v>
      </c>
      <c r="G3703" s="213">
        <v>36.43</v>
      </c>
      <c r="H3703" s="209">
        <v>36.43</v>
      </c>
      <c r="I3703" s="208">
        <f t="shared" si="94"/>
        <v>0</v>
      </c>
      <c r="J3703" s="197"/>
      <c r="K3703" s="197"/>
    </row>
    <row r="3704" spans="1:11" x14ac:dyDescent="0.25">
      <c r="A3704" s="4">
        <v>617</v>
      </c>
      <c r="B3704" s="199" t="s">
        <v>6234</v>
      </c>
      <c r="C3704" s="187">
        <v>1</v>
      </c>
      <c r="D3704" s="200" t="s">
        <v>6235</v>
      </c>
      <c r="E3704" s="201" t="s">
        <v>4916</v>
      </c>
      <c r="F3704" s="202">
        <f t="shared" si="92"/>
        <v>5</v>
      </c>
      <c r="G3704" s="213">
        <v>192.31</v>
      </c>
      <c r="H3704" s="209">
        <v>192.31</v>
      </c>
      <c r="I3704" s="208">
        <f t="shared" si="94"/>
        <v>0</v>
      </c>
      <c r="J3704" s="197"/>
      <c r="K3704" s="197"/>
    </row>
    <row r="3705" spans="1:11" x14ac:dyDescent="0.25">
      <c r="A3705" s="4">
        <v>618</v>
      </c>
      <c r="B3705" s="199" t="s">
        <v>5987</v>
      </c>
      <c r="C3705" s="187">
        <v>1</v>
      </c>
      <c r="D3705" s="200" t="s">
        <v>6236</v>
      </c>
      <c r="E3705" s="201" t="s">
        <v>4916</v>
      </c>
      <c r="F3705" s="202">
        <f t="shared" si="92"/>
        <v>5</v>
      </c>
      <c r="G3705" s="213">
        <v>92.89</v>
      </c>
      <c r="H3705" s="209">
        <v>92.89</v>
      </c>
      <c r="I3705" s="208">
        <f t="shared" si="94"/>
        <v>0</v>
      </c>
      <c r="J3705" s="197"/>
      <c r="K3705" s="197"/>
    </row>
    <row r="3706" spans="1:11" x14ac:dyDescent="0.25">
      <c r="A3706" s="4">
        <v>619</v>
      </c>
      <c r="B3706" s="199" t="s">
        <v>6173</v>
      </c>
      <c r="C3706" s="187">
        <v>1</v>
      </c>
      <c r="D3706" s="200" t="s">
        <v>6237</v>
      </c>
      <c r="E3706" s="201" t="s">
        <v>4992</v>
      </c>
      <c r="F3706" s="202">
        <f t="shared" si="92"/>
        <v>5</v>
      </c>
      <c r="G3706" s="213">
        <v>32.270000000000003</v>
      </c>
      <c r="H3706" s="209">
        <v>32.270000000000003</v>
      </c>
      <c r="I3706" s="208">
        <f t="shared" si="94"/>
        <v>0</v>
      </c>
      <c r="J3706" s="197"/>
      <c r="K3706" s="197"/>
    </row>
    <row r="3707" spans="1:11" x14ac:dyDescent="0.25">
      <c r="A3707" s="4">
        <v>620</v>
      </c>
      <c r="B3707" s="199" t="s">
        <v>6173</v>
      </c>
      <c r="C3707" s="187">
        <v>1</v>
      </c>
      <c r="D3707" s="200" t="s">
        <v>6238</v>
      </c>
      <c r="E3707" s="201" t="s">
        <v>4992</v>
      </c>
      <c r="F3707" s="202">
        <f t="shared" si="92"/>
        <v>5</v>
      </c>
      <c r="G3707" s="213">
        <v>32.270000000000003</v>
      </c>
      <c r="H3707" s="209">
        <v>32.270000000000003</v>
      </c>
      <c r="I3707" s="208">
        <f t="shared" si="94"/>
        <v>0</v>
      </c>
      <c r="J3707" s="197"/>
      <c r="K3707" s="197"/>
    </row>
    <row r="3708" spans="1:11" x14ac:dyDescent="0.25">
      <c r="A3708" s="4">
        <v>621</v>
      </c>
      <c r="B3708" s="199" t="s">
        <v>6198</v>
      </c>
      <c r="C3708" s="187">
        <v>1</v>
      </c>
      <c r="D3708" s="200" t="s">
        <v>6239</v>
      </c>
      <c r="E3708" s="201" t="s">
        <v>4916</v>
      </c>
      <c r="F3708" s="202">
        <f t="shared" si="92"/>
        <v>5</v>
      </c>
      <c r="G3708" s="213">
        <v>43.48</v>
      </c>
      <c r="H3708" s="209">
        <v>43.48</v>
      </c>
      <c r="I3708" s="208">
        <f t="shared" si="94"/>
        <v>0</v>
      </c>
      <c r="J3708" s="197"/>
      <c r="K3708" s="197"/>
    </row>
    <row r="3709" spans="1:11" x14ac:dyDescent="0.25">
      <c r="A3709" s="4">
        <v>622</v>
      </c>
      <c r="B3709" s="199" t="s">
        <v>6240</v>
      </c>
      <c r="C3709" s="187">
        <v>1</v>
      </c>
      <c r="D3709" s="200" t="s">
        <v>6241</v>
      </c>
      <c r="E3709" s="201" t="s">
        <v>4916</v>
      </c>
      <c r="F3709" s="202">
        <f t="shared" si="92"/>
        <v>5</v>
      </c>
      <c r="G3709" s="213">
        <v>43.48</v>
      </c>
      <c r="H3709" s="209">
        <v>43.48</v>
      </c>
      <c r="I3709" s="208">
        <f t="shared" si="94"/>
        <v>0</v>
      </c>
      <c r="J3709" s="197"/>
      <c r="K3709" s="197"/>
    </row>
    <row r="3710" spans="1:11" x14ac:dyDescent="0.25">
      <c r="A3710" s="4">
        <v>623</v>
      </c>
      <c r="B3710" s="199" t="s">
        <v>6173</v>
      </c>
      <c r="C3710" s="187">
        <v>1</v>
      </c>
      <c r="D3710" s="200" t="s">
        <v>6242</v>
      </c>
      <c r="E3710" s="201" t="s">
        <v>4992</v>
      </c>
      <c r="F3710" s="202">
        <f t="shared" si="92"/>
        <v>5</v>
      </c>
      <c r="G3710" s="213">
        <v>32.270000000000003</v>
      </c>
      <c r="H3710" s="209">
        <v>32.270000000000003</v>
      </c>
      <c r="I3710" s="208">
        <f t="shared" si="94"/>
        <v>0</v>
      </c>
      <c r="J3710" s="197"/>
      <c r="K3710" s="197"/>
    </row>
    <row r="3711" spans="1:11" x14ac:dyDescent="0.25">
      <c r="A3711" s="4">
        <v>624</v>
      </c>
      <c r="B3711" s="199" t="s">
        <v>6243</v>
      </c>
      <c r="C3711" s="187">
        <v>1</v>
      </c>
      <c r="D3711" s="200" t="s">
        <v>6244</v>
      </c>
      <c r="E3711" s="201" t="s">
        <v>4938</v>
      </c>
      <c r="F3711" s="202">
        <f t="shared" si="92"/>
        <v>5</v>
      </c>
      <c r="G3711" s="213">
        <v>384.72</v>
      </c>
      <c r="H3711" s="213">
        <v>384.72</v>
      </c>
      <c r="I3711" s="208">
        <f t="shared" si="94"/>
        <v>0</v>
      </c>
      <c r="J3711" s="197"/>
      <c r="K3711" s="197"/>
    </row>
    <row r="3712" spans="1:11" x14ac:dyDescent="0.25">
      <c r="A3712" s="4">
        <v>625</v>
      </c>
      <c r="B3712" s="199" t="s">
        <v>6173</v>
      </c>
      <c r="C3712" s="187">
        <v>1</v>
      </c>
      <c r="D3712" s="200" t="s">
        <v>6245</v>
      </c>
      <c r="E3712" s="201" t="s">
        <v>4992</v>
      </c>
      <c r="F3712" s="202">
        <f t="shared" si="92"/>
        <v>5</v>
      </c>
      <c r="G3712" s="213">
        <v>32.270000000000003</v>
      </c>
      <c r="H3712" s="209">
        <v>32.270000000000003</v>
      </c>
      <c r="I3712" s="208">
        <f t="shared" si="94"/>
        <v>0</v>
      </c>
      <c r="J3712" s="197"/>
      <c r="K3712" s="197"/>
    </row>
    <row r="3713" spans="1:11" x14ac:dyDescent="0.25">
      <c r="A3713" s="4">
        <v>626</v>
      </c>
      <c r="B3713" s="199" t="s">
        <v>5272</v>
      </c>
      <c r="C3713" s="187">
        <v>1</v>
      </c>
      <c r="D3713" s="200" t="s">
        <v>6246</v>
      </c>
      <c r="E3713" s="201" t="s">
        <v>4916</v>
      </c>
      <c r="F3713" s="202">
        <f t="shared" si="92"/>
        <v>5</v>
      </c>
      <c r="G3713" s="213">
        <v>51.13</v>
      </c>
      <c r="H3713" s="209">
        <v>51.13</v>
      </c>
      <c r="I3713" s="208">
        <f t="shared" si="94"/>
        <v>0</v>
      </c>
      <c r="J3713" s="197"/>
      <c r="K3713" s="197"/>
    </row>
    <row r="3714" spans="1:11" x14ac:dyDescent="0.25">
      <c r="A3714" s="4">
        <v>627</v>
      </c>
      <c r="B3714" s="199" t="s">
        <v>6231</v>
      </c>
      <c r="C3714" s="187">
        <v>1</v>
      </c>
      <c r="D3714" s="200" t="s">
        <v>6247</v>
      </c>
      <c r="E3714" s="201" t="s">
        <v>4916</v>
      </c>
      <c r="F3714" s="202">
        <f t="shared" si="92"/>
        <v>5</v>
      </c>
      <c r="G3714" s="213">
        <v>36.43</v>
      </c>
      <c r="H3714" s="209">
        <v>36.43</v>
      </c>
      <c r="I3714" s="208">
        <f t="shared" si="94"/>
        <v>0</v>
      </c>
      <c r="J3714" s="197"/>
      <c r="K3714" s="197"/>
    </row>
    <row r="3715" spans="1:11" x14ac:dyDescent="0.25">
      <c r="A3715" s="4">
        <v>628</v>
      </c>
      <c r="B3715" s="199" t="s">
        <v>6231</v>
      </c>
      <c r="C3715" s="187">
        <v>1</v>
      </c>
      <c r="D3715" s="200" t="s">
        <v>6248</v>
      </c>
      <c r="E3715" s="201" t="s">
        <v>4916</v>
      </c>
      <c r="F3715" s="202">
        <f t="shared" si="92"/>
        <v>5</v>
      </c>
      <c r="G3715" s="213">
        <v>36.43</v>
      </c>
      <c r="H3715" s="209">
        <v>36.43</v>
      </c>
      <c r="I3715" s="208">
        <f t="shared" si="94"/>
        <v>0</v>
      </c>
      <c r="J3715" s="197"/>
      <c r="K3715" s="197"/>
    </row>
    <row r="3716" spans="1:11" x14ac:dyDescent="0.25">
      <c r="A3716" s="4">
        <v>629</v>
      </c>
      <c r="B3716" s="199" t="s">
        <v>6212</v>
      </c>
      <c r="C3716" s="187">
        <v>1</v>
      </c>
      <c r="D3716" s="200" t="s">
        <v>6249</v>
      </c>
      <c r="E3716" s="201" t="s">
        <v>4916</v>
      </c>
      <c r="F3716" s="202">
        <f t="shared" si="92"/>
        <v>5</v>
      </c>
      <c r="G3716" s="213">
        <v>286.07</v>
      </c>
      <c r="H3716" s="209">
        <v>286.07</v>
      </c>
      <c r="I3716" s="208">
        <f t="shared" si="94"/>
        <v>0</v>
      </c>
      <c r="J3716" s="197"/>
      <c r="K3716" s="197"/>
    </row>
    <row r="3717" spans="1:11" x14ac:dyDescent="0.25">
      <c r="A3717" s="4">
        <v>630</v>
      </c>
      <c r="B3717" s="199" t="s">
        <v>6198</v>
      </c>
      <c r="C3717" s="187">
        <v>1</v>
      </c>
      <c r="D3717" s="200" t="s">
        <v>6250</v>
      </c>
      <c r="E3717" s="201" t="s">
        <v>4916</v>
      </c>
      <c r="F3717" s="202">
        <f t="shared" si="92"/>
        <v>5</v>
      </c>
      <c r="G3717" s="213">
        <v>43.48</v>
      </c>
      <c r="H3717" s="209">
        <v>43.48</v>
      </c>
      <c r="I3717" s="208">
        <f t="shared" si="94"/>
        <v>0</v>
      </c>
      <c r="J3717" s="197"/>
      <c r="K3717" s="197"/>
    </row>
    <row r="3718" spans="1:11" x14ac:dyDescent="0.25">
      <c r="A3718" s="4">
        <v>631</v>
      </c>
      <c r="B3718" s="199" t="s">
        <v>6231</v>
      </c>
      <c r="C3718" s="187">
        <v>1</v>
      </c>
      <c r="D3718" s="200" t="s">
        <v>6251</v>
      </c>
      <c r="E3718" s="201" t="s">
        <v>4916</v>
      </c>
      <c r="F3718" s="202">
        <f t="shared" si="92"/>
        <v>5</v>
      </c>
      <c r="G3718" s="213">
        <v>36.43</v>
      </c>
      <c r="H3718" s="209">
        <v>36.43</v>
      </c>
      <c r="I3718" s="208">
        <f t="shared" si="94"/>
        <v>0</v>
      </c>
      <c r="J3718" s="197"/>
      <c r="K3718" s="197"/>
    </row>
    <row r="3719" spans="1:11" x14ac:dyDescent="0.25">
      <c r="A3719" s="4">
        <v>632</v>
      </c>
      <c r="B3719" s="199" t="s">
        <v>5463</v>
      </c>
      <c r="C3719" s="187">
        <v>1</v>
      </c>
      <c r="D3719" s="200" t="s">
        <v>6252</v>
      </c>
      <c r="E3719" s="201" t="s">
        <v>4916</v>
      </c>
      <c r="F3719" s="202">
        <f t="shared" si="92"/>
        <v>5</v>
      </c>
      <c r="G3719" s="213">
        <v>295.66000000000003</v>
      </c>
      <c r="H3719" s="209">
        <v>295.66000000000003</v>
      </c>
      <c r="I3719" s="208">
        <f t="shared" si="94"/>
        <v>0</v>
      </c>
      <c r="J3719" s="197"/>
      <c r="K3719" s="197"/>
    </row>
    <row r="3720" spans="1:11" x14ac:dyDescent="0.25">
      <c r="A3720" s="4">
        <v>633</v>
      </c>
      <c r="B3720" s="199" t="s">
        <v>5272</v>
      </c>
      <c r="C3720" s="187">
        <v>1</v>
      </c>
      <c r="D3720" s="200" t="s">
        <v>6253</v>
      </c>
      <c r="E3720" s="201" t="s">
        <v>4916</v>
      </c>
      <c r="F3720" s="202">
        <f t="shared" si="92"/>
        <v>5</v>
      </c>
      <c r="G3720" s="213">
        <v>51.13</v>
      </c>
      <c r="H3720" s="209">
        <v>51.13</v>
      </c>
      <c r="I3720" s="208">
        <f t="shared" si="94"/>
        <v>0</v>
      </c>
      <c r="J3720" s="197"/>
      <c r="K3720" s="197"/>
    </row>
    <row r="3721" spans="1:11" x14ac:dyDescent="0.25">
      <c r="A3721" s="4">
        <v>634</v>
      </c>
      <c r="B3721" s="199" t="s">
        <v>6231</v>
      </c>
      <c r="C3721" s="187">
        <v>1</v>
      </c>
      <c r="D3721" s="200" t="s">
        <v>6254</v>
      </c>
      <c r="E3721" s="201" t="s">
        <v>4916</v>
      </c>
      <c r="F3721" s="202">
        <f t="shared" si="92"/>
        <v>5</v>
      </c>
      <c r="G3721" s="213">
        <v>36.43</v>
      </c>
      <c r="H3721" s="209">
        <v>36.43</v>
      </c>
      <c r="I3721" s="208">
        <f t="shared" si="94"/>
        <v>0</v>
      </c>
      <c r="J3721" s="197"/>
      <c r="K3721" s="197"/>
    </row>
    <row r="3722" spans="1:11" x14ac:dyDescent="0.25">
      <c r="A3722" s="4">
        <v>635</v>
      </c>
      <c r="B3722" s="199" t="s">
        <v>5463</v>
      </c>
      <c r="C3722" s="187">
        <v>1</v>
      </c>
      <c r="D3722" s="200" t="s">
        <v>6255</v>
      </c>
      <c r="E3722" s="201" t="s">
        <v>4916</v>
      </c>
      <c r="F3722" s="202">
        <f t="shared" si="92"/>
        <v>5</v>
      </c>
      <c r="G3722" s="213">
        <v>295.66000000000003</v>
      </c>
      <c r="H3722" s="209">
        <v>295.66000000000003</v>
      </c>
      <c r="I3722" s="208">
        <f t="shared" si="94"/>
        <v>0</v>
      </c>
      <c r="J3722" s="197"/>
      <c r="K3722" s="197"/>
    </row>
    <row r="3723" spans="1:11" x14ac:dyDescent="0.25">
      <c r="A3723" s="4">
        <v>636</v>
      </c>
      <c r="B3723" s="199" t="s">
        <v>6256</v>
      </c>
      <c r="C3723" s="187">
        <v>1</v>
      </c>
      <c r="D3723" s="200" t="s">
        <v>6257</v>
      </c>
      <c r="E3723" s="201" t="s">
        <v>4916</v>
      </c>
      <c r="F3723" s="202">
        <f t="shared" si="92"/>
        <v>5</v>
      </c>
      <c r="G3723" s="213">
        <v>53.84</v>
      </c>
      <c r="H3723" s="209">
        <v>53.84</v>
      </c>
      <c r="I3723" s="208">
        <f t="shared" si="94"/>
        <v>0</v>
      </c>
      <c r="J3723" s="197"/>
      <c r="K3723" s="197"/>
    </row>
    <row r="3724" spans="1:11" x14ac:dyDescent="0.25">
      <c r="A3724" s="4">
        <v>637</v>
      </c>
      <c r="B3724" s="199" t="s">
        <v>6258</v>
      </c>
      <c r="C3724" s="187">
        <v>1</v>
      </c>
      <c r="D3724" s="200" t="s">
        <v>6259</v>
      </c>
      <c r="E3724" s="201" t="s">
        <v>4916</v>
      </c>
      <c r="F3724" s="202">
        <f t="shared" si="92"/>
        <v>5</v>
      </c>
      <c r="G3724" s="213">
        <v>282.79000000000002</v>
      </c>
      <c r="H3724" s="209">
        <v>282.79000000000002</v>
      </c>
      <c r="I3724" s="208">
        <f t="shared" si="94"/>
        <v>0</v>
      </c>
      <c r="J3724" s="197"/>
      <c r="K3724" s="197"/>
    </row>
    <row r="3725" spans="1:11" x14ac:dyDescent="0.25">
      <c r="A3725" s="4">
        <v>638</v>
      </c>
      <c r="B3725" s="199" t="s">
        <v>6231</v>
      </c>
      <c r="C3725" s="187">
        <v>1</v>
      </c>
      <c r="D3725" s="200" t="s">
        <v>6260</v>
      </c>
      <c r="E3725" s="201" t="s">
        <v>4916</v>
      </c>
      <c r="F3725" s="202">
        <f t="shared" si="92"/>
        <v>5</v>
      </c>
      <c r="G3725" s="213">
        <v>36.43</v>
      </c>
      <c r="H3725" s="209">
        <v>36.43</v>
      </c>
      <c r="I3725" s="208">
        <f t="shared" si="94"/>
        <v>0</v>
      </c>
      <c r="J3725" s="197"/>
      <c r="K3725" s="197"/>
    </row>
    <row r="3726" spans="1:11" x14ac:dyDescent="0.25">
      <c r="A3726" s="4">
        <v>639</v>
      </c>
      <c r="B3726" s="199" t="s">
        <v>6173</v>
      </c>
      <c r="C3726" s="187">
        <v>1</v>
      </c>
      <c r="D3726" s="200" t="s">
        <v>6261</v>
      </c>
      <c r="E3726" s="201" t="s">
        <v>4916</v>
      </c>
      <c r="F3726" s="202">
        <f t="shared" si="92"/>
        <v>5</v>
      </c>
      <c r="G3726" s="213">
        <v>32.270000000000003</v>
      </c>
      <c r="H3726" s="209">
        <v>32.270000000000003</v>
      </c>
      <c r="I3726" s="208">
        <f>+G3726-H3726</f>
        <v>0</v>
      </c>
      <c r="J3726" s="197"/>
      <c r="K3726" s="197"/>
    </row>
    <row r="3727" spans="1:11" x14ac:dyDescent="0.25">
      <c r="A3727" s="4">
        <v>640</v>
      </c>
      <c r="B3727" s="199" t="s">
        <v>5272</v>
      </c>
      <c r="C3727" s="187">
        <v>1</v>
      </c>
      <c r="D3727" s="200" t="s">
        <v>6262</v>
      </c>
      <c r="E3727" s="201" t="s">
        <v>4916</v>
      </c>
      <c r="F3727" s="202">
        <f t="shared" si="92"/>
        <v>5</v>
      </c>
      <c r="G3727" s="213">
        <v>51.13</v>
      </c>
      <c r="H3727" s="209">
        <v>51.13</v>
      </c>
      <c r="I3727" s="208">
        <f t="shared" ref="I3727:I3755" si="95">+G3727-H3727</f>
        <v>0</v>
      </c>
      <c r="J3727" s="197"/>
      <c r="K3727" s="197"/>
    </row>
    <row r="3728" spans="1:11" x14ac:dyDescent="0.25">
      <c r="A3728" s="4">
        <v>641</v>
      </c>
      <c r="B3728" s="199" t="s">
        <v>6231</v>
      </c>
      <c r="C3728" s="187">
        <v>1</v>
      </c>
      <c r="D3728" s="200" t="s">
        <v>6263</v>
      </c>
      <c r="E3728" s="201" t="s">
        <v>4916</v>
      </c>
      <c r="F3728" s="202">
        <f t="shared" si="92"/>
        <v>5</v>
      </c>
      <c r="G3728" s="213">
        <v>36.43</v>
      </c>
      <c r="H3728" s="209">
        <v>36.43</v>
      </c>
      <c r="I3728" s="208">
        <f t="shared" si="95"/>
        <v>0</v>
      </c>
      <c r="J3728" s="197"/>
      <c r="K3728" s="197"/>
    </row>
    <row r="3729" spans="1:11" ht="84" x14ac:dyDescent="0.25">
      <c r="A3729" s="33" t="s">
        <v>5</v>
      </c>
      <c r="B3729" s="29" t="s">
        <v>6</v>
      </c>
      <c r="C3729" s="29" t="s">
        <v>7</v>
      </c>
      <c r="D3729" s="29" t="s">
        <v>8</v>
      </c>
      <c r="E3729" s="29" t="s">
        <v>15</v>
      </c>
      <c r="F3729" s="29" t="s">
        <v>9</v>
      </c>
      <c r="G3729" s="29" t="s">
        <v>10</v>
      </c>
      <c r="H3729" s="29" t="s">
        <v>11</v>
      </c>
      <c r="I3729" s="29" t="s">
        <v>518</v>
      </c>
      <c r="J3729" s="29" t="s">
        <v>12</v>
      </c>
      <c r="K3729" s="30" t="s">
        <v>13</v>
      </c>
    </row>
    <row r="3730" spans="1:11" x14ac:dyDescent="0.25">
      <c r="A3730" s="4">
        <v>642</v>
      </c>
      <c r="B3730" s="199" t="s">
        <v>5999</v>
      </c>
      <c r="C3730" s="28">
        <v>1</v>
      </c>
      <c r="D3730" s="200" t="s">
        <v>6264</v>
      </c>
      <c r="E3730" s="201" t="s">
        <v>4916</v>
      </c>
      <c r="F3730" s="202">
        <f t="shared" si="92"/>
        <v>5</v>
      </c>
      <c r="G3730" s="213">
        <v>73.819999999999993</v>
      </c>
      <c r="H3730" s="209">
        <v>73.819999999999993</v>
      </c>
      <c r="I3730" s="208">
        <f t="shared" si="95"/>
        <v>0</v>
      </c>
      <c r="J3730" s="197"/>
      <c r="K3730" s="114"/>
    </row>
    <row r="3731" spans="1:11" x14ac:dyDescent="0.25">
      <c r="A3731" s="4">
        <v>643</v>
      </c>
      <c r="B3731" s="199" t="s">
        <v>5272</v>
      </c>
      <c r="C3731" s="187">
        <v>1</v>
      </c>
      <c r="D3731" s="200" t="s">
        <v>6265</v>
      </c>
      <c r="E3731" s="201" t="s">
        <v>4916</v>
      </c>
      <c r="F3731" s="202">
        <f t="shared" si="92"/>
        <v>5</v>
      </c>
      <c r="G3731" s="213">
        <v>51.13</v>
      </c>
      <c r="H3731" s="209">
        <v>51.13</v>
      </c>
      <c r="I3731" s="208">
        <f t="shared" si="95"/>
        <v>0</v>
      </c>
      <c r="J3731" s="197"/>
      <c r="K3731" s="197"/>
    </row>
    <row r="3732" spans="1:11" x14ac:dyDescent="0.25">
      <c r="A3732" s="4">
        <v>644</v>
      </c>
      <c r="B3732" s="199" t="s">
        <v>5950</v>
      </c>
      <c r="C3732" s="187">
        <v>1</v>
      </c>
      <c r="D3732" s="200" t="s">
        <v>6266</v>
      </c>
      <c r="E3732" s="201" t="s">
        <v>4992</v>
      </c>
      <c r="F3732" s="202">
        <f t="shared" si="92"/>
        <v>5</v>
      </c>
      <c r="G3732" s="213">
        <v>32.270000000000003</v>
      </c>
      <c r="H3732" s="209">
        <v>32.270000000000003</v>
      </c>
      <c r="I3732" s="208">
        <f t="shared" si="95"/>
        <v>0</v>
      </c>
      <c r="J3732" s="197"/>
      <c r="K3732" s="197"/>
    </row>
    <row r="3733" spans="1:11" x14ac:dyDescent="0.25">
      <c r="A3733" s="4">
        <v>645</v>
      </c>
      <c r="B3733" s="199" t="s">
        <v>6231</v>
      </c>
      <c r="C3733" s="187">
        <v>1</v>
      </c>
      <c r="D3733" s="200" t="s">
        <v>6267</v>
      </c>
      <c r="E3733" s="201" t="s">
        <v>4916</v>
      </c>
      <c r="F3733" s="202">
        <f t="shared" si="92"/>
        <v>5</v>
      </c>
      <c r="G3733" s="213">
        <v>36.43</v>
      </c>
      <c r="H3733" s="209">
        <v>36.43</v>
      </c>
      <c r="I3733" s="208">
        <f t="shared" si="95"/>
        <v>0</v>
      </c>
      <c r="J3733" s="197"/>
      <c r="K3733" s="197"/>
    </row>
    <row r="3734" spans="1:11" x14ac:dyDescent="0.25">
      <c r="A3734" s="4">
        <v>646</v>
      </c>
      <c r="B3734" s="199" t="s">
        <v>5463</v>
      </c>
      <c r="C3734" s="187">
        <v>1</v>
      </c>
      <c r="D3734" s="200" t="s">
        <v>6268</v>
      </c>
      <c r="E3734" s="201" t="s">
        <v>4916</v>
      </c>
      <c r="F3734" s="202">
        <f t="shared" si="92"/>
        <v>5</v>
      </c>
      <c r="G3734" s="213">
        <v>295.66000000000003</v>
      </c>
      <c r="H3734" s="209">
        <v>295.66000000000003</v>
      </c>
      <c r="I3734" s="208">
        <f t="shared" si="95"/>
        <v>0</v>
      </c>
      <c r="J3734" s="197"/>
      <c r="K3734" s="197"/>
    </row>
    <row r="3735" spans="1:11" x14ac:dyDescent="0.25">
      <c r="A3735" s="4">
        <v>647</v>
      </c>
      <c r="B3735" s="199" t="s">
        <v>6269</v>
      </c>
      <c r="C3735" s="187">
        <v>1</v>
      </c>
      <c r="D3735" s="200" t="s">
        <v>6270</v>
      </c>
      <c r="E3735" s="201" t="s">
        <v>4916</v>
      </c>
      <c r="F3735" s="202">
        <f t="shared" si="92"/>
        <v>5</v>
      </c>
      <c r="G3735" s="213">
        <v>45.4</v>
      </c>
      <c r="H3735" s="209">
        <v>45.4</v>
      </c>
      <c r="I3735" s="208">
        <f t="shared" si="95"/>
        <v>0</v>
      </c>
      <c r="J3735" s="197"/>
      <c r="K3735" s="197"/>
    </row>
    <row r="3736" spans="1:11" x14ac:dyDescent="0.25">
      <c r="A3736" s="4">
        <v>648</v>
      </c>
      <c r="B3736" s="199" t="s">
        <v>6198</v>
      </c>
      <c r="C3736" s="187">
        <v>1</v>
      </c>
      <c r="D3736" s="200" t="s">
        <v>6271</v>
      </c>
      <c r="E3736" s="201" t="s">
        <v>4916</v>
      </c>
      <c r="F3736" s="202">
        <f t="shared" si="92"/>
        <v>5</v>
      </c>
      <c r="G3736" s="213">
        <v>43.48</v>
      </c>
      <c r="H3736" s="209">
        <v>43.48</v>
      </c>
      <c r="I3736" s="208">
        <f t="shared" si="95"/>
        <v>0</v>
      </c>
      <c r="J3736" s="197"/>
      <c r="K3736" s="197"/>
    </row>
    <row r="3737" spans="1:11" x14ac:dyDescent="0.25">
      <c r="A3737" s="4">
        <v>649</v>
      </c>
      <c r="B3737" s="199" t="s">
        <v>6272</v>
      </c>
      <c r="C3737" s="187">
        <v>1</v>
      </c>
      <c r="D3737" s="200" t="s">
        <v>6273</v>
      </c>
      <c r="E3737" s="201" t="s">
        <v>4916</v>
      </c>
      <c r="F3737" s="202">
        <f t="shared" si="92"/>
        <v>5</v>
      </c>
      <c r="G3737" s="213">
        <v>377.06</v>
      </c>
      <c r="H3737" s="209">
        <v>377.06</v>
      </c>
      <c r="I3737" s="208">
        <f t="shared" si="95"/>
        <v>0</v>
      </c>
      <c r="J3737" s="197"/>
      <c r="K3737" s="197"/>
    </row>
    <row r="3738" spans="1:11" x14ac:dyDescent="0.25">
      <c r="A3738" s="4">
        <v>650</v>
      </c>
      <c r="B3738" s="199" t="s">
        <v>6231</v>
      </c>
      <c r="C3738" s="187">
        <v>1</v>
      </c>
      <c r="D3738" s="200" t="s">
        <v>6274</v>
      </c>
      <c r="E3738" s="201" t="s">
        <v>4916</v>
      </c>
      <c r="F3738" s="202">
        <f t="shared" ref="F3738:F3804" si="96">100/20</f>
        <v>5</v>
      </c>
      <c r="G3738" s="213">
        <v>36.43</v>
      </c>
      <c r="H3738" s="209">
        <v>36.43</v>
      </c>
      <c r="I3738" s="208">
        <f t="shared" si="95"/>
        <v>0</v>
      </c>
      <c r="J3738" s="197"/>
      <c r="K3738" s="197"/>
    </row>
    <row r="3739" spans="1:11" x14ac:dyDescent="0.25">
      <c r="A3739" s="4">
        <v>651</v>
      </c>
      <c r="B3739" s="199" t="s">
        <v>5950</v>
      </c>
      <c r="C3739" s="187">
        <v>1</v>
      </c>
      <c r="D3739" s="200" t="s">
        <v>6275</v>
      </c>
      <c r="E3739" s="201" t="s">
        <v>4916</v>
      </c>
      <c r="F3739" s="202">
        <f t="shared" si="96"/>
        <v>5</v>
      </c>
      <c r="G3739" s="213">
        <v>32.270000000000003</v>
      </c>
      <c r="H3739" s="209">
        <v>32.270000000000003</v>
      </c>
      <c r="I3739" s="208">
        <f t="shared" si="95"/>
        <v>0</v>
      </c>
      <c r="J3739" s="197"/>
      <c r="K3739" s="197"/>
    </row>
    <row r="3740" spans="1:11" x14ac:dyDescent="0.25">
      <c r="A3740" s="4">
        <v>652</v>
      </c>
      <c r="B3740" s="199" t="s">
        <v>5272</v>
      </c>
      <c r="C3740" s="187">
        <v>1</v>
      </c>
      <c r="D3740" s="200" t="s">
        <v>6276</v>
      </c>
      <c r="E3740" s="201" t="s">
        <v>4916</v>
      </c>
      <c r="F3740" s="202">
        <f t="shared" si="96"/>
        <v>5</v>
      </c>
      <c r="G3740" s="213">
        <v>51.13</v>
      </c>
      <c r="H3740" s="209">
        <v>51.13</v>
      </c>
      <c r="I3740" s="208">
        <f t="shared" si="95"/>
        <v>0</v>
      </c>
      <c r="J3740" s="197"/>
      <c r="K3740" s="197"/>
    </row>
    <row r="3741" spans="1:11" x14ac:dyDescent="0.25">
      <c r="A3741" s="4">
        <v>653</v>
      </c>
      <c r="B3741" s="199" t="s">
        <v>5950</v>
      </c>
      <c r="C3741" s="187">
        <v>1</v>
      </c>
      <c r="D3741" s="200" t="s">
        <v>6277</v>
      </c>
      <c r="E3741" s="201" t="s">
        <v>4992</v>
      </c>
      <c r="F3741" s="202">
        <f t="shared" si="96"/>
        <v>5</v>
      </c>
      <c r="G3741" s="213">
        <v>32.270000000000003</v>
      </c>
      <c r="H3741" s="209">
        <v>32.270000000000003</v>
      </c>
      <c r="I3741" s="208">
        <f t="shared" si="95"/>
        <v>0</v>
      </c>
      <c r="J3741" s="197"/>
      <c r="K3741" s="197"/>
    </row>
    <row r="3742" spans="1:11" x14ac:dyDescent="0.25">
      <c r="A3742" s="4">
        <v>654</v>
      </c>
      <c r="B3742" s="199" t="s">
        <v>6231</v>
      </c>
      <c r="C3742" s="28">
        <v>1</v>
      </c>
      <c r="D3742" s="200" t="s">
        <v>6278</v>
      </c>
      <c r="E3742" s="201" t="s">
        <v>4916</v>
      </c>
      <c r="F3742" s="202">
        <f t="shared" si="96"/>
        <v>5</v>
      </c>
      <c r="G3742" s="213">
        <v>36.43</v>
      </c>
      <c r="H3742" s="209">
        <v>36.43</v>
      </c>
      <c r="I3742" s="208">
        <f t="shared" si="95"/>
        <v>0</v>
      </c>
      <c r="J3742" s="197"/>
      <c r="K3742" s="197"/>
    </row>
    <row r="3743" spans="1:11" x14ac:dyDescent="0.25">
      <c r="A3743" s="4">
        <v>655</v>
      </c>
      <c r="B3743" s="199" t="s">
        <v>6206</v>
      </c>
      <c r="C3743" s="28">
        <v>1</v>
      </c>
      <c r="D3743" s="200" t="s">
        <v>6279</v>
      </c>
      <c r="E3743" s="201" t="s">
        <v>4916</v>
      </c>
      <c r="F3743" s="202">
        <f t="shared" si="96"/>
        <v>5</v>
      </c>
      <c r="G3743" s="213">
        <v>160.56</v>
      </c>
      <c r="H3743" s="209">
        <v>160.56</v>
      </c>
      <c r="I3743" s="208">
        <f t="shared" si="95"/>
        <v>0</v>
      </c>
      <c r="J3743" s="197"/>
      <c r="K3743" s="197"/>
    </row>
    <row r="3744" spans="1:11" x14ac:dyDescent="0.25">
      <c r="A3744" s="4">
        <v>656</v>
      </c>
      <c r="B3744" s="199" t="s">
        <v>5822</v>
      </c>
      <c r="C3744" s="28">
        <v>1</v>
      </c>
      <c r="D3744" s="200" t="s">
        <v>6280</v>
      </c>
      <c r="E3744" s="201" t="s">
        <v>4916</v>
      </c>
      <c r="F3744" s="202">
        <f t="shared" si="96"/>
        <v>5</v>
      </c>
      <c r="G3744" s="213">
        <v>434</v>
      </c>
      <c r="H3744" s="209">
        <v>434</v>
      </c>
      <c r="I3744" s="208">
        <f t="shared" si="95"/>
        <v>0</v>
      </c>
      <c r="J3744" s="197"/>
      <c r="K3744" s="197"/>
    </row>
    <row r="3745" spans="1:11" x14ac:dyDescent="0.25">
      <c r="A3745" s="4">
        <v>657</v>
      </c>
      <c r="B3745" s="199" t="s">
        <v>5950</v>
      </c>
      <c r="C3745" s="28">
        <v>1</v>
      </c>
      <c r="D3745" s="200" t="s">
        <v>6281</v>
      </c>
      <c r="E3745" s="201" t="s">
        <v>4992</v>
      </c>
      <c r="F3745" s="202">
        <f t="shared" si="96"/>
        <v>5</v>
      </c>
      <c r="G3745" s="213">
        <v>32.270000000000003</v>
      </c>
      <c r="H3745" s="209">
        <v>32.270000000000003</v>
      </c>
      <c r="I3745" s="208">
        <f t="shared" si="95"/>
        <v>0</v>
      </c>
      <c r="J3745" s="197"/>
      <c r="K3745" s="197"/>
    </row>
    <row r="3746" spans="1:11" x14ac:dyDescent="0.25">
      <c r="A3746" s="4">
        <v>658</v>
      </c>
      <c r="B3746" s="199" t="s">
        <v>6231</v>
      </c>
      <c r="C3746" s="28">
        <v>1</v>
      </c>
      <c r="D3746" s="200" t="s">
        <v>6282</v>
      </c>
      <c r="E3746" s="201" t="s">
        <v>4916</v>
      </c>
      <c r="F3746" s="202">
        <f t="shared" si="96"/>
        <v>5</v>
      </c>
      <c r="G3746" s="213">
        <v>36.43</v>
      </c>
      <c r="H3746" s="209">
        <v>36.43</v>
      </c>
      <c r="I3746" s="208">
        <f t="shared" si="95"/>
        <v>0</v>
      </c>
      <c r="J3746" s="197"/>
      <c r="K3746" s="197"/>
    </row>
    <row r="3747" spans="1:11" x14ac:dyDescent="0.25">
      <c r="A3747" s="4">
        <v>659</v>
      </c>
      <c r="B3747" s="199" t="s">
        <v>5950</v>
      </c>
      <c r="C3747" s="28">
        <v>1</v>
      </c>
      <c r="D3747" s="200" t="s">
        <v>6283</v>
      </c>
      <c r="E3747" s="201" t="s">
        <v>4992</v>
      </c>
      <c r="F3747" s="202">
        <f t="shared" si="96"/>
        <v>5</v>
      </c>
      <c r="G3747" s="213">
        <v>32.270000000000003</v>
      </c>
      <c r="H3747" s="209">
        <v>32.270000000000003</v>
      </c>
      <c r="I3747" s="208">
        <f t="shared" si="95"/>
        <v>0</v>
      </c>
      <c r="J3747" s="197"/>
      <c r="K3747" s="197"/>
    </row>
    <row r="3748" spans="1:11" x14ac:dyDescent="0.25">
      <c r="A3748" s="4">
        <v>660</v>
      </c>
      <c r="B3748" s="199" t="s">
        <v>5950</v>
      </c>
      <c r="C3748" s="28">
        <v>1</v>
      </c>
      <c r="D3748" s="200" t="s">
        <v>6284</v>
      </c>
      <c r="E3748" s="201" t="s">
        <v>4992</v>
      </c>
      <c r="F3748" s="202">
        <f t="shared" si="96"/>
        <v>5</v>
      </c>
      <c r="G3748" s="213">
        <v>32.270000000000003</v>
      </c>
      <c r="H3748" s="209">
        <v>32.270000000000003</v>
      </c>
      <c r="I3748" s="208">
        <f t="shared" si="95"/>
        <v>0</v>
      </c>
      <c r="J3748" s="197"/>
      <c r="K3748" s="197"/>
    </row>
    <row r="3749" spans="1:11" x14ac:dyDescent="0.25">
      <c r="A3749" s="4">
        <v>661</v>
      </c>
      <c r="B3749" s="199" t="s">
        <v>5132</v>
      </c>
      <c r="C3749" s="28">
        <v>1</v>
      </c>
      <c r="D3749" s="200" t="s">
        <v>6285</v>
      </c>
      <c r="E3749" s="201" t="s">
        <v>4916</v>
      </c>
      <c r="F3749" s="202">
        <v>5</v>
      </c>
      <c r="G3749" s="213">
        <v>250.08</v>
      </c>
      <c r="H3749" s="209">
        <v>250.08</v>
      </c>
      <c r="I3749" s="208">
        <f t="shared" si="95"/>
        <v>0</v>
      </c>
      <c r="J3749" s="197"/>
      <c r="K3749" s="197"/>
    </row>
    <row r="3750" spans="1:11" x14ac:dyDescent="0.25">
      <c r="A3750" s="4">
        <v>662</v>
      </c>
      <c r="B3750" s="199" t="s">
        <v>4919</v>
      </c>
      <c r="C3750" s="28">
        <v>1</v>
      </c>
      <c r="D3750" s="200" t="s">
        <v>6286</v>
      </c>
      <c r="E3750" s="201" t="s">
        <v>4916</v>
      </c>
      <c r="F3750" s="202">
        <f t="shared" si="96"/>
        <v>5</v>
      </c>
      <c r="G3750" s="213">
        <v>43.48</v>
      </c>
      <c r="H3750" s="209">
        <v>43.48</v>
      </c>
      <c r="I3750" s="208">
        <f t="shared" si="95"/>
        <v>0</v>
      </c>
      <c r="J3750" s="197"/>
      <c r="K3750" s="197"/>
    </row>
    <row r="3751" spans="1:11" x14ac:dyDescent="0.25">
      <c r="A3751" s="4">
        <v>663</v>
      </c>
      <c r="B3751" s="199" t="s">
        <v>6231</v>
      </c>
      <c r="C3751" s="28">
        <v>1</v>
      </c>
      <c r="D3751" s="200" t="s">
        <v>6287</v>
      </c>
      <c r="E3751" s="201" t="s">
        <v>4916</v>
      </c>
      <c r="F3751" s="202">
        <f t="shared" si="96"/>
        <v>5</v>
      </c>
      <c r="G3751" s="213">
        <v>36.43</v>
      </c>
      <c r="H3751" s="209">
        <v>36.43</v>
      </c>
      <c r="I3751" s="208">
        <f t="shared" si="95"/>
        <v>0</v>
      </c>
      <c r="J3751" s="197"/>
      <c r="K3751" s="197"/>
    </row>
    <row r="3752" spans="1:11" x14ac:dyDescent="0.25">
      <c r="A3752" s="4">
        <v>664</v>
      </c>
      <c r="B3752" s="199" t="s">
        <v>5822</v>
      </c>
      <c r="C3752" s="28">
        <v>1</v>
      </c>
      <c r="D3752" s="200" t="s">
        <v>6288</v>
      </c>
      <c r="E3752" s="201" t="s">
        <v>4916</v>
      </c>
      <c r="F3752" s="202">
        <f t="shared" si="96"/>
        <v>5</v>
      </c>
      <c r="G3752" s="213">
        <v>434</v>
      </c>
      <c r="H3752" s="209">
        <v>434</v>
      </c>
      <c r="I3752" s="208">
        <f t="shared" si="95"/>
        <v>0</v>
      </c>
      <c r="J3752" s="197"/>
      <c r="K3752" s="197"/>
    </row>
    <row r="3753" spans="1:11" x14ac:dyDescent="0.25">
      <c r="A3753" s="4">
        <v>665</v>
      </c>
      <c r="B3753" s="199" t="s">
        <v>5463</v>
      </c>
      <c r="C3753" s="28">
        <v>1</v>
      </c>
      <c r="D3753" s="200" t="s">
        <v>6289</v>
      </c>
      <c r="E3753" s="201" t="s">
        <v>4916</v>
      </c>
      <c r="F3753" s="202">
        <f t="shared" si="96"/>
        <v>5</v>
      </c>
      <c r="G3753" s="213">
        <v>295.66000000000003</v>
      </c>
      <c r="H3753" s="209">
        <v>295.66000000000003</v>
      </c>
      <c r="I3753" s="208">
        <f t="shared" si="95"/>
        <v>0</v>
      </c>
      <c r="J3753" s="197"/>
      <c r="K3753" s="197"/>
    </row>
    <row r="3754" spans="1:11" x14ac:dyDescent="0.25">
      <c r="A3754" s="4">
        <v>666</v>
      </c>
      <c r="B3754" s="199" t="s">
        <v>6231</v>
      </c>
      <c r="C3754" s="28">
        <v>1</v>
      </c>
      <c r="D3754" s="200" t="s">
        <v>6290</v>
      </c>
      <c r="E3754" s="201" t="s">
        <v>4916</v>
      </c>
      <c r="F3754" s="202">
        <f t="shared" si="96"/>
        <v>5</v>
      </c>
      <c r="G3754" s="213">
        <v>36.43</v>
      </c>
      <c r="H3754" s="209">
        <v>36.43</v>
      </c>
      <c r="I3754" s="208">
        <f t="shared" si="95"/>
        <v>0</v>
      </c>
      <c r="J3754" s="197"/>
      <c r="K3754" s="197"/>
    </row>
    <row r="3755" spans="1:11" x14ac:dyDescent="0.25">
      <c r="A3755" s="4">
        <v>667</v>
      </c>
      <c r="B3755" s="199" t="s">
        <v>6231</v>
      </c>
      <c r="C3755" s="28">
        <v>1</v>
      </c>
      <c r="D3755" s="200" t="s">
        <v>6291</v>
      </c>
      <c r="E3755" s="201" t="s">
        <v>4916</v>
      </c>
      <c r="F3755" s="202">
        <f t="shared" si="96"/>
        <v>5</v>
      </c>
      <c r="G3755" s="213">
        <v>36.43</v>
      </c>
      <c r="H3755" s="209">
        <v>36.43</v>
      </c>
      <c r="I3755" s="208">
        <f t="shared" si="95"/>
        <v>0</v>
      </c>
      <c r="J3755" s="197"/>
      <c r="K3755" s="197"/>
    </row>
    <row r="3756" spans="1:11" x14ac:dyDescent="0.25">
      <c r="A3756" s="4">
        <v>668</v>
      </c>
      <c r="B3756" s="199" t="s">
        <v>6292</v>
      </c>
      <c r="C3756" s="28">
        <v>1</v>
      </c>
      <c r="D3756" s="200" t="s">
        <v>6293</v>
      </c>
      <c r="E3756" s="201" t="s">
        <v>4916</v>
      </c>
      <c r="F3756" s="202">
        <f t="shared" si="96"/>
        <v>5</v>
      </c>
      <c r="G3756" s="213">
        <v>469.8</v>
      </c>
      <c r="H3756" s="209">
        <v>469.8</v>
      </c>
      <c r="I3756" s="208">
        <f>+G3756-H3756</f>
        <v>0</v>
      </c>
      <c r="J3756" s="197"/>
      <c r="K3756" s="197"/>
    </row>
    <row r="3757" spans="1:11" x14ac:dyDescent="0.25">
      <c r="A3757" s="4">
        <v>669</v>
      </c>
      <c r="B3757" s="199" t="s">
        <v>6196</v>
      </c>
      <c r="C3757" s="28">
        <v>1</v>
      </c>
      <c r="D3757" s="200" t="s">
        <v>6294</v>
      </c>
      <c r="E3757" s="201" t="s">
        <v>4916</v>
      </c>
      <c r="F3757" s="202">
        <f t="shared" si="96"/>
        <v>5</v>
      </c>
      <c r="G3757" s="213">
        <v>45.4</v>
      </c>
      <c r="H3757" s="209">
        <v>45.4</v>
      </c>
      <c r="I3757" s="208">
        <f t="shared" ref="I3757:I3785" si="97">+G3757-H3757</f>
        <v>0</v>
      </c>
      <c r="J3757" s="197"/>
      <c r="K3757" s="197"/>
    </row>
    <row r="3758" spans="1:11" x14ac:dyDescent="0.25">
      <c r="A3758" s="4">
        <v>670</v>
      </c>
      <c r="B3758" s="199" t="s">
        <v>5950</v>
      </c>
      <c r="C3758" s="28">
        <v>1</v>
      </c>
      <c r="D3758" s="200" t="s">
        <v>6295</v>
      </c>
      <c r="E3758" s="201" t="s">
        <v>4992</v>
      </c>
      <c r="F3758" s="202">
        <f t="shared" si="96"/>
        <v>5</v>
      </c>
      <c r="G3758" s="213">
        <v>32.270000000000003</v>
      </c>
      <c r="H3758" s="209">
        <v>32.270000000000003</v>
      </c>
      <c r="I3758" s="208">
        <f t="shared" si="97"/>
        <v>0</v>
      </c>
      <c r="J3758" s="197"/>
      <c r="K3758" s="197"/>
    </row>
    <row r="3759" spans="1:11" x14ac:dyDescent="0.25">
      <c r="A3759" s="4">
        <v>671</v>
      </c>
      <c r="B3759" s="199" t="s">
        <v>6231</v>
      </c>
      <c r="C3759" s="28">
        <v>1</v>
      </c>
      <c r="D3759" s="200" t="s">
        <v>6296</v>
      </c>
      <c r="E3759" s="201" t="s">
        <v>4916</v>
      </c>
      <c r="F3759" s="202">
        <f t="shared" si="96"/>
        <v>5</v>
      </c>
      <c r="G3759" s="213">
        <v>36.43</v>
      </c>
      <c r="H3759" s="209">
        <v>36.43</v>
      </c>
      <c r="I3759" s="208">
        <f t="shared" si="97"/>
        <v>0</v>
      </c>
      <c r="J3759" s="197"/>
      <c r="K3759" s="197"/>
    </row>
    <row r="3760" spans="1:11" ht="84" x14ac:dyDescent="0.25">
      <c r="A3760" s="33" t="s">
        <v>5</v>
      </c>
      <c r="B3760" s="29" t="s">
        <v>6</v>
      </c>
      <c r="C3760" s="29" t="s">
        <v>7</v>
      </c>
      <c r="D3760" s="29" t="s">
        <v>8</v>
      </c>
      <c r="E3760" s="29" t="s">
        <v>15</v>
      </c>
      <c r="F3760" s="29" t="s">
        <v>9</v>
      </c>
      <c r="G3760" s="29" t="s">
        <v>10</v>
      </c>
      <c r="H3760" s="29" t="s">
        <v>11</v>
      </c>
      <c r="I3760" s="29" t="s">
        <v>518</v>
      </c>
      <c r="J3760" s="29" t="s">
        <v>12</v>
      </c>
      <c r="K3760" s="30" t="s">
        <v>13</v>
      </c>
    </row>
    <row r="3761" spans="1:11" x14ac:dyDescent="0.25">
      <c r="A3761" s="4">
        <v>672</v>
      </c>
      <c r="B3761" s="199" t="s">
        <v>5950</v>
      </c>
      <c r="C3761" s="28">
        <v>1</v>
      </c>
      <c r="D3761" s="200" t="s">
        <v>6297</v>
      </c>
      <c r="E3761" s="201" t="s">
        <v>4992</v>
      </c>
      <c r="F3761" s="202">
        <f t="shared" si="96"/>
        <v>5</v>
      </c>
      <c r="G3761" s="213">
        <v>32.270000000000003</v>
      </c>
      <c r="H3761" s="209">
        <v>32.270000000000003</v>
      </c>
      <c r="I3761" s="208">
        <f t="shared" si="97"/>
        <v>0</v>
      </c>
      <c r="J3761" s="197"/>
      <c r="K3761" s="197"/>
    </row>
    <row r="3762" spans="1:11" x14ac:dyDescent="0.25">
      <c r="A3762" s="4">
        <v>673</v>
      </c>
      <c r="B3762" s="199" t="s">
        <v>5950</v>
      </c>
      <c r="C3762" s="28">
        <v>1</v>
      </c>
      <c r="D3762" s="200" t="s">
        <v>6298</v>
      </c>
      <c r="E3762" s="201" t="s">
        <v>4992</v>
      </c>
      <c r="F3762" s="202">
        <f t="shared" si="96"/>
        <v>5</v>
      </c>
      <c r="G3762" s="213">
        <v>32.270000000000003</v>
      </c>
      <c r="H3762" s="209">
        <v>32.270000000000003</v>
      </c>
      <c r="I3762" s="208">
        <f t="shared" si="97"/>
        <v>0</v>
      </c>
      <c r="J3762" s="197"/>
      <c r="K3762" s="197"/>
    </row>
    <row r="3763" spans="1:11" x14ac:dyDescent="0.25">
      <c r="A3763" s="4">
        <v>674</v>
      </c>
      <c r="B3763" s="199" t="s">
        <v>6299</v>
      </c>
      <c r="C3763" s="28">
        <v>1</v>
      </c>
      <c r="D3763" s="200" t="s">
        <v>6300</v>
      </c>
      <c r="E3763" s="201" t="s">
        <v>4916</v>
      </c>
      <c r="F3763" s="202">
        <f t="shared" si="96"/>
        <v>5</v>
      </c>
      <c r="G3763" s="213">
        <v>282.79000000000002</v>
      </c>
      <c r="H3763" s="209">
        <v>282.79000000000002</v>
      </c>
      <c r="I3763" s="208">
        <f t="shared" si="97"/>
        <v>0</v>
      </c>
      <c r="J3763" s="197"/>
      <c r="K3763" s="197"/>
    </row>
    <row r="3764" spans="1:11" x14ac:dyDescent="0.25">
      <c r="A3764" s="4">
        <v>675</v>
      </c>
      <c r="B3764" s="199" t="s">
        <v>6231</v>
      </c>
      <c r="C3764" s="28">
        <v>1</v>
      </c>
      <c r="D3764" s="200" t="s">
        <v>6301</v>
      </c>
      <c r="E3764" s="201" t="s">
        <v>4916</v>
      </c>
      <c r="F3764" s="202">
        <f t="shared" si="96"/>
        <v>5</v>
      </c>
      <c r="G3764" s="213">
        <v>36.43</v>
      </c>
      <c r="H3764" s="209">
        <v>36.43</v>
      </c>
      <c r="I3764" s="208">
        <f t="shared" si="97"/>
        <v>0</v>
      </c>
      <c r="J3764" s="197"/>
      <c r="K3764" s="197"/>
    </row>
    <row r="3765" spans="1:11" x14ac:dyDescent="0.25">
      <c r="A3765" s="4">
        <v>676</v>
      </c>
      <c r="B3765" s="199" t="s">
        <v>6231</v>
      </c>
      <c r="C3765" s="28">
        <v>1</v>
      </c>
      <c r="D3765" s="200" t="s">
        <v>6302</v>
      </c>
      <c r="E3765" s="201" t="s">
        <v>4992</v>
      </c>
      <c r="F3765" s="202">
        <f t="shared" si="96"/>
        <v>5</v>
      </c>
      <c r="G3765" s="213">
        <v>32.270000000000003</v>
      </c>
      <c r="H3765" s="209">
        <v>32.270000000000003</v>
      </c>
      <c r="I3765" s="208">
        <f t="shared" si="97"/>
        <v>0</v>
      </c>
      <c r="J3765" s="197"/>
      <c r="K3765" s="197"/>
    </row>
    <row r="3766" spans="1:11" x14ac:dyDescent="0.25">
      <c r="A3766" s="4">
        <v>677</v>
      </c>
      <c r="B3766" s="199" t="s">
        <v>5272</v>
      </c>
      <c r="C3766" s="28">
        <v>1</v>
      </c>
      <c r="D3766" s="200" t="s">
        <v>6303</v>
      </c>
      <c r="E3766" s="201" t="s">
        <v>4916</v>
      </c>
      <c r="F3766" s="202">
        <f t="shared" si="96"/>
        <v>5</v>
      </c>
      <c r="G3766" s="213">
        <v>51.13</v>
      </c>
      <c r="H3766" s="209">
        <v>51.13</v>
      </c>
      <c r="I3766" s="208">
        <f t="shared" si="97"/>
        <v>0</v>
      </c>
      <c r="J3766" s="197"/>
      <c r="K3766" s="197"/>
    </row>
    <row r="3767" spans="1:11" x14ac:dyDescent="0.25">
      <c r="A3767" s="4">
        <v>678</v>
      </c>
      <c r="B3767" s="199" t="s">
        <v>6231</v>
      </c>
      <c r="C3767" s="28">
        <v>1</v>
      </c>
      <c r="D3767" s="200" t="s">
        <v>6304</v>
      </c>
      <c r="E3767" s="201" t="s">
        <v>4916</v>
      </c>
      <c r="F3767" s="202">
        <f t="shared" si="96"/>
        <v>5</v>
      </c>
      <c r="G3767" s="213">
        <v>36.43</v>
      </c>
      <c r="H3767" s="209">
        <v>36.43</v>
      </c>
      <c r="I3767" s="208">
        <f t="shared" si="97"/>
        <v>0</v>
      </c>
      <c r="J3767" s="197"/>
      <c r="K3767" s="197"/>
    </row>
    <row r="3768" spans="1:11" x14ac:dyDescent="0.25">
      <c r="A3768" s="4">
        <v>679</v>
      </c>
      <c r="B3768" s="199" t="s">
        <v>6305</v>
      </c>
      <c r="C3768" s="28">
        <v>2</v>
      </c>
      <c r="D3768" s="200" t="s">
        <v>6306</v>
      </c>
      <c r="E3768" s="201" t="s">
        <v>6307</v>
      </c>
      <c r="F3768" s="202">
        <v>50</v>
      </c>
      <c r="G3768" s="213">
        <v>188.04</v>
      </c>
      <c r="H3768" s="209">
        <v>64.23</v>
      </c>
      <c r="I3768" s="208">
        <f t="shared" si="97"/>
        <v>123.80999999999999</v>
      </c>
      <c r="J3768" s="197"/>
      <c r="K3768" s="114"/>
    </row>
    <row r="3769" spans="1:11" x14ac:dyDescent="0.25">
      <c r="A3769" s="4">
        <v>680</v>
      </c>
      <c r="B3769" s="199" t="s">
        <v>5272</v>
      </c>
      <c r="C3769" s="28">
        <v>1</v>
      </c>
      <c r="D3769" s="200" t="s">
        <v>6308</v>
      </c>
      <c r="E3769" s="201" t="s">
        <v>4916</v>
      </c>
      <c r="F3769" s="202">
        <f t="shared" si="96"/>
        <v>5</v>
      </c>
      <c r="G3769" s="213">
        <v>51.13</v>
      </c>
      <c r="H3769" s="209">
        <v>51.13</v>
      </c>
      <c r="I3769" s="208">
        <f t="shared" si="97"/>
        <v>0</v>
      </c>
      <c r="J3769" s="197"/>
      <c r="K3769" s="197"/>
    </row>
    <row r="3770" spans="1:11" x14ac:dyDescent="0.25">
      <c r="A3770" s="4">
        <v>681</v>
      </c>
      <c r="B3770" s="199" t="s">
        <v>6309</v>
      </c>
      <c r="C3770" s="28">
        <v>1</v>
      </c>
      <c r="D3770" s="200" t="s">
        <v>6310</v>
      </c>
      <c r="E3770" s="201" t="s">
        <v>4916</v>
      </c>
      <c r="F3770" s="202">
        <f t="shared" si="96"/>
        <v>5</v>
      </c>
      <c r="G3770" s="213">
        <v>384.72</v>
      </c>
      <c r="H3770" s="209">
        <v>384.72</v>
      </c>
      <c r="I3770" s="208">
        <f t="shared" si="97"/>
        <v>0</v>
      </c>
      <c r="J3770" s="197"/>
      <c r="K3770" s="197"/>
    </row>
    <row r="3771" spans="1:11" x14ac:dyDescent="0.25">
      <c r="A3771" s="4">
        <v>682</v>
      </c>
      <c r="B3771" s="199" t="s">
        <v>5950</v>
      </c>
      <c r="C3771" s="28">
        <v>1</v>
      </c>
      <c r="D3771" s="200" t="s">
        <v>6311</v>
      </c>
      <c r="E3771" s="201" t="s">
        <v>4992</v>
      </c>
      <c r="F3771" s="202">
        <f t="shared" si="96"/>
        <v>5</v>
      </c>
      <c r="G3771" s="213">
        <v>32.270000000000003</v>
      </c>
      <c r="H3771" s="209">
        <v>32.270000000000003</v>
      </c>
      <c r="I3771" s="208">
        <f t="shared" si="97"/>
        <v>0</v>
      </c>
      <c r="J3771" s="197"/>
      <c r="K3771" s="197"/>
    </row>
    <row r="3772" spans="1:11" x14ac:dyDescent="0.25">
      <c r="A3772" s="4">
        <v>683</v>
      </c>
      <c r="B3772" s="199" t="s">
        <v>5272</v>
      </c>
      <c r="C3772" s="28">
        <v>1</v>
      </c>
      <c r="D3772" s="200" t="s">
        <v>6312</v>
      </c>
      <c r="E3772" s="201" t="s">
        <v>4916</v>
      </c>
      <c r="F3772" s="202">
        <f t="shared" si="96"/>
        <v>5</v>
      </c>
      <c r="G3772" s="213">
        <v>51.13</v>
      </c>
      <c r="H3772" s="209">
        <v>51.13</v>
      </c>
      <c r="I3772" s="208">
        <f t="shared" si="97"/>
        <v>0</v>
      </c>
      <c r="J3772" s="197"/>
      <c r="K3772" s="114"/>
    </row>
    <row r="3773" spans="1:11" x14ac:dyDescent="0.25">
      <c r="A3773" s="4">
        <v>684</v>
      </c>
      <c r="B3773" s="199" t="s">
        <v>5950</v>
      </c>
      <c r="C3773" s="28">
        <v>1</v>
      </c>
      <c r="D3773" s="200" t="s">
        <v>6313</v>
      </c>
      <c r="E3773" s="201" t="s">
        <v>4992</v>
      </c>
      <c r="F3773" s="202">
        <f t="shared" si="96"/>
        <v>5</v>
      </c>
      <c r="G3773" s="213">
        <v>32.270000000000003</v>
      </c>
      <c r="H3773" s="209">
        <v>32.270000000000003</v>
      </c>
      <c r="I3773" s="208">
        <f t="shared" si="97"/>
        <v>0</v>
      </c>
      <c r="J3773" s="197"/>
      <c r="K3773" s="197"/>
    </row>
    <row r="3774" spans="1:11" x14ac:dyDescent="0.25">
      <c r="A3774" s="4">
        <v>685</v>
      </c>
      <c r="B3774" s="199" t="s">
        <v>5401</v>
      </c>
      <c r="C3774" s="28">
        <v>1</v>
      </c>
      <c r="D3774" s="200" t="s">
        <v>6314</v>
      </c>
      <c r="E3774" s="201" t="s">
        <v>5403</v>
      </c>
      <c r="F3774" s="202">
        <f t="shared" si="96"/>
        <v>5</v>
      </c>
      <c r="G3774" s="213">
        <v>0</v>
      </c>
      <c r="H3774" s="209">
        <v>0</v>
      </c>
      <c r="I3774" s="208">
        <f t="shared" si="97"/>
        <v>0</v>
      </c>
      <c r="J3774" s="197"/>
      <c r="K3774" s="114"/>
    </row>
    <row r="3775" spans="1:11" x14ac:dyDescent="0.25">
      <c r="A3775" s="4">
        <v>686</v>
      </c>
      <c r="B3775" s="199" t="s">
        <v>6299</v>
      </c>
      <c r="C3775" s="28">
        <v>1</v>
      </c>
      <c r="D3775" s="200" t="s">
        <v>6315</v>
      </c>
      <c r="E3775" s="201" t="s">
        <v>4916</v>
      </c>
      <c r="F3775" s="202">
        <f t="shared" si="96"/>
        <v>5</v>
      </c>
      <c r="G3775" s="213">
        <v>282.79000000000002</v>
      </c>
      <c r="H3775" s="209">
        <v>282.79000000000002</v>
      </c>
      <c r="I3775" s="208">
        <f t="shared" si="97"/>
        <v>0</v>
      </c>
      <c r="J3775" s="197"/>
      <c r="K3775" s="197"/>
    </row>
    <row r="3776" spans="1:11" x14ac:dyDescent="0.25">
      <c r="A3776" s="4">
        <v>687</v>
      </c>
      <c r="B3776" s="199" t="s">
        <v>6316</v>
      </c>
      <c r="C3776" s="28">
        <v>1</v>
      </c>
      <c r="D3776" s="200" t="s">
        <v>6317</v>
      </c>
      <c r="E3776" s="201" t="s">
        <v>4916</v>
      </c>
      <c r="F3776" s="202">
        <f t="shared" si="96"/>
        <v>5</v>
      </c>
      <c r="G3776" s="213">
        <v>282.75</v>
      </c>
      <c r="H3776" s="209">
        <v>282.75</v>
      </c>
      <c r="I3776" s="208">
        <f t="shared" si="97"/>
        <v>0</v>
      </c>
      <c r="J3776" s="197"/>
      <c r="K3776" s="197"/>
    </row>
    <row r="3777" spans="1:11" x14ac:dyDescent="0.25">
      <c r="A3777" s="4">
        <v>688</v>
      </c>
      <c r="B3777" s="199" t="s">
        <v>6231</v>
      </c>
      <c r="C3777" s="28">
        <v>1</v>
      </c>
      <c r="D3777" s="200" t="s">
        <v>6318</v>
      </c>
      <c r="E3777" s="201" t="s">
        <v>4916</v>
      </c>
      <c r="F3777" s="202">
        <f t="shared" si="96"/>
        <v>5</v>
      </c>
      <c r="G3777" s="213">
        <v>36.43</v>
      </c>
      <c r="H3777" s="209">
        <v>36.43</v>
      </c>
      <c r="I3777" s="208">
        <f t="shared" si="97"/>
        <v>0</v>
      </c>
      <c r="J3777" s="197"/>
      <c r="K3777" s="197"/>
    </row>
    <row r="3778" spans="1:11" x14ac:dyDescent="0.25">
      <c r="A3778" s="4">
        <v>689</v>
      </c>
      <c r="B3778" s="199" t="s">
        <v>5272</v>
      </c>
      <c r="C3778" s="28">
        <v>1</v>
      </c>
      <c r="D3778" s="200" t="s">
        <v>6319</v>
      </c>
      <c r="E3778" s="201" t="s">
        <v>4916</v>
      </c>
      <c r="F3778" s="202">
        <f t="shared" si="96"/>
        <v>5</v>
      </c>
      <c r="G3778" s="213">
        <v>51.13</v>
      </c>
      <c r="H3778" s="209">
        <v>51.13</v>
      </c>
      <c r="I3778" s="208">
        <f t="shared" si="97"/>
        <v>0</v>
      </c>
      <c r="J3778" s="197"/>
      <c r="K3778" s="197"/>
    </row>
    <row r="3779" spans="1:11" x14ac:dyDescent="0.25">
      <c r="A3779" s="4">
        <v>690</v>
      </c>
      <c r="B3779" s="199" t="s">
        <v>5950</v>
      </c>
      <c r="C3779" s="28">
        <v>1</v>
      </c>
      <c r="D3779" s="200" t="s">
        <v>6320</v>
      </c>
      <c r="E3779" s="201" t="s">
        <v>4992</v>
      </c>
      <c r="F3779" s="202">
        <f t="shared" si="96"/>
        <v>5</v>
      </c>
      <c r="G3779" s="213">
        <v>32.270000000000003</v>
      </c>
      <c r="H3779" s="209">
        <v>32.270000000000003</v>
      </c>
      <c r="I3779" s="208">
        <f t="shared" si="97"/>
        <v>0</v>
      </c>
      <c r="J3779" s="197"/>
      <c r="K3779" s="197"/>
    </row>
    <row r="3780" spans="1:11" x14ac:dyDescent="0.25">
      <c r="A3780" s="4">
        <v>691</v>
      </c>
      <c r="B3780" s="199" t="s">
        <v>6231</v>
      </c>
      <c r="C3780" s="28">
        <v>1</v>
      </c>
      <c r="D3780" s="200" t="s">
        <v>6321</v>
      </c>
      <c r="E3780" s="201" t="s">
        <v>4916</v>
      </c>
      <c r="F3780" s="202">
        <f t="shared" si="96"/>
        <v>5</v>
      </c>
      <c r="G3780" s="213">
        <v>32.270000000000003</v>
      </c>
      <c r="H3780" s="209">
        <v>32.270000000000003</v>
      </c>
      <c r="I3780" s="208">
        <f t="shared" si="97"/>
        <v>0</v>
      </c>
      <c r="J3780" s="197"/>
      <c r="K3780" s="197"/>
    </row>
    <row r="3781" spans="1:11" x14ac:dyDescent="0.25">
      <c r="A3781" s="4">
        <v>692</v>
      </c>
      <c r="B3781" s="199" t="s">
        <v>5924</v>
      </c>
      <c r="C3781" s="28">
        <v>1</v>
      </c>
      <c r="D3781" s="200" t="s">
        <v>6322</v>
      </c>
      <c r="E3781" s="201" t="s">
        <v>4916</v>
      </c>
      <c r="F3781" s="202">
        <f t="shared" si="96"/>
        <v>5</v>
      </c>
      <c r="G3781" s="213">
        <v>384.72</v>
      </c>
      <c r="H3781" s="209">
        <v>384.72</v>
      </c>
      <c r="I3781" s="208">
        <f t="shared" si="97"/>
        <v>0</v>
      </c>
      <c r="J3781" s="197"/>
      <c r="K3781" s="197"/>
    </row>
    <row r="3782" spans="1:11" x14ac:dyDescent="0.25">
      <c r="A3782" s="4">
        <v>693</v>
      </c>
      <c r="B3782" s="199" t="s">
        <v>6323</v>
      </c>
      <c r="C3782" s="28">
        <v>1</v>
      </c>
      <c r="D3782" s="200" t="s">
        <v>6324</v>
      </c>
      <c r="E3782" s="201" t="s">
        <v>4916</v>
      </c>
      <c r="F3782" s="202">
        <f t="shared" si="96"/>
        <v>5</v>
      </c>
      <c r="G3782" s="213">
        <v>384.72</v>
      </c>
      <c r="H3782" s="209">
        <v>384.72</v>
      </c>
      <c r="I3782" s="208">
        <f t="shared" si="97"/>
        <v>0</v>
      </c>
      <c r="J3782" s="197"/>
      <c r="K3782" s="197"/>
    </row>
    <row r="3783" spans="1:11" x14ac:dyDescent="0.25">
      <c r="A3783" s="4">
        <v>694</v>
      </c>
      <c r="B3783" s="199" t="s">
        <v>5950</v>
      </c>
      <c r="C3783" s="28">
        <v>1</v>
      </c>
      <c r="D3783" s="200" t="s">
        <v>6325</v>
      </c>
      <c r="E3783" s="201" t="s">
        <v>4992</v>
      </c>
      <c r="F3783" s="202">
        <f t="shared" si="96"/>
        <v>5</v>
      </c>
      <c r="G3783" s="213">
        <v>32.270000000000003</v>
      </c>
      <c r="H3783" s="209">
        <v>32.270000000000003</v>
      </c>
      <c r="I3783" s="208">
        <f t="shared" si="97"/>
        <v>0</v>
      </c>
      <c r="J3783" s="197"/>
      <c r="K3783" s="197"/>
    </row>
    <row r="3784" spans="1:11" x14ac:dyDescent="0.25">
      <c r="A3784" s="4">
        <v>695</v>
      </c>
      <c r="B3784" s="199" t="s">
        <v>6231</v>
      </c>
      <c r="C3784" s="28">
        <v>1</v>
      </c>
      <c r="D3784" s="200" t="s">
        <v>6326</v>
      </c>
      <c r="E3784" s="201" t="s">
        <v>4916</v>
      </c>
      <c r="F3784" s="202">
        <f t="shared" si="96"/>
        <v>5</v>
      </c>
      <c r="G3784" s="213">
        <v>36.43</v>
      </c>
      <c r="H3784" s="209">
        <v>36.43</v>
      </c>
      <c r="I3784" s="208">
        <f t="shared" si="97"/>
        <v>0</v>
      </c>
      <c r="J3784" s="197"/>
      <c r="K3784" s="197"/>
    </row>
    <row r="3785" spans="1:11" x14ac:dyDescent="0.25">
      <c r="A3785" s="4">
        <v>696</v>
      </c>
      <c r="B3785" s="199" t="s">
        <v>6327</v>
      </c>
      <c r="C3785" s="28">
        <v>1</v>
      </c>
      <c r="D3785" s="200" t="s">
        <v>6328</v>
      </c>
      <c r="E3785" s="201" t="s">
        <v>4916</v>
      </c>
      <c r="F3785" s="202">
        <f t="shared" si="96"/>
        <v>5</v>
      </c>
      <c r="G3785" s="213">
        <v>377.06</v>
      </c>
      <c r="H3785" s="209">
        <v>377.06</v>
      </c>
      <c r="I3785" s="208">
        <f t="shared" si="97"/>
        <v>0</v>
      </c>
      <c r="J3785" s="197"/>
      <c r="K3785" s="197"/>
    </row>
    <row r="3786" spans="1:11" x14ac:dyDescent="0.25">
      <c r="A3786" s="4">
        <v>697</v>
      </c>
      <c r="B3786" s="199" t="s">
        <v>6329</v>
      </c>
      <c r="C3786" s="28">
        <v>1</v>
      </c>
      <c r="D3786" s="200" t="s">
        <v>6330</v>
      </c>
      <c r="E3786" s="201" t="s">
        <v>4916</v>
      </c>
      <c r="F3786" s="202">
        <f t="shared" si="96"/>
        <v>5</v>
      </c>
      <c r="G3786" s="213">
        <v>96.16</v>
      </c>
      <c r="H3786" s="49">
        <v>96.16</v>
      </c>
      <c r="I3786" s="208">
        <v>0</v>
      </c>
      <c r="J3786" s="197"/>
      <c r="K3786" s="197"/>
    </row>
    <row r="3787" spans="1:11" x14ac:dyDescent="0.25">
      <c r="A3787" s="4">
        <v>698</v>
      </c>
      <c r="B3787" s="199" t="s">
        <v>5950</v>
      </c>
      <c r="C3787" s="28">
        <v>1</v>
      </c>
      <c r="D3787" s="200" t="s">
        <v>6331</v>
      </c>
      <c r="E3787" s="201" t="s">
        <v>4992</v>
      </c>
      <c r="F3787" s="202">
        <f t="shared" si="96"/>
        <v>5</v>
      </c>
      <c r="G3787" s="213">
        <v>32.270000000000003</v>
      </c>
      <c r="H3787" s="209">
        <v>32.270000000000003</v>
      </c>
      <c r="I3787" s="208">
        <f>+G3787-H3787</f>
        <v>0</v>
      </c>
      <c r="J3787" s="197"/>
      <c r="K3787" s="197"/>
    </row>
    <row r="3788" spans="1:11" x14ac:dyDescent="0.25">
      <c r="A3788" s="4">
        <v>699</v>
      </c>
      <c r="B3788" s="199" t="s">
        <v>6231</v>
      </c>
      <c r="C3788" s="28">
        <v>1</v>
      </c>
      <c r="D3788" s="200" t="s">
        <v>6332</v>
      </c>
      <c r="E3788" s="201" t="s">
        <v>4916</v>
      </c>
      <c r="F3788" s="202">
        <f t="shared" si="96"/>
        <v>5</v>
      </c>
      <c r="G3788" s="213">
        <v>36.43</v>
      </c>
      <c r="H3788" s="209">
        <v>36.43</v>
      </c>
      <c r="I3788" s="208">
        <f t="shared" ref="I3788:I3817" si="98">+G3788-H3788</f>
        <v>0</v>
      </c>
      <c r="J3788" s="197"/>
      <c r="K3788" s="197"/>
    </row>
    <row r="3789" spans="1:11" x14ac:dyDescent="0.25">
      <c r="A3789" s="4">
        <v>700</v>
      </c>
      <c r="B3789" s="199" t="s">
        <v>5272</v>
      </c>
      <c r="C3789" s="28">
        <v>1</v>
      </c>
      <c r="D3789" s="200" t="s">
        <v>6333</v>
      </c>
      <c r="E3789" s="201" t="s">
        <v>4916</v>
      </c>
      <c r="F3789" s="202">
        <f t="shared" si="96"/>
        <v>5</v>
      </c>
      <c r="G3789" s="213">
        <v>51.13</v>
      </c>
      <c r="H3789" s="209">
        <v>51.13</v>
      </c>
      <c r="I3789" s="208">
        <f t="shared" si="98"/>
        <v>0</v>
      </c>
      <c r="J3789" s="197"/>
      <c r="K3789" s="197"/>
    </row>
    <row r="3790" spans="1:11" x14ac:dyDescent="0.25">
      <c r="A3790" s="4">
        <v>701</v>
      </c>
      <c r="B3790" s="199" t="s">
        <v>6231</v>
      </c>
      <c r="C3790" s="28">
        <v>1</v>
      </c>
      <c r="D3790" s="200" t="s">
        <v>6334</v>
      </c>
      <c r="E3790" s="201" t="s">
        <v>4916</v>
      </c>
      <c r="F3790" s="202">
        <f t="shared" si="96"/>
        <v>5</v>
      </c>
      <c r="G3790" s="213">
        <v>36.43</v>
      </c>
      <c r="H3790" s="209">
        <v>36.43</v>
      </c>
      <c r="I3790" s="208">
        <f t="shared" si="98"/>
        <v>0</v>
      </c>
      <c r="J3790" s="197"/>
      <c r="K3790" s="197"/>
    </row>
    <row r="3791" spans="1:11" ht="84" x14ac:dyDescent="0.25">
      <c r="A3791" s="33" t="s">
        <v>5</v>
      </c>
      <c r="B3791" s="29" t="s">
        <v>6</v>
      </c>
      <c r="C3791" s="29" t="s">
        <v>7</v>
      </c>
      <c r="D3791" s="29" t="s">
        <v>8</v>
      </c>
      <c r="E3791" s="29" t="s">
        <v>15</v>
      </c>
      <c r="F3791" s="29" t="s">
        <v>9</v>
      </c>
      <c r="G3791" s="29" t="s">
        <v>10</v>
      </c>
      <c r="H3791" s="29" t="s">
        <v>11</v>
      </c>
      <c r="I3791" s="29" t="s">
        <v>518</v>
      </c>
      <c r="J3791" s="29" t="s">
        <v>12</v>
      </c>
      <c r="K3791" s="30" t="s">
        <v>13</v>
      </c>
    </row>
    <row r="3792" spans="1:11" x14ac:dyDescent="0.25">
      <c r="A3792" s="4">
        <v>702</v>
      </c>
      <c r="B3792" s="199" t="s">
        <v>6335</v>
      </c>
      <c r="C3792" s="28">
        <v>1</v>
      </c>
      <c r="D3792" s="200" t="s">
        <v>6336</v>
      </c>
      <c r="E3792" s="201" t="s">
        <v>4916</v>
      </c>
      <c r="F3792" s="202">
        <f t="shared" si="96"/>
        <v>5</v>
      </c>
      <c r="G3792" s="213">
        <v>384.72</v>
      </c>
      <c r="H3792" s="209">
        <v>384.72</v>
      </c>
      <c r="I3792" s="208">
        <f t="shared" si="98"/>
        <v>0</v>
      </c>
      <c r="J3792" s="197"/>
      <c r="K3792" s="197"/>
    </row>
    <row r="3793" spans="1:11" x14ac:dyDescent="0.25">
      <c r="A3793" s="4">
        <v>703</v>
      </c>
      <c r="B3793" s="199" t="s">
        <v>6231</v>
      </c>
      <c r="C3793" s="28">
        <v>1</v>
      </c>
      <c r="D3793" s="200" t="s">
        <v>6337</v>
      </c>
      <c r="E3793" s="201" t="s">
        <v>4916</v>
      </c>
      <c r="F3793" s="202">
        <f t="shared" si="96"/>
        <v>5</v>
      </c>
      <c r="G3793" s="213">
        <v>36.43</v>
      </c>
      <c r="H3793" s="209">
        <v>36.43</v>
      </c>
      <c r="I3793" s="208">
        <f t="shared" si="98"/>
        <v>0</v>
      </c>
      <c r="J3793" s="197"/>
      <c r="K3793" s="197"/>
    </row>
    <row r="3794" spans="1:11" x14ac:dyDescent="0.25">
      <c r="A3794" s="4">
        <v>704</v>
      </c>
      <c r="B3794" s="199" t="s">
        <v>5950</v>
      </c>
      <c r="C3794" s="28">
        <v>1</v>
      </c>
      <c r="D3794" s="200" t="s">
        <v>6338</v>
      </c>
      <c r="E3794" s="201" t="s">
        <v>4992</v>
      </c>
      <c r="F3794" s="202">
        <f t="shared" si="96"/>
        <v>5</v>
      </c>
      <c r="G3794" s="213">
        <v>32.270000000000003</v>
      </c>
      <c r="H3794" s="209">
        <v>32.270000000000003</v>
      </c>
      <c r="I3794" s="208">
        <f t="shared" si="98"/>
        <v>0</v>
      </c>
      <c r="J3794" s="197"/>
      <c r="K3794" s="197"/>
    </row>
    <row r="3795" spans="1:11" x14ac:dyDescent="0.25">
      <c r="A3795" s="4">
        <v>705</v>
      </c>
      <c r="B3795" s="199" t="s">
        <v>5272</v>
      </c>
      <c r="C3795" s="28">
        <v>1</v>
      </c>
      <c r="D3795" s="200" t="s">
        <v>6339</v>
      </c>
      <c r="E3795" s="201" t="s">
        <v>4916</v>
      </c>
      <c r="F3795" s="202">
        <f t="shared" si="96"/>
        <v>5</v>
      </c>
      <c r="G3795" s="213">
        <v>51.13</v>
      </c>
      <c r="H3795" s="209">
        <v>51.13</v>
      </c>
      <c r="I3795" s="208">
        <f t="shared" si="98"/>
        <v>0</v>
      </c>
      <c r="J3795" s="197"/>
      <c r="K3795" s="197"/>
    </row>
    <row r="3796" spans="1:11" x14ac:dyDescent="0.25">
      <c r="A3796" s="4">
        <v>706</v>
      </c>
      <c r="B3796" s="199" t="s">
        <v>6198</v>
      </c>
      <c r="C3796" s="28">
        <v>1</v>
      </c>
      <c r="D3796" s="200" t="s">
        <v>6340</v>
      </c>
      <c r="E3796" s="201" t="s">
        <v>4916</v>
      </c>
      <c r="F3796" s="202">
        <f t="shared" si="96"/>
        <v>5</v>
      </c>
      <c r="G3796" s="213">
        <v>43.48</v>
      </c>
      <c r="H3796" s="209">
        <v>43.48</v>
      </c>
      <c r="I3796" s="208">
        <f t="shared" si="98"/>
        <v>0</v>
      </c>
      <c r="J3796" s="197"/>
      <c r="K3796" s="197"/>
    </row>
    <row r="3797" spans="1:11" x14ac:dyDescent="0.25">
      <c r="A3797" s="4">
        <v>707</v>
      </c>
      <c r="B3797" s="199" t="s">
        <v>6231</v>
      </c>
      <c r="C3797" s="28">
        <v>1</v>
      </c>
      <c r="D3797" s="200" t="s">
        <v>6341</v>
      </c>
      <c r="E3797" s="201" t="s">
        <v>4916</v>
      </c>
      <c r="F3797" s="202">
        <f t="shared" si="96"/>
        <v>5</v>
      </c>
      <c r="G3797" s="213">
        <v>36.43</v>
      </c>
      <c r="H3797" s="209">
        <v>36.43</v>
      </c>
      <c r="I3797" s="208">
        <f t="shared" si="98"/>
        <v>0</v>
      </c>
      <c r="J3797" s="197"/>
      <c r="K3797" s="197"/>
    </row>
    <row r="3798" spans="1:11" x14ac:dyDescent="0.25">
      <c r="A3798" s="4">
        <v>708</v>
      </c>
      <c r="B3798" s="199" t="s">
        <v>6231</v>
      </c>
      <c r="C3798" s="28">
        <v>1</v>
      </c>
      <c r="D3798" s="200" t="s">
        <v>6342</v>
      </c>
      <c r="E3798" s="201" t="s">
        <v>4916</v>
      </c>
      <c r="F3798" s="202">
        <f t="shared" si="96"/>
        <v>5</v>
      </c>
      <c r="G3798" s="213">
        <v>36.43</v>
      </c>
      <c r="H3798" s="209">
        <v>36.43</v>
      </c>
      <c r="I3798" s="208">
        <f t="shared" si="98"/>
        <v>0</v>
      </c>
      <c r="J3798" s="197"/>
      <c r="K3798" s="197"/>
    </row>
    <row r="3799" spans="1:11" x14ac:dyDescent="0.25">
      <c r="A3799" s="4">
        <v>709</v>
      </c>
      <c r="B3799" s="199" t="s">
        <v>6231</v>
      </c>
      <c r="C3799" s="28">
        <v>1</v>
      </c>
      <c r="D3799" s="200" t="s">
        <v>6343</v>
      </c>
      <c r="E3799" s="201" t="s">
        <v>4916</v>
      </c>
      <c r="F3799" s="202">
        <f t="shared" si="96"/>
        <v>5</v>
      </c>
      <c r="G3799" s="213">
        <v>36.43</v>
      </c>
      <c r="H3799" s="209">
        <v>36.43</v>
      </c>
      <c r="I3799" s="208">
        <f t="shared" si="98"/>
        <v>0</v>
      </c>
      <c r="J3799" s="197"/>
      <c r="K3799" s="197"/>
    </row>
    <row r="3800" spans="1:11" x14ac:dyDescent="0.25">
      <c r="A3800" s="4">
        <v>710</v>
      </c>
      <c r="B3800" s="199" t="s">
        <v>6344</v>
      </c>
      <c r="C3800" s="28">
        <v>1</v>
      </c>
      <c r="D3800" s="200" t="s">
        <v>6345</v>
      </c>
      <c r="E3800" s="201" t="s">
        <v>4916</v>
      </c>
      <c r="F3800" s="202">
        <f t="shared" si="96"/>
        <v>5</v>
      </c>
      <c r="G3800" s="213">
        <v>282.8</v>
      </c>
      <c r="H3800" s="209">
        <v>282.8</v>
      </c>
      <c r="I3800" s="208">
        <f t="shared" si="98"/>
        <v>0</v>
      </c>
      <c r="J3800" s="197"/>
      <c r="K3800" s="197"/>
    </row>
    <row r="3801" spans="1:11" x14ac:dyDescent="0.25">
      <c r="A3801" s="4">
        <v>711</v>
      </c>
      <c r="B3801" s="199" t="s">
        <v>5463</v>
      </c>
      <c r="C3801" s="28">
        <v>1</v>
      </c>
      <c r="D3801" s="200" t="s">
        <v>6346</v>
      </c>
      <c r="E3801" s="201" t="s">
        <v>4916</v>
      </c>
      <c r="F3801" s="202">
        <f t="shared" si="96"/>
        <v>5</v>
      </c>
      <c r="G3801" s="213">
        <v>295.66000000000003</v>
      </c>
      <c r="H3801" s="209">
        <v>295.66000000000003</v>
      </c>
      <c r="I3801" s="208">
        <f t="shared" si="98"/>
        <v>0</v>
      </c>
      <c r="J3801" s="197"/>
      <c r="K3801" s="197"/>
    </row>
    <row r="3802" spans="1:11" x14ac:dyDescent="0.25">
      <c r="A3802" s="4">
        <v>712</v>
      </c>
      <c r="B3802" s="199" t="s">
        <v>6231</v>
      </c>
      <c r="C3802" s="28">
        <v>1</v>
      </c>
      <c r="D3802" s="200" t="s">
        <v>6347</v>
      </c>
      <c r="E3802" s="201" t="s">
        <v>4916</v>
      </c>
      <c r="F3802" s="202">
        <f t="shared" si="96"/>
        <v>5</v>
      </c>
      <c r="G3802" s="213">
        <v>36.43</v>
      </c>
      <c r="H3802" s="209">
        <v>36.43</v>
      </c>
      <c r="I3802" s="208">
        <f t="shared" si="98"/>
        <v>0</v>
      </c>
      <c r="J3802" s="197"/>
      <c r="K3802" s="197"/>
    </row>
    <row r="3803" spans="1:11" x14ac:dyDescent="0.25">
      <c r="A3803" s="4">
        <v>713</v>
      </c>
      <c r="B3803" s="199" t="s">
        <v>5950</v>
      </c>
      <c r="C3803" s="28">
        <v>1</v>
      </c>
      <c r="D3803" s="200" t="s">
        <v>6348</v>
      </c>
      <c r="E3803" s="201" t="s">
        <v>4992</v>
      </c>
      <c r="F3803" s="202">
        <f t="shared" si="96"/>
        <v>5</v>
      </c>
      <c r="G3803" s="213">
        <v>32.270000000000003</v>
      </c>
      <c r="H3803" s="209">
        <v>32.270000000000003</v>
      </c>
      <c r="I3803" s="208">
        <f t="shared" si="98"/>
        <v>0</v>
      </c>
      <c r="J3803" s="197"/>
      <c r="K3803" s="197"/>
    </row>
    <row r="3804" spans="1:11" x14ac:dyDescent="0.25">
      <c r="A3804" s="4">
        <v>714</v>
      </c>
      <c r="B3804" s="199" t="s">
        <v>6198</v>
      </c>
      <c r="C3804" s="28">
        <v>1</v>
      </c>
      <c r="D3804" s="200" t="s">
        <v>6349</v>
      </c>
      <c r="E3804" s="201" t="s">
        <v>4916</v>
      </c>
      <c r="F3804" s="202">
        <f t="shared" si="96"/>
        <v>5</v>
      </c>
      <c r="G3804" s="213">
        <v>43.48</v>
      </c>
      <c r="H3804" s="209">
        <v>43.48</v>
      </c>
      <c r="I3804" s="208">
        <f t="shared" si="98"/>
        <v>0</v>
      </c>
      <c r="J3804" s="197"/>
      <c r="K3804" s="197"/>
    </row>
    <row r="3805" spans="1:11" x14ac:dyDescent="0.25">
      <c r="A3805" s="4">
        <v>715</v>
      </c>
      <c r="B3805" s="199" t="s">
        <v>6231</v>
      </c>
      <c r="C3805" s="28">
        <v>1</v>
      </c>
      <c r="D3805" s="200" t="s">
        <v>6350</v>
      </c>
      <c r="E3805" s="201" t="s">
        <v>4916</v>
      </c>
      <c r="F3805" s="202">
        <f t="shared" ref="F3805:F3843" si="99">100/20</f>
        <v>5</v>
      </c>
      <c r="G3805" s="213">
        <v>36.43</v>
      </c>
      <c r="H3805" s="209">
        <v>36.43</v>
      </c>
      <c r="I3805" s="208">
        <f t="shared" si="98"/>
        <v>0</v>
      </c>
      <c r="J3805" s="197"/>
      <c r="K3805" s="197"/>
    </row>
    <row r="3806" spans="1:11" x14ac:dyDescent="0.25">
      <c r="A3806" s="4">
        <v>716</v>
      </c>
      <c r="B3806" s="199" t="s">
        <v>6231</v>
      </c>
      <c r="C3806" s="28">
        <v>1</v>
      </c>
      <c r="D3806" s="200" t="s">
        <v>6351</v>
      </c>
      <c r="E3806" s="201" t="s">
        <v>4916</v>
      </c>
      <c r="F3806" s="202">
        <f t="shared" si="99"/>
        <v>5</v>
      </c>
      <c r="G3806" s="213">
        <v>36.43</v>
      </c>
      <c r="H3806" s="209">
        <v>36.43</v>
      </c>
      <c r="I3806" s="208">
        <f t="shared" si="98"/>
        <v>0</v>
      </c>
      <c r="J3806" s="197"/>
      <c r="K3806" s="197"/>
    </row>
    <row r="3807" spans="1:11" x14ac:dyDescent="0.25">
      <c r="A3807" s="4">
        <v>717</v>
      </c>
      <c r="B3807" s="199" t="s">
        <v>6231</v>
      </c>
      <c r="C3807" s="28">
        <v>1</v>
      </c>
      <c r="D3807" s="200" t="s">
        <v>6352</v>
      </c>
      <c r="E3807" s="201" t="s">
        <v>4916</v>
      </c>
      <c r="F3807" s="202">
        <f t="shared" si="99"/>
        <v>5</v>
      </c>
      <c r="G3807" s="213">
        <v>36.43</v>
      </c>
      <c r="H3807" s="209">
        <v>36.43</v>
      </c>
      <c r="I3807" s="208">
        <f t="shared" si="98"/>
        <v>0</v>
      </c>
      <c r="J3807" s="197"/>
      <c r="K3807" s="197"/>
    </row>
    <row r="3808" spans="1:11" x14ac:dyDescent="0.25">
      <c r="A3808" s="4">
        <v>718</v>
      </c>
      <c r="B3808" s="199" t="s">
        <v>6299</v>
      </c>
      <c r="C3808" s="28">
        <v>1</v>
      </c>
      <c r="D3808" s="200" t="s">
        <v>6353</v>
      </c>
      <c r="E3808" s="201" t="s">
        <v>4916</v>
      </c>
      <c r="F3808" s="202">
        <f t="shared" si="99"/>
        <v>5</v>
      </c>
      <c r="G3808" s="213">
        <v>282.79000000000002</v>
      </c>
      <c r="H3808" s="209">
        <v>282.79000000000002</v>
      </c>
      <c r="I3808" s="208">
        <f t="shared" si="98"/>
        <v>0</v>
      </c>
      <c r="J3808" s="197"/>
      <c r="K3808" s="197"/>
    </row>
    <row r="3809" spans="1:11" x14ac:dyDescent="0.25">
      <c r="A3809" s="4">
        <v>719</v>
      </c>
      <c r="B3809" s="199" t="s">
        <v>6344</v>
      </c>
      <c r="C3809" s="28">
        <v>1</v>
      </c>
      <c r="D3809" s="200" t="s">
        <v>6354</v>
      </c>
      <c r="E3809" s="201" t="s">
        <v>4916</v>
      </c>
      <c r="F3809" s="202">
        <f t="shared" si="99"/>
        <v>5</v>
      </c>
      <c r="G3809" s="213">
        <v>282.8</v>
      </c>
      <c r="H3809" s="209">
        <v>282.8</v>
      </c>
      <c r="I3809" s="208">
        <f t="shared" si="98"/>
        <v>0</v>
      </c>
      <c r="J3809" s="197"/>
      <c r="K3809" s="197"/>
    </row>
    <row r="3810" spans="1:11" x14ac:dyDescent="0.25">
      <c r="A3810" s="4">
        <v>720</v>
      </c>
      <c r="B3810" s="199" t="s">
        <v>5950</v>
      </c>
      <c r="C3810" s="28">
        <v>1</v>
      </c>
      <c r="D3810" s="200" t="s">
        <v>6355</v>
      </c>
      <c r="E3810" s="201" t="s">
        <v>4992</v>
      </c>
      <c r="F3810" s="202">
        <f t="shared" si="99"/>
        <v>5</v>
      </c>
      <c r="G3810" s="213">
        <v>32.270000000000003</v>
      </c>
      <c r="H3810" s="209">
        <v>32.270000000000003</v>
      </c>
      <c r="I3810" s="208">
        <f t="shared" si="98"/>
        <v>0</v>
      </c>
      <c r="J3810" s="197"/>
      <c r="K3810" s="197"/>
    </row>
    <row r="3811" spans="1:11" x14ac:dyDescent="0.25">
      <c r="A3811" s="4">
        <v>721</v>
      </c>
      <c r="B3811" s="199" t="s">
        <v>5272</v>
      </c>
      <c r="C3811" s="28">
        <v>1</v>
      </c>
      <c r="D3811" s="200" t="s">
        <v>6356</v>
      </c>
      <c r="E3811" s="201" t="s">
        <v>4916</v>
      </c>
      <c r="F3811" s="202">
        <f t="shared" si="99"/>
        <v>5</v>
      </c>
      <c r="G3811" s="213">
        <v>51.13</v>
      </c>
      <c r="H3811" s="209">
        <v>51.13</v>
      </c>
      <c r="I3811" s="208">
        <f t="shared" si="98"/>
        <v>0</v>
      </c>
      <c r="J3811" s="197"/>
      <c r="K3811" s="114"/>
    </row>
    <row r="3812" spans="1:11" x14ac:dyDescent="0.25">
      <c r="A3812" s="4">
        <v>722</v>
      </c>
      <c r="B3812" s="199" t="s">
        <v>6198</v>
      </c>
      <c r="C3812" s="28">
        <v>1</v>
      </c>
      <c r="D3812" s="200" t="s">
        <v>6357</v>
      </c>
      <c r="E3812" s="201" t="s">
        <v>4916</v>
      </c>
      <c r="F3812" s="202">
        <f t="shared" si="99"/>
        <v>5</v>
      </c>
      <c r="G3812" s="213">
        <v>43.48</v>
      </c>
      <c r="H3812" s="209">
        <v>43.48</v>
      </c>
      <c r="I3812" s="208">
        <f t="shared" si="98"/>
        <v>0</v>
      </c>
      <c r="J3812" s="197"/>
      <c r="K3812" s="197"/>
    </row>
    <row r="3813" spans="1:11" x14ac:dyDescent="0.25">
      <c r="A3813" s="4">
        <v>723</v>
      </c>
      <c r="B3813" s="199" t="s">
        <v>5463</v>
      </c>
      <c r="C3813" s="28">
        <v>1</v>
      </c>
      <c r="D3813" s="200" t="s">
        <v>6358</v>
      </c>
      <c r="E3813" s="201" t="s">
        <v>4938</v>
      </c>
      <c r="F3813" s="202">
        <f t="shared" si="99"/>
        <v>5</v>
      </c>
      <c r="G3813" s="213">
        <v>295.66000000000003</v>
      </c>
      <c r="H3813" s="209">
        <v>295.66000000000003</v>
      </c>
      <c r="I3813" s="208">
        <f t="shared" si="98"/>
        <v>0</v>
      </c>
      <c r="J3813" s="197"/>
      <c r="K3813" s="197"/>
    </row>
    <row r="3814" spans="1:11" x14ac:dyDescent="0.25">
      <c r="A3814" s="4">
        <v>724</v>
      </c>
      <c r="B3814" s="199" t="s">
        <v>5950</v>
      </c>
      <c r="C3814" s="28">
        <v>1</v>
      </c>
      <c r="D3814" s="200" t="s">
        <v>6359</v>
      </c>
      <c r="E3814" s="201" t="s">
        <v>4992</v>
      </c>
      <c r="F3814" s="202">
        <f t="shared" si="99"/>
        <v>5</v>
      </c>
      <c r="G3814" s="213">
        <v>32.270000000000003</v>
      </c>
      <c r="H3814" s="209">
        <v>32.270000000000003</v>
      </c>
      <c r="I3814" s="208">
        <f t="shared" si="98"/>
        <v>0</v>
      </c>
      <c r="J3814" s="197"/>
      <c r="K3814" s="197"/>
    </row>
    <row r="3815" spans="1:11" x14ac:dyDescent="0.25">
      <c r="A3815" s="4">
        <v>725</v>
      </c>
      <c r="B3815" s="199" t="s">
        <v>6231</v>
      </c>
      <c r="C3815" s="28">
        <v>1</v>
      </c>
      <c r="D3815" s="200" t="s">
        <v>6360</v>
      </c>
      <c r="E3815" s="201" t="s">
        <v>4916</v>
      </c>
      <c r="F3815" s="202">
        <f t="shared" si="99"/>
        <v>5</v>
      </c>
      <c r="G3815" s="213">
        <v>36.43</v>
      </c>
      <c r="H3815" s="209">
        <v>36.43</v>
      </c>
      <c r="I3815" s="208">
        <f t="shared" si="98"/>
        <v>0</v>
      </c>
      <c r="J3815" s="197"/>
      <c r="K3815" s="197"/>
    </row>
    <row r="3816" spans="1:11" x14ac:dyDescent="0.25">
      <c r="A3816" s="4">
        <v>726</v>
      </c>
      <c r="B3816" s="199" t="s">
        <v>5950</v>
      </c>
      <c r="C3816" s="28">
        <v>1</v>
      </c>
      <c r="D3816" s="200" t="s">
        <v>6361</v>
      </c>
      <c r="E3816" s="201" t="s">
        <v>4992</v>
      </c>
      <c r="F3816" s="202">
        <f t="shared" si="99"/>
        <v>5</v>
      </c>
      <c r="G3816" s="213">
        <v>32.270000000000003</v>
      </c>
      <c r="H3816" s="209">
        <v>32.270000000000003</v>
      </c>
      <c r="I3816" s="208">
        <f t="shared" si="98"/>
        <v>0</v>
      </c>
      <c r="J3816" s="197"/>
      <c r="K3816" s="197"/>
    </row>
    <row r="3817" spans="1:11" x14ac:dyDescent="0.25">
      <c r="A3817" s="4">
        <v>727</v>
      </c>
      <c r="B3817" s="199" t="s">
        <v>6299</v>
      </c>
      <c r="C3817" s="28">
        <v>1</v>
      </c>
      <c r="D3817" s="200" t="s">
        <v>6362</v>
      </c>
      <c r="E3817" s="201" t="s">
        <v>4938</v>
      </c>
      <c r="F3817" s="202">
        <f t="shared" si="99"/>
        <v>5</v>
      </c>
      <c r="G3817" s="213">
        <v>282.79000000000002</v>
      </c>
      <c r="H3817" s="49">
        <v>282.79000000000002</v>
      </c>
      <c r="I3817" s="208">
        <f t="shared" si="98"/>
        <v>0</v>
      </c>
      <c r="J3817" s="197"/>
      <c r="K3817" s="197"/>
    </row>
    <row r="3818" spans="1:11" x14ac:dyDescent="0.25">
      <c r="A3818" s="4">
        <v>728</v>
      </c>
      <c r="B3818" s="199" t="s">
        <v>6363</v>
      </c>
      <c r="C3818" s="28">
        <v>1</v>
      </c>
      <c r="D3818" s="200" t="s">
        <v>6364</v>
      </c>
      <c r="E3818" s="201" t="s">
        <v>4916</v>
      </c>
      <c r="F3818" s="202">
        <f t="shared" si="99"/>
        <v>5</v>
      </c>
      <c r="G3818" s="213">
        <v>269.32</v>
      </c>
      <c r="H3818" s="209">
        <v>269.32</v>
      </c>
      <c r="I3818" s="208">
        <f>+G3818-H3818</f>
        <v>0</v>
      </c>
      <c r="J3818" s="197"/>
      <c r="K3818" s="197"/>
    </row>
    <row r="3819" spans="1:11" x14ac:dyDescent="0.25">
      <c r="A3819" s="4">
        <v>729</v>
      </c>
      <c r="B3819" s="199" t="s">
        <v>6365</v>
      </c>
      <c r="C3819" s="28">
        <v>1</v>
      </c>
      <c r="D3819" s="200" t="s">
        <v>6366</v>
      </c>
      <c r="E3819" s="201" t="s">
        <v>4916</v>
      </c>
      <c r="F3819" s="202">
        <f t="shared" si="99"/>
        <v>5</v>
      </c>
      <c r="G3819" s="213">
        <v>384.72</v>
      </c>
      <c r="H3819" s="209">
        <v>384.72</v>
      </c>
      <c r="I3819" s="208">
        <f t="shared" ref="I3819:I3843" si="100">+G3819-H3819</f>
        <v>0</v>
      </c>
      <c r="J3819" s="197"/>
      <c r="K3819" s="197"/>
    </row>
    <row r="3820" spans="1:11" x14ac:dyDescent="0.25">
      <c r="A3820" s="4">
        <v>730</v>
      </c>
      <c r="B3820" s="199" t="s">
        <v>6367</v>
      </c>
      <c r="C3820" s="28">
        <v>1</v>
      </c>
      <c r="D3820" s="200" t="s">
        <v>6368</v>
      </c>
      <c r="E3820" s="201" t="s">
        <v>4916</v>
      </c>
      <c r="F3820" s="202">
        <f t="shared" si="99"/>
        <v>5</v>
      </c>
      <c r="G3820" s="213">
        <v>45.4</v>
      </c>
      <c r="H3820" s="209">
        <v>45.4</v>
      </c>
      <c r="I3820" s="208">
        <f t="shared" si="100"/>
        <v>0</v>
      </c>
      <c r="J3820" s="197"/>
      <c r="K3820" s="197"/>
    </row>
    <row r="3821" spans="1:11" x14ac:dyDescent="0.25">
      <c r="A3821" s="4">
        <v>731</v>
      </c>
      <c r="B3821" s="199" t="s">
        <v>5950</v>
      </c>
      <c r="C3821" s="28">
        <v>1</v>
      </c>
      <c r="D3821" s="200" t="s">
        <v>6369</v>
      </c>
      <c r="E3821" s="201" t="s">
        <v>4992</v>
      </c>
      <c r="F3821" s="202">
        <f t="shared" si="99"/>
        <v>5</v>
      </c>
      <c r="G3821" s="213">
        <v>32.270000000000003</v>
      </c>
      <c r="H3821" s="209">
        <v>32.270000000000003</v>
      </c>
      <c r="I3821" s="208">
        <f t="shared" si="100"/>
        <v>0</v>
      </c>
      <c r="J3821" s="197"/>
      <c r="K3821" s="197"/>
    </row>
    <row r="3822" spans="1:11" ht="84" x14ac:dyDescent="0.25">
      <c r="A3822" s="33" t="s">
        <v>5</v>
      </c>
      <c r="B3822" s="29" t="s">
        <v>6</v>
      </c>
      <c r="C3822" s="29" t="s">
        <v>7</v>
      </c>
      <c r="D3822" s="29" t="s">
        <v>8</v>
      </c>
      <c r="E3822" s="29" t="s">
        <v>15</v>
      </c>
      <c r="F3822" s="29" t="s">
        <v>9</v>
      </c>
      <c r="G3822" s="29" t="s">
        <v>10</v>
      </c>
      <c r="H3822" s="29" t="s">
        <v>11</v>
      </c>
      <c r="I3822" s="29" t="s">
        <v>518</v>
      </c>
      <c r="J3822" s="29" t="s">
        <v>12</v>
      </c>
      <c r="K3822" s="30" t="s">
        <v>13</v>
      </c>
    </row>
    <row r="3823" spans="1:11" x14ac:dyDescent="0.25">
      <c r="A3823" s="4">
        <v>732</v>
      </c>
      <c r="B3823" s="199" t="s">
        <v>5272</v>
      </c>
      <c r="C3823" s="28">
        <v>1</v>
      </c>
      <c r="D3823" s="200" t="s">
        <v>6370</v>
      </c>
      <c r="E3823" s="201" t="s">
        <v>4938</v>
      </c>
      <c r="F3823" s="202">
        <f t="shared" si="99"/>
        <v>5</v>
      </c>
      <c r="G3823" s="213">
        <v>51.13</v>
      </c>
      <c r="H3823" s="209">
        <v>51.13</v>
      </c>
      <c r="I3823" s="208">
        <f t="shared" si="100"/>
        <v>0</v>
      </c>
      <c r="J3823" s="197"/>
      <c r="K3823" s="197"/>
    </row>
    <row r="3824" spans="1:11" x14ac:dyDescent="0.25">
      <c r="A3824" s="4">
        <v>733</v>
      </c>
      <c r="B3824" s="199" t="s">
        <v>6198</v>
      </c>
      <c r="C3824" s="28">
        <v>1</v>
      </c>
      <c r="D3824" s="200" t="s">
        <v>6371</v>
      </c>
      <c r="E3824" s="201" t="s">
        <v>4938</v>
      </c>
      <c r="F3824" s="202">
        <f t="shared" si="99"/>
        <v>5</v>
      </c>
      <c r="G3824" s="213">
        <v>43.48</v>
      </c>
      <c r="H3824" s="209">
        <v>43.48</v>
      </c>
      <c r="I3824" s="208">
        <f t="shared" si="100"/>
        <v>0</v>
      </c>
      <c r="J3824" s="197"/>
      <c r="K3824" s="197"/>
    </row>
    <row r="3825" spans="1:11" x14ac:dyDescent="0.25">
      <c r="A3825" s="4">
        <v>734</v>
      </c>
      <c r="B3825" s="199" t="s">
        <v>5463</v>
      </c>
      <c r="C3825" s="28">
        <v>1</v>
      </c>
      <c r="D3825" s="200" t="s">
        <v>6372</v>
      </c>
      <c r="E3825" s="201" t="s">
        <v>4938</v>
      </c>
      <c r="F3825" s="202">
        <f t="shared" si="99"/>
        <v>5</v>
      </c>
      <c r="G3825" s="213">
        <v>295.66000000000003</v>
      </c>
      <c r="H3825" s="209">
        <v>295.66000000000003</v>
      </c>
      <c r="I3825" s="208">
        <f t="shared" si="100"/>
        <v>0</v>
      </c>
      <c r="J3825" s="197"/>
      <c r="K3825" s="197"/>
    </row>
    <row r="3826" spans="1:11" x14ac:dyDescent="0.25">
      <c r="A3826" s="4">
        <v>735</v>
      </c>
      <c r="B3826" s="199" t="s">
        <v>6231</v>
      </c>
      <c r="C3826" s="28">
        <v>1</v>
      </c>
      <c r="D3826" s="200" t="s">
        <v>6373</v>
      </c>
      <c r="E3826" s="201" t="s">
        <v>4938</v>
      </c>
      <c r="F3826" s="202">
        <f t="shared" si="99"/>
        <v>5</v>
      </c>
      <c r="G3826" s="213">
        <v>36.43</v>
      </c>
      <c r="H3826" s="209">
        <f>+G3826+0</f>
        <v>36.43</v>
      </c>
      <c r="I3826" s="208">
        <f t="shared" si="100"/>
        <v>0</v>
      </c>
      <c r="J3826" s="197"/>
      <c r="K3826" s="197"/>
    </row>
    <row r="3827" spans="1:11" x14ac:dyDescent="0.25">
      <c r="A3827" s="4">
        <v>736</v>
      </c>
      <c r="B3827" s="199" t="s">
        <v>6374</v>
      </c>
      <c r="C3827" s="28">
        <v>1</v>
      </c>
      <c r="D3827" s="207" t="s">
        <v>6375</v>
      </c>
      <c r="E3827" s="201" t="s">
        <v>4916</v>
      </c>
      <c r="F3827" s="202">
        <f t="shared" si="99"/>
        <v>5</v>
      </c>
      <c r="G3827" s="213">
        <v>434</v>
      </c>
      <c r="H3827" s="209">
        <v>434</v>
      </c>
      <c r="I3827" s="208">
        <f t="shared" si="100"/>
        <v>0</v>
      </c>
      <c r="J3827" s="197"/>
      <c r="K3827" s="197"/>
    </row>
    <row r="3828" spans="1:11" x14ac:dyDescent="0.25">
      <c r="A3828" s="4">
        <v>737</v>
      </c>
      <c r="B3828" s="199" t="s">
        <v>5963</v>
      </c>
      <c r="C3828" s="28">
        <v>1</v>
      </c>
      <c r="D3828" s="207" t="s">
        <v>6376</v>
      </c>
      <c r="E3828" s="201" t="s">
        <v>4916</v>
      </c>
      <c r="F3828" s="202">
        <f t="shared" si="99"/>
        <v>5</v>
      </c>
      <c r="G3828" s="213">
        <v>172.57</v>
      </c>
      <c r="H3828" s="209">
        <v>172.57</v>
      </c>
      <c r="I3828" s="208">
        <f t="shared" si="100"/>
        <v>0</v>
      </c>
      <c r="J3828" s="197"/>
      <c r="K3828" s="197"/>
    </row>
    <row r="3829" spans="1:11" x14ac:dyDescent="0.25">
      <c r="A3829" s="4">
        <v>738</v>
      </c>
      <c r="B3829" s="199" t="s">
        <v>6299</v>
      </c>
      <c r="C3829" s="28">
        <v>1</v>
      </c>
      <c r="D3829" s="200" t="s">
        <v>6377</v>
      </c>
      <c r="E3829" s="201" t="s">
        <v>4916</v>
      </c>
      <c r="F3829" s="202">
        <f t="shared" si="99"/>
        <v>5</v>
      </c>
      <c r="G3829" s="213">
        <v>282.79000000000002</v>
      </c>
      <c r="H3829" s="209">
        <v>282.79000000000002</v>
      </c>
      <c r="I3829" s="208">
        <f t="shared" si="100"/>
        <v>0</v>
      </c>
      <c r="J3829" s="197"/>
      <c r="K3829" s="114"/>
    </row>
    <row r="3830" spans="1:11" x14ac:dyDescent="0.25">
      <c r="A3830" s="4">
        <v>739</v>
      </c>
      <c r="B3830" s="199" t="s">
        <v>5950</v>
      </c>
      <c r="C3830" s="28">
        <v>1</v>
      </c>
      <c r="D3830" s="200" t="s">
        <v>6378</v>
      </c>
      <c r="E3830" s="201" t="s">
        <v>4992</v>
      </c>
      <c r="F3830" s="202">
        <f t="shared" si="99"/>
        <v>5</v>
      </c>
      <c r="G3830" s="213">
        <v>32.270000000000003</v>
      </c>
      <c r="H3830" s="209">
        <v>32.270000000000003</v>
      </c>
      <c r="I3830" s="208">
        <f t="shared" si="100"/>
        <v>0</v>
      </c>
      <c r="J3830" s="197"/>
      <c r="K3830" s="197"/>
    </row>
    <row r="3831" spans="1:11" x14ac:dyDescent="0.25">
      <c r="A3831" s="4">
        <v>740</v>
      </c>
      <c r="B3831" s="199" t="s">
        <v>5272</v>
      </c>
      <c r="C3831" s="28">
        <v>1</v>
      </c>
      <c r="D3831" s="200" t="s">
        <v>6379</v>
      </c>
      <c r="E3831" s="201" t="s">
        <v>4916</v>
      </c>
      <c r="F3831" s="202">
        <f t="shared" si="99"/>
        <v>5</v>
      </c>
      <c r="G3831" s="213">
        <v>51.13</v>
      </c>
      <c r="H3831" s="209">
        <v>51.13</v>
      </c>
      <c r="I3831" s="208">
        <f t="shared" si="100"/>
        <v>0</v>
      </c>
      <c r="J3831" s="197"/>
      <c r="K3831" s="197"/>
    </row>
    <row r="3832" spans="1:11" x14ac:dyDescent="0.25">
      <c r="A3832" s="4">
        <v>741</v>
      </c>
      <c r="B3832" s="199" t="s">
        <v>6198</v>
      </c>
      <c r="C3832" s="28">
        <v>1</v>
      </c>
      <c r="D3832" s="200" t="s">
        <v>6380</v>
      </c>
      <c r="E3832" s="201" t="s">
        <v>4916</v>
      </c>
      <c r="F3832" s="202">
        <f t="shared" si="99"/>
        <v>5</v>
      </c>
      <c r="G3832" s="213">
        <v>43.48</v>
      </c>
      <c r="H3832" s="209">
        <v>43.48</v>
      </c>
      <c r="I3832" s="208">
        <f t="shared" si="100"/>
        <v>0</v>
      </c>
      <c r="J3832" s="197"/>
      <c r="K3832" s="197"/>
    </row>
    <row r="3833" spans="1:11" x14ac:dyDescent="0.25">
      <c r="A3833" s="4">
        <v>742</v>
      </c>
      <c r="B3833" s="199" t="s">
        <v>5272</v>
      </c>
      <c r="C3833" s="28">
        <v>1</v>
      </c>
      <c r="D3833" s="200" t="s">
        <v>6381</v>
      </c>
      <c r="E3833" s="201" t="s">
        <v>4916</v>
      </c>
      <c r="F3833" s="202">
        <f t="shared" si="99"/>
        <v>5</v>
      </c>
      <c r="G3833" s="213">
        <v>51.13</v>
      </c>
      <c r="H3833" s="209">
        <v>51.13</v>
      </c>
      <c r="I3833" s="208">
        <f t="shared" si="100"/>
        <v>0</v>
      </c>
      <c r="J3833" s="197"/>
      <c r="K3833" s="197"/>
    </row>
    <row r="3834" spans="1:11" x14ac:dyDescent="0.25">
      <c r="A3834" s="4">
        <v>743</v>
      </c>
      <c r="B3834" s="199" t="s">
        <v>5950</v>
      </c>
      <c r="C3834" s="28">
        <v>1</v>
      </c>
      <c r="D3834" s="200" t="s">
        <v>6382</v>
      </c>
      <c r="E3834" s="201" t="s">
        <v>4992</v>
      </c>
      <c r="F3834" s="202">
        <f t="shared" si="99"/>
        <v>5</v>
      </c>
      <c r="G3834" s="213">
        <v>32.270000000000003</v>
      </c>
      <c r="H3834" s="209">
        <v>32.270000000000003</v>
      </c>
      <c r="I3834" s="208">
        <f t="shared" si="100"/>
        <v>0</v>
      </c>
      <c r="J3834" s="197"/>
      <c r="K3834" s="197"/>
    </row>
    <row r="3835" spans="1:11" x14ac:dyDescent="0.25">
      <c r="A3835" s="4">
        <v>744</v>
      </c>
      <c r="B3835" s="199" t="s">
        <v>5963</v>
      </c>
      <c r="C3835" s="28">
        <v>1</v>
      </c>
      <c r="D3835" s="207" t="s">
        <v>6383</v>
      </c>
      <c r="E3835" s="201" t="s">
        <v>4916</v>
      </c>
      <c r="F3835" s="202">
        <f t="shared" si="99"/>
        <v>5</v>
      </c>
      <c r="G3835" s="213">
        <v>172.57</v>
      </c>
      <c r="H3835" s="209">
        <v>172.57</v>
      </c>
      <c r="I3835" s="208">
        <f t="shared" si="100"/>
        <v>0</v>
      </c>
      <c r="J3835" s="197"/>
      <c r="K3835" s="197"/>
    </row>
    <row r="3836" spans="1:11" x14ac:dyDescent="0.25">
      <c r="A3836" s="4">
        <v>745</v>
      </c>
      <c r="B3836" s="199" t="s">
        <v>6384</v>
      </c>
      <c r="C3836" s="28">
        <v>1</v>
      </c>
      <c r="D3836" s="200" t="s">
        <v>6385</v>
      </c>
      <c r="E3836" s="201" t="s">
        <v>4916</v>
      </c>
      <c r="F3836" s="202">
        <f t="shared" si="99"/>
        <v>5</v>
      </c>
      <c r="G3836" s="213">
        <v>317.44</v>
      </c>
      <c r="H3836" s="209">
        <v>317.44</v>
      </c>
      <c r="I3836" s="208">
        <f t="shared" si="100"/>
        <v>0</v>
      </c>
      <c r="J3836" s="197"/>
      <c r="K3836" s="197"/>
    </row>
    <row r="3837" spans="1:11" x14ac:dyDescent="0.25">
      <c r="A3837" s="4">
        <v>746</v>
      </c>
      <c r="B3837" s="199" t="s">
        <v>6386</v>
      </c>
      <c r="C3837" s="28">
        <v>2</v>
      </c>
      <c r="D3837" s="200" t="s">
        <v>6387</v>
      </c>
      <c r="E3837" s="201" t="s">
        <v>6388</v>
      </c>
      <c r="F3837" s="202">
        <f t="shared" si="99"/>
        <v>5</v>
      </c>
      <c r="G3837" s="213">
        <v>102.56</v>
      </c>
      <c r="H3837" s="209">
        <v>102.56</v>
      </c>
      <c r="I3837" s="208">
        <f t="shared" si="100"/>
        <v>0</v>
      </c>
      <c r="J3837" s="197"/>
      <c r="K3837" s="197"/>
    </row>
    <row r="3838" spans="1:11" x14ac:dyDescent="0.25">
      <c r="A3838" s="4">
        <v>747</v>
      </c>
      <c r="B3838" s="199" t="s">
        <v>5272</v>
      </c>
      <c r="C3838" s="28">
        <v>1</v>
      </c>
      <c r="D3838" s="200" t="s">
        <v>6389</v>
      </c>
      <c r="E3838" s="201" t="s">
        <v>4916</v>
      </c>
      <c r="F3838" s="202">
        <f t="shared" si="99"/>
        <v>5</v>
      </c>
      <c r="G3838" s="213">
        <v>51.13</v>
      </c>
      <c r="H3838" s="209">
        <v>51.13</v>
      </c>
      <c r="I3838" s="208">
        <f t="shared" si="100"/>
        <v>0</v>
      </c>
      <c r="J3838" s="197"/>
      <c r="K3838" s="197"/>
    </row>
    <row r="3839" spans="1:11" x14ac:dyDescent="0.25">
      <c r="A3839" s="4">
        <v>748</v>
      </c>
      <c r="B3839" s="199" t="s">
        <v>6344</v>
      </c>
      <c r="C3839" s="28">
        <v>1</v>
      </c>
      <c r="D3839" s="200" t="s">
        <v>6390</v>
      </c>
      <c r="E3839" s="201" t="s">
        <v>4916</v>
      </c>
      <c r="F3839" s="202">
        <f t="shared" si="99"/>
        <v>5</v>
      </c>
      <c r="G3839" s="213">
        <v>282.8</v>
      </c>
      <c r="H3839" s="209">
        <v>282.8</v>
      </c>
      <c r="I3839" s="208">
        <f t="shared" si="100"/>
        <v>0</v>
      </c>
      <c r="J3839" s="197"/>
      <c r="K3839" s="197"/>
    </row>
    <row r="3840" spans="1:11" x14ac:dyDescent="0.25">
      <c r="A3840" s="4">
        <v>749</v>
      </c>
      <c r="B3840" s="199" t="s">
        <v>5950</v>
      </c>
      <c r="C3840" s="28">
        <v>1</v>
      </c>
      <c r="D3840" s="200" t="s">
        <v>6391</v>
      </c>
      <c r="E3840" s="201" t="s">
        <v>4992</v>
      </c>
      <c r="F3840" s="202">
        <f t="shared" si="99"/>
        <v>5</v>
      </c>
      <c r="G3840" s="213">
        <v>32.270000000000003</v>
      </c>
      <c r="H3840" s="209">
        <v>32.270000000000003</v>
      </c>
      <c r="I3840" s="208">
        <f t="shared" si="100"/>
        <v>0</v>
      </c>
      <c r="J3840" s="197"/>
      <c r="K3840" s="197"/>
    </row>
    <row r="3841" spans="1:11" x14ac:dyDescent="0.25">
      <c r="A3841" s="4">
        <v>750</v>
      </c>
      <c r="B3841" s="199" t="s">
        <v>5950</v>
      </c>
      <c r="C3841" s="28">
        <v>1</v>
      </c>
      <c r="D3841" s="200" t="s">
        <v>6392</v>
      </c>
      <c r="E3841" s="201" t="s">
        <v>4992</v>
      </c>
      <c r="F3841" s="202">
        <f t="shared" si="99"/>
        <v>5</v>
      </c>
      <c r="G3841" s="213">
        <v>32.270000000000003</v>
      </c>
      <c r="H3841" s="209">
        <v>32.270000000000003</v>
      </c>
      <c r="I3841" s="208">
        <f t="shared" si="100"/>
        <v>0</v>
      </c>
      <c r="J3841" s="197"/>
      <c r="K3841" s="197"/>
    </row>
    <row r="3842" spans="1:11" x14ac:dyDescent="0.25">
      <c r="A3842" s="4">
        <v>751</v>
      </c>
      <c r="B3842" s="199" t="s">
        <v>6198</v>
      </c>
      <c r="C3842" s="28">
        <v>1</v>
      </c>
      <c r="D3842" s="200" t="s">
        <v>6393</v>
      </c>
      <c r="E3842" s="201" t="s">
        <v>4916</v>
      </c>
      <c r="F3842" s="202">
        <f t="shared" si="99"/>
        <v>5</v>
      </c>
      <c r="G3842" s="213">
        <v>43.48</v>
      </c>
      <c r="H3842" s="209">
        <v>43.48</v>
      </c>
      <c r="I3842" s="208">
        <f t="shared" si="100"/>
        <v>0</v>
      </c>
      <c r="J3842" s="197"/>
      <c r="K3842" s="197"/>
    </row>
    <row r="3843" spans="1:11" x14ac:dyDescent="0.25">
      <c r="A3843" s="4">
        <v>752</v>
      </c>
      <c r="B3843" s="199" t="s">
        <v>5463</v>
      </c>
      <c r="C3843" s="28">
        <v>1</v>
      </c>
      <c r="D3843" s="200" t="s">
        <v>6394</v>
      </c>
      <c r="E3843" s="201" t="s">
        <v>4916</v>
      </c>
      <c r="F3843" s="202">
        <f t="shared" si="99"/>
        <v>5</v>
      </c>
      <c r="G3843" s="213">
        <v>295.66000000000003</v>
      </c>
      <c r="H3843" s="209">
        <v>295.66000000000003</v>
      </c>
      <c r="I3843" s="208">
        <f t="shared" si="100"/>
        <v>0</v>
      </c>
      <c r="J3843" s="197"/>
      <c r="K3843" s="197"/>
    </row>
    <row r="3844" spans="1:11" x14ac:dyDescent="0.25">
      <c r="A3844" s="4"/>
      <c r="B3844" s="38"/>
      <c r="C3844" s="39"/>
      <c r="D3844" s="40"/>
      <c r="E3844" s="41"/>
      <c r="F3844" s="40"/>
      <c r="G3844" s="223">
        <f>SUM(G3067:G3843)</f>
        <v>375500.84999999969</v>
      </c>
      <c r="H3844" s="223">
        <f>SUM(H3067:H3843)</f>
        <v>276172.1799999997</v>
      </c>
      <c r="I3844" s="223">
        <f>SUM(I3067:I3843)</f>
        <v>99328.669999999969</v>
      </c>
      <c r="J3844" s="39"/>
      <c r="K3844" s="38"/>
    </row>
    <row r="3854" spans="1:11" ht="15.75" x14ac:dyDescent="0.25">
      <c r="J3854" s="276" t="s">
        <v>0</v>
      </c>
      <c r="K3854" s="276"/>
    </row>
    <row r="3855" spans="1:11" ht="15.75" x14ac:dyDescent="0.25">
      <c r="J3855" s="5"/>
      <c r="K3855" s="5"/>
    </row>
    <row r="3856" spans="1:11" x14ac:dyDescent="0.25">
      <c r="A3856" s="277" t="s">
        <v>1</v>
      </c>
      <c r="B3856" s="277"/>
      <c r="C3856" s="277"/>
      <c r="D3856" s="277"/>
      <c r="E3856" s="277"/>
      <c r="F3856" s="277"/>
      <c r="G3856" s="277"/>
      <c r="H3856" s="277"/>
      <c r="I3856" s="277"/>
      <c r="J3856" s="277"/>
      <c r="K3856" s="277"/>
    </row>
    <row r="3857" spans="1:11" x14ac:dyDescent="0.25">
      <c r="A3857" s="277" t="s">
        <v>2</v>
      </c>
      <c r="B3857" s="277"/>
      <c r="C3857" s="277"/>
      <c r="D3857" s="277"/>
      <c r="E3857" s="277"/>
      <c r="F3857" s="277"/>
      <c r="G3857" s="277"/>
      <c r="H3857" s="277"/>
      <c r="I3857" s="277"/>
      <c r="J3857" s="277"/>
      <c r="K3857" s="277"/>
    </row>
    <row r="3859" spans="1:11" x14ac:dyDescent="0.25">
      <c r="A3859" s="32">
        <v>1</v>
      </c>
      <c r="B3859" s="272" t="s">
        <v>6410</v>
      </c>
      <c r="C3859" s="273"/>
      <c r="D3859" s="273"/>
      <c r="E3859" s="273"/>
      <c r="F3859" s="273"/>
      <c r="G3859" s="273"/>
      <c r="H3859" s="273"/>
      <c r="I3859" s="273"/>
      <c r="J3859" s="273"/>
      <c r="K3859" s="274"/>
    </row>
    <row r="3860" spans="1:11" x14ac:dyDescent="0.25">
      <c r="A3860" s="32">
        <v>2</v>
      </c>
      <c r="B3860" s="272" t="s">
        <v>3</v>
      </c>
      <c r="C3860" s="273"/>
      <c r="D3860" s="273"/>
      <c r="E3860" s="273"/>
      <c r="F3860" s="273"/>
      <c r="G3860" s="273"/>
      <c r="H3860" s="273"/>
      <c r="I3860" s="273"/>
      <c r="J3860" s="273"/>
      <c r="K3860" s="274"/>
    </row>
    <row r="3861" spans="1:11" x14ac:dyDescent="0.25">
      <c r="A3861" s="32">
        <v>3</v>
      </c>
      <c r="B3861" s="272" t="s">
        <v>6411</v>
      </c>
      <c r="C3861" s="273"/>
      <c r="D3861" s="273"/>
      <c r="E3861" s="273"/>
      <c r="F3861" s="273"/>
      <c r="G3861" s="273"/>
      <c r="H3861" s="273"/>
      <c r="I3861" s="273"/>
      <c r="J3861" s="273"/>
      <c r="K3861" s="274"/>
    </row>
    <row r="3862" spans="1:11" x14ac:dyDescent="0.25">
      <c r="A3862" s="32">
        <v>4</v>
      </c>
      <c r="B3862" s="272" t="s">
        <v>6412</v>
      </c>
      <c r="C3862" s="273"/>
      <c r="D3862" s="273"/>
      <c r="E3862" s="273"/>
      <c r="F3862" s="273"/>
      <c r="G3862" s="273"/>
      <c r="H3862" s="273"/>
      <c r="I3862" s="273"/>
      <c r="J3862" s="273"/>
      <c r="K3862" s="274"/>
    </row>
    <row r="3864" spans="1:11" ht="15.75" x14ac:dyDescent="0.25">
      <c r="A3864" s="275" t="s">
        <v>4</v>
      </c>
      <c r="B3864" s="275"/>
      <c r="C3864" s="275"/>
      <c r="D3864" s="275"/>
      <c r="E3864" s="275"/>
      <c r="F3864" s="275"/>
      <c r="G3864" s="275"/>
      <c r="H3864" s="275"/>
      <c r="I3864" s="275"/>
      <c r="J3864" s="275"/>
      <c r="K3864" s="275"/>
    </row>
    <row r="3866" spans="1:11" ht="84" x14ac:dyDescent="0.25">
      <c r="A3866" s="33" t="s">
        <v>5</v>
      </c>
      <c r="B3866" s="29" t="s">
        <v>6</v>
      </c>
      <c r="C3866" s="29" t="s">
        <v>7</v>
      </c>
      <c r="D3866" s="29" t="s">
        <v>8</v>
      </c>
      <c r="E3866" s="29" t="s">
        <v>15</v>
      </c>
      <c r="F3866" s="29" t="s">
        <v>9</v>
      </c>
      <c r="G3866" s="29" t="s">
        <v>10</v>
      </c>
      <c r="H3866" s="29" t="s">
        <v>11</v>
      </c>
      <c r="I3866" s="29" t="s">
        <v>518</v>
      </c>
      <c r="J3866" s="29" t="s">
        <v>12</v>
      </c>
      <c r="K3866" s="30" t="s">
        <v>13</v>
      </c>
    </row>
    <row r="3867" spans="1:11" x14ac:dyDescent="0.25">
      <c r="A3867" s="4">
        <v>1</v>
      </c>
      <c r="B3867" s="234" t="s">
        <v>6413</v>
      </c>
      <c r="C3867" s="235">
        <v>1</v>
      </c>
      <c r="D3867" s="235">
        <v>328</v>
      </c>
      <c r="E3867" s="236" t="s">
        <v>6414</v>
      </c>
      <c r="F3867" s="237">
        <v>10</v>
      </c>
      <c r="G3867" s="258">
        <v>256</v>
      </c>
      <c r="H3867" s="259">
        <v>256</v>
      </c>
      <c r="I3867" s="258">
        <f>G3867-H3867</f>
        <v>0</v>
      </c>
      <c r="J3867" s="39"/>
      <c r="K3867" s="38"/>
    </row>
    <row r="3868" spans="1:11" x14ac:dyDescent="0.25">
      <c r="A3868" s="4">
        <v>2</v>
      </c>
      <c r="B3868" s="238" t="s">
        <v>6415</v>
      </c>
      <c r="C3868" s="235">
        <v>1</v>
      </c>
      <c r="D3868" s="235">
        <v>348</v>
      </c>
      <c r="E3868" s="236" t="s">
        <v>6414</v>
      </c>
      <c r="F3868" s="237">
        <v>10</v>
      </c>
      <c r="G3868" s="258">
        <v>65</v>
      </c>
      <c r="H3868" s="259">
        <v>65</v>
      </c>
      <c r="I3868" s="258">
        <f t="shared" ref="I3868:I3931" si="101">G3868-H3868</f>
        <v>0</v>
      </c>
      <c r="J3868" s="39"/>
      <c r="K3868" s="38"/>
    </row>
    <row r="3869" spans="1:11" x14ac:dyDescent="0.25">
      <c r="A3869" s="4">
        <v>3</v>
      </c>
      <c r="B3869" s="238" t="s">
        <v>6415</v>
      </c>
      <c r="C3869" s="235">
        <v>1</v>
      </c>
      <c r="D3869" s="235">
        <v>355</v>
      </c>
      <c r="E3869" s="236" t="s">
        <v>6414</v>
      </c>
      <c r="F3869" s="237">
        <v>10</v>
      </c>
      <c r="G3869" s="258">
        <v>65</v>
      </c>
      <c r="H3869" s="259">
        <v>65</v>
      </c>
      <c r="I3869" s="258">
        <f t="shared" si="101"/>
        <v>0</v>
      </c>
      <c r="J3869" s="39"/>
      <c r="K3869" s="38"/>
    </row>
    <row r="3870" spans="1:11" x14ac:dyDescent="0.25">
      <c r="A3870" s="4">
        <v>4</v>
      </c>
      <c r="B3870" s="238" t="s">
        <v>6416</v>
      </c>
      <c r="C3870" s="235">
        <v>1</v>
      </c>
      <c r="D3870" s="235">
        <v>359</v>
      </c>
      <c r="E3870" s="236" t="s">
        <v>6414</v>
      </c>
      <c r="F3870" s="237">
        <v>7</v>
      </c>
      <c r="G3870" s="258">
        <v>30</v>
      </c>
      <c r="H3870" s="259">
        <v>30</v>
      </c>
      <c r="I3870" s="258">
        <f t="shared" si="101"/>
        <v>0</v>
      </c>
      <c r="J3870" s="39"/>
      <c r="K3870" s="38"/>
    </row>
    <row r="3871" spans="1:11" x14ac:dyDescent="0.25">
      <c r="A3871" s="4">
        <v>5</v>
      </c>
      <c r="B3871" s="238" t="s">
        <v>1095</v>
      </c>
      <c r="C3871" s="235">
        <v>1</v>
      </c>
      <c r="D3871" s="235">
        <v>364</v>
      </c>
      <c r="E3871" s="236" t="s">
        <v>6414</v>
      </c>
      <c r="F3871" s="237">
        <v>8</v>
      </c>
      <c r="G3871" s="258">
        <v>182</v>
      </c>
      <c r="H3871" s="259">
        <v>182</v>
      </c>
      <c r="I3871" s="258">
        <f t="shared" si="101"/>
        <v>0</v>
      </c>
      <c r="J3871" s="39"/>
      <c r="K3871" s="38"/>
    </row>
    <row r="3872" spans="1:11" x14ac:dyDescent="0.25">
      <c r="A3872" s="4">
        <v>6</v>
      </c>
      <c r="B3872" s="238" t="s">
        <v>1095</v>
      </c>
      <c r="C3872" s="235">
        <v>1</v>
      </c>
      <c r="D3872" s="235">
        <v>365</v>
      </c>
      <c r="E3872" s="236" t="s">
        <v>6414</v>
      </c>
      <c r="F3872" s="237">
        <v>8</v>
      </c>
      <c r="G3872" s="258">
        <v>30</v>
      </c>
      <c r="H3872" s="259">
        <v>30</v>
      </c>
      <c r="I3872" s="258">
        <f t="shared" si="101"/>
        <v>0</v>
      </c>
      <c r="J3872" s="39"/>
      <c r="K3872" s="38"/>
    </row>
    <row r="3873" spans="1:11" x14ac:dyDescent="0.25">
      <c r="A3873" s="4">
        <v>7</v>
      </c>
      <c r="B3873" s="238" t="s">
        <v>6415</v>
      </c>
      <c r="C3873" s="235">
        <v>1</v>
      </c>
      <c r="D3873" s="235">
        <v>369</v>
      </c>
      <c r="E3873" s="236" t="s">
        <v>6414</v>
      </c>
      <c r="F3873" s="237">
        <v>10</v>
      </c>
      <c r="G3873" s="258">
        <v>55</v>
      </c>
      <c r="H3873" s="259">
        <v>55</v>
      </c>
      <c r="I3873" s="258">
        <f t="shared" si="101"/>
        <v>0</v>
      </c>
      <c r="J3873" s="39"/>
      <c r="K3873" s="38"/>
    </row>
    <row r="3874" spans="1:11" x14ac:dyDescent="0.25">
      <c r="A3874" s="4">
        <v>8</v>
      </c>
      <c r="B3874" s="238" t="s">
        <v>6417</v>
      </c>
      <c r="C3874" s="235">
        <v>1</v>
      </c>
      <c r="D3874" s="235">
        <v>389</v>
      </c>
      <c r="E3874" s="236" t="s">
        <v>6414</v>
      </c>
      <c r="F3874" s="237">
        <v>10</v>
      </c>
      <c r="G3874" s="258">
        <v>161</v>
      </c>
      <c r="H3874" s="260">
        <v>161</v>
      </c>
      <c r="I3874" s="258">
        <f t="shared" si="101"/>
        <v>0</v>
      </c>
      <c r="J3874" s="39"/>
      <c r="K3874" s="38"/>
    </row>
    <row r="3875" spans="1:11" x14ac:dyDescent="0.25">
      <c r="A3875" s="4">
        <v>9</v>
      </c>
      <c r="B3875" s="238" t="s">
        <v>6418</v>
      </c>
      <c r="C3875" s="235">
        <v>1</v>
      </c>
      <c r="D3875" s="235">
        <v>458</v>
      </c>
      <c r="E3875" s="236" t="s">
        <v>6414</v>
      </c>
      <c r="F3875" s="237">
        <v>10</v>
      </c>
      <c r="G3875" s="261">
        <v>35</v>
      </c>
      <c r="H3875" s="259">
        <v>35</v>
      </c>
      <c r="I3875" s="258">
        <f t="shared" si="101"/>
        <v>0</v>
      </c>
      <c r="J3875" s="39"/>
      <c r="K3875" s="38"/>
    </row>
    <row r="3876" spans="1:11" x14ac:dyDescent="0.25">
      <c r="A3876" s="4">
        <v>10</v>
      </c>
      <c r="B3876" s="238" t="s">
        <v>6419</v>
      </c>
      <c r="C3876" s="235">
        <v>1</v>
      </c>
      <c r="D3876" s="235">
        <v>409</v>
      </c>
      <c r="E3876" s="236" t="s">
        <v>6414</v>
      </c>
      <c r="F3876" s="237">
        <v>8</v>
      </c>
      <c r="G3876" s="258">
        <v>42</v>
      </c>
      <c r="H3876" s="259">
        <v>42</v>
      </c>
      <c r="I3876" s="258">
        <f t="shared" si="101"/>
        <v>0</v>
      </c>
      <c r="J3876" s="39"/>
      <c r="K3876" s="38"/>
    </row>
    <row r="3877" spans="1:11" x14ac:dyDescent="0.25">
      <c r="A3877" s="4">
        <v>11</v>
      </c>
      <c r="B3877" s="238" t="s">
        <v>6419</v>
      </c>
      <c r="C3877" s="235">
        <v>2</v>
      </c>
      <c r="D3877" s="235">
        <v>427</v>
      </c>
      <c r="E3877" s="236" t="s">
        <v>6414</v>
      </c>
      <c r="F3877" s="237">
        <v>8</v>
      </c>
      <c r="G3877" s="258">
        <v>42</v>
      </c>
      <c r="H3877" s="259">
        <v>42</v>
      </c>
      <c r="I3877" s="258">
        <f t="shared" si="101"/>
        <v>0</v>
      </c>
      <c r="J3877" s="39"/>
      <c r="K3877" s="38"/>
    </row>
    <row r="3878" spans="1:11" x14ac:dyDescent="0.25">
      <c r="A3878" s="4">
        <v>12</v>
      </c>
      <c r="B3878" s="238" t="s">
        <v>6420</v>
      </c>
      <c r="C3878" s="235">
        <v>1</v>
      </c>
      <c r="D3878" s="235">
        <v>431</v>
      </c>
      <c r="E3878" s="236" t="s">
        <v>6414</v>
      </c>
      <c r="F3878" s="237">
        <v>8</v>
      </c>
      <c r="G3878" s="258">
        <v>88</v>
      </c>
      <c r="H3878" s="259">
        <v>88</v>
      </c>
      <c r="I3878" s="258">
        <f t="shared" si="101"/>
        <v>0</v>
      </c>
      <c r="J3878" s="39"/>
      <c r="K3878" s="38"/>
    </row>
    <row r="3879" spans="1:11" x14ac:dyDescent="0.25">
      <c r="A3879" s="4">
        <v>13</v>
      </c>
      <c r="B3879" s="238" t="s">
        <v>6421</v>
      </c>
      <c r="C3879" s="235">
        <v>1</v>
      </c>
      <c r="D3879" s="235">
        <v>440</v>
      </c>
      <c r="E3879" s="236" t="s">
        <v>6414</v>
      </c>
      <c r="F3879" s="237">
        <v>8</v>
      </c>
      <c r="G3879" s="258">
        <v>12.5</v>
      </c>
      <c r="H3879" s="259">
        <v>12.5</v>
      </c>
      <c r="I3879" s="258">
        <f t="shared" si="101"/>
        <v>0</v>
      </c>
      <c r="J3879" s="39"/>
      <c r="K3879" s="38"/>
    </row>
    <row r="3880" spans="1:11" x14ac:dyDescent="0.25">
      <c r="A3880" s="4">
        <v>14</v>
      </c>
      <c r="B3880" s="238" t="s">
        <v>6422</v>
      </c>
      <c r="C3880" s="235">
        <v>1</v>
      </c>
      <c r="D3880" s="235">
        <v>443</v>
      </c>
      <c r="E3880" s="236" t="s">
        <v>6414</v>
      </c>
      <c r="F3880" s="237">
        <v>7</v>
      </c>
      <c r="G3880" s="258">
        <v>9.75</v>
      </c>
      <c r="H3880" s="259">
        <v>9.75</v>
      </c>
      <c r="I3880" s="258">
        <f t="shared" si="101"/>
        <v>0</v>
      </c>
      <c r="J3880" s="39"/>
      <c r="K3880" s="38"/>
    </row>
    <row r="3881" spans="1:11" x14ac:dyDescent="0.25">
      <c r="A3881" s="4">
        <v>15</v>
      </c>
      <c r="B3881" s="238" t="s">
        <v>6423</v>
      </c>
      <c r="C3881" s="235">
        <v>1</v>
      </c>
      <c r="D3881" s="235">
        <v>469</v>
      </c>
      <c r="E3881" s="236" t="s">
        <v>6414</v>
      </c>
      <c r="F3881" s="237">
        <v>8</v>
      </c>
      <c r="G3881" s="258">
        <v>44.8</v>
      </c>
      <c r="H3881" s="259">
        <v>44.8</v>
      </c>
      <c r="I3881" s="258">
        <f t="shared" si="101"/>
        <v>0</v>
      </c>
      <c r="J3881" s="39"/>
      <c r="K3881" s="38"/>
    </row>
    <row r="3882" spans="1:11" x14ac:dyDescent="0.25">
      <c r="A3882" s="4">
        <v>16</v>
      </c>
      <c r="B3882" s="238" t="s">
        <v>1095</v>
      </c>
      <c r="C3882" s="235">
        <v>1</v>
      </c>
      <c r="D3882" s="235">
        <v>493</v>
      </c>
      <c r="E3882" s="236" t="s">
        <v>6414</v>
      </c>
      <c r="F3882" s="237">
        <v>8</v>
      </c>
      <c r="G3882" s="258">
        <v>42</v>
      </c>
      <c r="H3882" s="259">
        <v>42</v>
      </c>
      <c r="I3882" s="258">
        <f t="shared" si="101"/>
        <v>0</v>
      </c>
      <c r="J3882" s="39"/>
      <c r="K3882" s="38"/>
    </row>
    <row r="3883" spans="1:11" x14ac:dyDescent="0.25">
      <c r="A3883" s="4">
        <v>17</v>
      </c>
      <c r="B3883" s="238" t="s">
        <v>6424</v>
      </c>
      <c r="C3883" s="235">
        <v>1</v>
      </c>
      <c r="D3883" s="235">
        <v>494</v>
      </c>
      <c r="E3883" s="236" t="s">
        <v>6414</v>
      </c>
      <c r="F3883" s="237">
        <v>8</v>
      </c>
      <c r="G3883" s="258">
        <v>26</v>
      </c>
      <c r="H3883" s="259">
        <v>26</v>
      </c>
      <c r="I3883" s="258">
        <f t="shared" si="101"/>
        <v>0</v>
      </c>
      <c r="J3883" s="39"/>
      <c r="K3883" s="38"/>
    </row>
    <row r="3884" spans="1:11" x14ac:dyDescent="0.25">
      <c r="A3884" s="4">
        <v>18</v>
      </c>
      <c r="B3884" s="238" t="s">
        <v>6425</v>
      </c>
      <c r="C3884" s="235">
        <v>1</v>
      </c>
      <c r="D3884" s="235">
        <v>498</v>
      </c>
      <c r="E3884" s="236" t="s">
        <v>6414</v>
      </c>
      <c r="F3884" s="237">
        <v>8</v>
      </c>
      <c r="G3884" s="258">
        <v>51.2</v>
      </c>
      <c r="H3884" s="259">
        <v>51.2</v>
      </c>
      <c r="I3884" s="258">
        <f t="shared" si="101"/>
        <v>0</v>
      </c>
      <c r="J3884" s="39"/>
      <c r="K3884" s="38"/>
    </row>
    <row r="3885" spans="1:11" ht="84" x14ac:dyDescent="0.25">
      <c r="A3885" s="33" t="s">
        <v>5</v>
      </c>
      <c r="B3885" s="29" t="s">
        <v>6</v>
      </c>
      <c r="C3885" s="29" t="s">
        <v>7</v>
      </c>
      <c r="D3885" s="29" t="s">
        <v>8</v>
      </c>
      <c r="E3885" s="29" t="s">
        <v>15</v>
      </c>
      <c r="F3885" s="29" t="s">
        <v>9</v>
      </c>
      <c r="G3885" s="262" t="s">
        <v>10</v>
      </c>
      <c r="H3885" s="262" t="s">
        <v>11</v>
      </c>
      <c r="I3885" s="262" t="s">
        <v>6426</v>
      </c>
      <c r="J3885" s="29" t="s">
        <v>12</v>
      </c>
      <c r="K3885" s="30" t="s">
        <v>13</v>
      </c>
    </row>
    <row r="3886" spans="1:11" x14ac:dyDescent="0.25">
      <c r="A3886" s="4">
        <v>19</v>
      </c>
      <c r="B3886" s="238" t="s">
        <v>6427</v>
      </c>
      <c r="C3886" s="235">
        <v>1</v>
      </c>
      <c r="D3886" s="235">
        <v>504</v>
      </c>
      <c r="E3886" s="236" t="s">
        <v>6414</v>
      </c>
      <c r="F3886" s="237">
        <v>8</v>
      </c>
      <c r="G3886" s="258">
        <v>112</v>
      </c>
      <c r="H3886" s="259">
        <v>112</v>
      </c>
      <c r="I3886" s="258">
        <f t="shared" si="101"/>
        <v>0</v>
      </c>
      <c r="J3886" s="39"/>
      <c r="K3886" s="38"/>
    </row>
    <row r="3887" spans="1:11" x14ac:dyDescent="0.25">
      <c r="A3887" s="4">
        <v>20</v>
      </c>
      <c r="B3887" s="238" t="s">
        <v>6423</v>
      </c>
      <c r="C3887" s="235">
        <v>1</v>
      </c>
      <c r="D3887" s="235">
        <v>507</v>
      </c>
      <c r="E3887" s="236" t="s">
        <v>6414</v>
      </c>
      <c r="F3887" s="237">
        <v>8</v>
      </c>
      <c r="G3887" s="258">
        <v>85.6</v>
      </c>
      <c r="H3887" s="259">
        <v>85.6</v>
      </c>
      <c r="I3887" s="258">
        <f t="shared" si="101"/>
        <v>0</v>
      </c>
      <c r="J3887" s="39"/>
      <c r="K3887" s="38"/>
    </row>
    <row r="3888" spans="1:11" x14ac:dyDescent="0.25">
      <c r="A3888" s="4">
        <v>21</v>
      </c>
      <c r="B3888" s="238" t="s">
        <v>1095</v>
      </c>
      <c r="C3888" s="235">
        <v>1</v>
      </c>
      <c r="D3888" s="235">
        <v>518</v>
      </c>
      <c r="E3888" s="236" t="s">
        <v>6414</v>
      </c>
      <c r="F3888" s="237">
        <v>8</v>
      </c>
      <c r="G3888" s="258">
        <v>42</v>
      </c>
      <c r="H3888" s="259">
        <v>42</v>
      </c>
      <c r="I3888" s="258">
        <f t="shared" si="101"/>
        <v>0</v>
      </c>
      <c r="J3888" s="39"/>
      <c r="K3888" s="38"/>
    </row>
    <row r="3889" spans="1:11" x14ac:dyDescent="0.25">
      <c r="A3889" s="4">
        <v>22</v>
      </c>
      <c r="B3889" s="238" t="s">
        <v>1012</v>
      </c>
      <c r="C3889" s="235">
        <v>2</v>
      </c>
      <c r="D3889" s="235">
        <v>519</v>
      </c>
      <c r="E3889" s="236" t="s">
        <v>6414</v>
      </c>
      <c r="F3889" s="237">
        <v>8</v>
      </c>
      <c r="G3889" s="258">
        <v>48</v>
      </c>
      <c r="H3889" s="259">
        <v>48</v>
      </c>
      <c r="I3889" s="258">
        <f t="shared" si="101"/>
        <v>0</v>
      </c>
      <c r="J3889" s="39"/>
      <c r="K3889" s="38"/>
    </row>
    <row r="3890" spans="1:11" x14ac:dyDescent="0.25">
      <c r="A3890" s="4">
        <v>23</v>
      </c>
      <c r="B3890" s="238" t="s">
        <v>1095</v>
      </c>
      <c r="C3890" s="235">
        <v>1</v>
      </c>
      <c r="D3890" s="235">
        <v>523</v>
      </c>
      <c r="E3890" s="236" t="s">
        <v>6414</v>
      </c>
      <c r="F3890" s="237">
        <v>8</v>
      </c>
      <c r="G3890" s="258">
        <v>42</v>
      </c>
      <c r="H3890" s="259">
        <v>42</v>
      </c>
      <c r="I3890" s="258">
        <f t="shared" si="101"/>
        <v>0</v>
      </c>
      <c r="J3890" s="39"/>
      <c r="K3890" s="38"/>
    </row>
    <row r="3891" spans="1:11" x14ac:dyDescent="0.25">
      <c r="A3891" s="4">
        <v>24</v>
      </c>
      <c r="B3891" s="238" t="s">
        <v>6428</v>
      </c>
      <c r="C3891" s="235">
        <v>1</v>
      </c>
      <c r="D3891" s="235">
        <v>524</v>
      </c>
      <c r="E3891" s="236" t="s">
        <v>6414</v>
      </c>
      <c r="F3891" s="237">
        <v>8</v>
      </c>
      <c r="G3891" s="258">
        <v>36</v>
      </c>
      <c r="H3891" s="259">
        <v>36</v>
      </c>
      <c r="I3891" s="258">
        <f t="shared" si="101"/>
        <v>0</v>
      </c>
      <c r="J3891" s="39"/>
      <c r="K3891" s="38"/>
    </row>
    <row r="3892" spans="1:11" x14ac:dyDescent="0.25">
      <c r="A3892" s="4">
        <v>25</v>
      </c>
      <c r="B3892" s="238" t="s">
        <v>6429</v>
      </c>
      <c r="C3892" s="235">
        <v>1</v>
      </c>
      <c r="D3892" s="235">
        <v>525</v>
      </c>
      <c r="E3892" s="236" t="s">
        <v>6414</v>
      </c>
      <c r="F3892" s="237">
        <v>8</v>
      </c>
      <c r="G3892" s="258">
        <v>112</v>
      </c>
      <c r="H3892" s="259">
        <v>112</v>
      </c>
      <c r="I3892" s="258">
        <f t="shared" si="101"/>
        <v>0</v>
      </c>
      <c r="J3892" s="39"/>
      <c r="K3892" s="38"/>
    </row>
    <row r="3893" spans="1:11" x14ac:dyDescent="0.25">
      <c r="A3893" s="4">
        <v>26</v>
      </c>
      <c r="B3893" s="238" t="s">
        <v>6429</v>
      </c>
      <c r="C3893" s="235">
        <v>1</v>
      </c>
      <c r="D3893" s="235">
        <v>531</v>
      </c>
      <c r="E3893" s="236" t="s">
        <v>6414</v>
      </c>
      <c r="F3893" s="237">
        <v>8</v>
      </c>
      <c r="G3893" s="258">
        <v>112</v>
      </c>
      <c r="H3893" s="259">
        <v>112</v>
      </c>
      <c r="I3893" s="258">
        <f t="shared" si="101"/>
        <v>0</v>
      </c>
      <c r="J3893" s="39"/>
      <c r="K3893" s="38"/>
    </row>
    <row r="3894" spans="1:11" x14ac:dyDescent="0.25">
      <c r="A3894" s="4">
        <v>27</v>
      </c>
      <c r="B3894" s="238" t="s">
        <v>6430</v>
      </c>
      <c r="C3894" s="235">
        <v>1</v>
      </c>
      <c r="D3894" s="235">
        <v>634</v>
      </c>
      <c r="E3894" s="236" t="s">
        <v>6414</v>
      </c>
      <c r="F3894" s="237">
        <v>8</v>
      </c>
      <c r="G3894" s="259">
        <v>1100</v>
      </c>
      <c r="H3894" s="259">
        <v>1100</v>
      </c>
      <c r="I3894" s="258">
        <f t="shared" si="101"/>
        <v>0</v>
      </c>
      <c r="J3894" s="39"/>
      <c r="K3894" s="38"/>
    </row>
    <row r="3895" spans="1:11" x14ac:dyDescent="0.25">
      <c r="A3895" s="4">
        <v>28</v>
      </c>
      <c r="B3895" s="238" t="s">
        <v>6431</v>
      </c>
      <c r="C3895" s="235">
        <v>1</v>
      </c>
      <c r="D3895" s="235">
        <v>637</v>
      </c>
      <c r="E3895" s="236" t="s">
        <v>6414</v>
      </c>
      <c r="F3895" s="237">
        <v>7</v>
      </c>
      <c r="G3895" s="258">
        <v>311</v>
      </c>
      <c r="H3895" s="259">
        <v>311</v>
      </c>
      <c r="I3895" s="258">
        <f t="shared" si="101"/>
        <v>0</v>
      </c>
      <c r="J3895" s="39"/>
      <c r="K3895" s="38"/>
    </row>
    <row r="3896" spans="1:11" x14ac:dyDescent="0.25">
      <c r="A3896" s="4">
        <v>29</v>
      </c>
      <c r="B3896" s="238" t="s">
        <v>6432</v>
      </c>
      <c r="C3896" s="235">
        <v>1</v>
      </c>
      <c r="D3896" s="235">
        <v>641</v>
      </c>
      <c r="E3896" s="236" t="s">
        <v>6414</v>
      </c>
      <c r="F3896" s="237">
        <v>7</v>
      </c>
      <c r="G3896" s="258">
        <v>855.5</v>
      </c>
      <c r="H3896" s="259">
        <v>855.5</v>
      </c>
      <c r="I3896" s="258">
        <f t="shared" si="101"/>
        <v>0</v>
      </c>
      <c r="J3896" s="39"/>
      <c r="K3896" s="38"/>
    </row>
    <row r="3897" spans="1:11" x14ac:dyDescent="0.25">
      <c r="A3897" s="4">
        <v>30</v>
      </c>
      <c r="B3897" s="238" t="s">
        <v>6433</v>
      </c>
      <c r="C3897" s="235">
        <v>1</v>
      </c>
      <c r="D3897" s="235">
        <v>644</v>
      </c>
      <c r="E3897" s="236" t="s">
        <v>6414</v>
      </c>
      <c r="F3897" s="237">
        <v>8</v>
      </c>
      <c r="G3897" s="258">
        <v>472</v>
      </c>
      <c r="H3897" s="259">
        <v>472</v>
      </c>
      <c r="I3897" s="258">
        <f t="shared" si="101"/>
        <v>0</v>
      </c>
      <c r="J3897" s="39"/>
      <c r="K3897" s="38"/>
    </row>
    <row r="3898" spans="1:11" x14ac:dyDescent="0.25">
      <c r="A3898" s="4">
        <v>31</v>
      </c>
      <c r="B3898" s="238" t="s">
        <v>6434</v>
      </c>
      <c r="C3898" s="235">
        <v>8</v>
      </c>
      <c r="D3898" s="235">
        <v>646</v>
      </c>
      <c r="E3898" s="236" t="s">
        <v>6414</v>
      </c>
      <c r="F3898" s="237">
        <v>8</v>
      </c>
      <c r="G3898" s="258">
        <v>1240</v>
      </c>
      <c r="H3898" s="259">
        <v>1240</v>
      </c>
      <c r="I3898" s="258">
        <f t="shared" si="101"/>
        <v>0</v>
      </c>
      <c r="J3898" s="39"/>
      <c r="K3898" s="38"/>
    </row>
    <row r="3899" spans="1:11" x14ac:dyDescent="0.25">
      <c r="A3899" s="4">
        <v>32</v>
      </c>
      <c r="B3899" s="238" t="s">
        <v>5684</v>
      </c>
      <c r="C3899" s="235">
        <v>2</v>
      </c>
      <c r="D3899" s="235">
        <v>647</v>
      </c>
      <c r="E3899" s="236" t="s">
        <v>6414</v>
      </c>
      <c r="F3899" s="237">
        <v>8</v>
      </c>
      <c r="G3899" s="258">
        <v>540</v>
      </c>
      <c r="H3899" s="259">
        <v>540</v>
      </c>
      <c r="I3899" s="258">
        <f t="shared" si="101"/>
        <v>0</v>
      </c>
      <c r="J3899" s="39"/>
      <c r="K3899" s="38"/>
    </row>
    <row r="3900" spans="1:11" x14ac:dyDescent="0.25">
      <c r="A3900" s="4">
        <v>33</v>
      </c>
      <c r="B3900" s="238" t="s">
        <v>5684</v>
      </c>
      <c r="C3900" s="235">
        <v>3</v>
      </c>
      <c r="D3900" s="235">
        <v>648</v>
      </c>
      <c r="E3900" s="236" t="s">
        <v>6414</v>
      </c>
      <c r="F3900" s="237">
        <v>8</v>
      </c>
      <c r="G3900" s="258">
        <v>1500.5</v>
      </c>
      <c r="H3900" s="259">
        <v>1500.5</v>
      </c>
      <c r="I3900" s="258">
        <f t="shared" si="101"/>
        <v>0</v>
      </c>
      <c r="J3900" s="39"/>
      <c r="K3900" s="38"/>
    </row>
    <row r="3901" spans="1:11" x14ac:dyDescent="0.25">
      <c r="A3901" s="4">
        <v>34</v>
      </c>
      <c r="B3901" s="238" t="s">
        <v>6435</v>
      </c>
      <c r="C3901" s="235">
        <v>1</v>
      </c>
      <c r="D3901" s="235">
        <v>649</v>
      </c>
      <c r="E3901" s="236" t="s">
        <v>6414</v>
      </c>
      <c r="F3901" s="237">
        <v>8</v>
      </c>
      <c r="G3901" s="258">
        <v>27.35</v>
      </c>
      <c r="H3901" s="259">
        <v>27.35</v>
      </c>
      <c r="I3901" s="258">
        <f t="shared" si="101"/>
        <v>0</v>
      </c>
      <c r="J3901" s="39"/>
      <c r="K3901" s="38"/>
    </row>
    <row r="3902" spans="1:11" x14ac:dyDescent="0.25">
      <c r="A3902" s="4">
        <v>35</v>
      </c>
      <c r="B3902" s="238" t="s">
        <v>6436</v>
      </c>
      <c r="C3902" s="235">
        <v>1</v>
      </c>
      <c r="D3902" s="235">
        <v>652</v>
      </c>
      <c r="E3902" s="236" t="s">
        <v>6414</v>
      </c>
      <c r="F3902" s="237">
        <v>8</v>
      </c>
      <c r="G3902" s="258">
        <v>158.97999999999999</v>
      </c>
      <c r="H3902" s="259">
        <v>158.97999999999999</v>
      </c>
      <c r="I3902" s="258">
        <f t="shared" si="101"/>
        <v>0</v>
      </c>
      <c r="J3902" s="39"/>
      <c r="K3902" s="38"/>
    </row>
    <row r="3903" spans="1:11" x14ac:dyDescent="0.25">
      <c r="A3903" s="4">
        <v>36</v>
      </c>
      <c r="B3903" s="238" t="s">
        <v>6437</v>
      </c>
      <c r="C3903" s="235">
        <v>1</v>
      </c>
      <c r="D3903" s="235">
        <v>658</v>
      </c>
      <c r="E3903" s="236" t="s">
        <v>6414</v>
      </c>
      <c r="F3903" s="237">
        <v>10</v>
      </c>
      <c r="G3903" s="258">
        <v>40.98</v>
      </c>
      <c r="H3903" s="259">
        <v>40.98</v>
      </c>
      <c r="I3903" s="258">
        <f t="shared" si="101"/>
        <v>0</v>
      </c>
      <c r="J3903" s="39"/>
      <c r="K3903" s="38"/>
    </row>
    <row r="3904" spans="1:11" x14ac:dyDescent="0.25">
      <c r="A3904" s="4">
        <v>37</v>
      </c>
      <c r="B3904" s="238" t="s">
        <v>6438</v>
      </c>
      <c r="C3904" s="235">
        <v>1</v>
      </c>
      <c r="D3904" s="235">
        <v>659</v>
      </c>
      <c r="E3904" s="236" t="s">
        <v>6414</v>
      </c>
      <c r="F3904" s="237">
        <v>10</v>
      </c>
      <c r="G3904" s="258">
        <v>16.8</v>
      </c>
      <c r="H3904" s="259">
        <v>16.8</v>
      </c>
      <c r="I3904" s="258">
        <f t="shared" si="101"/>
        <v>0</v>
      </c>
      <c r="J3904" s="39"/>
      <c r="K3904" s="38"/>
    </row>
    <row r="3905" spans="1:11" x14ac:dyDescent="0.25">
      <c r="A3905" s="4">
        <v>38</v>
      </c>
      <c r="B3905" s="238" t="s">
        <v>6439</v>
      </c>
      <c r="C3905" s="235">
        <v>5</v>
      </c>
      <c r="D3905" s="235">
        <v>671</v>
      </c>
      <c r="E3905" s="236" t="s">
        <v>6414</v>
      </c>
      <c r="F3905" s="237">
        <v>8</v>
      </c>
      <c r="G3905" s="258">
        <v>6081.37</v>
      </c>
      <c r="H3905" s="259">
        <v>6081.37</v>
      </c>
      <c r="I3905" s="258">
        <f t="shared" si="101"/>
        <v>0</v>
      </c>
      <c r="J3905" s="39"/>
      <c r="K3905" s="38"/>
    </row>
    <row r="3906" spans="1:11" x14ac:dyDescent="0.25">
      <c r="A3906" s="4">
        <v>39</v>
      </c>
      <c r="B3906" s="238" t="s">
        <v>6440</v>
      </c>
      <c r="C3906" s="235">
        <v>1</v>
      </c>
      <c r="D3906" s="239">
        <v>689</v>
      </c>
      <c r="E3906" s="236" t="s">
        <v>6414</v>
      </c>
      <c r="F3906" s="237">
        <v>10</v>
      </c>
      <c r="G3906" s="258">
        <v>19.649999999999999</v>
      </c>
      <c r="H3906" s="259">
        <v>19.649999999999999</v>
      </c>
      <c r="I3906" s="258">
        <f t="shared" si="101"/>
        <v>0</v>
      </c>
      <c r="J3906" s="39"/>
      <c r="K3906" s="38"/>
    </row>
    <row r="3907" spans="1:11" x14ac:dyDescent="0.25">
      <c r="A3907" s="4">
        <v>40</v>
      </c>
      <c r="B3907" s="238" t="s">
        <v>6441</v>
      </c>
      <c r="C3907" s="235">
        <v>1</v>
      </c>
      <c r="D3907" s="235">
        <v>696</v>
      </c>
      <c r="E3907" s="236" t="s">
        <v>6414</v>
      </c>
      <c r="F3907" s="237">
        <v>8</v>
      </c>
      <c r="G3907" s="258">
        <v>174.33</v>
      </c>
      <c r="H3907" s="259">
        <v>174.33</v>
      </c>
      <c r="I3907" s="258">
        <f t="shared" si="101"/>
        <v>0</v>
      </c>
      <c r="J3907" s="39"/>
      <c r="K3907" s="38"/>
    </row>
    <row r="3908" spans="1:11" x14ac:dyDescent="0.25">
      <c r="A3908" s="4">
        <v>41</v>
      </c>
      <c r="B3908" s="238" t="s">
        <v>6442</v>
      </c>
      <c r="C3908" s="235">
        <v>1</v>
      </c>
      <c r="D3908" s="235">
        <v>715</v>
      </c>
      <c r="E3908" s="236" t="s">
        <v>6414</v>
      </c>
      <c r="F3908" s="237">
        <v>8</v>
      </c>
      <c r="G3908" s="258">
        <v>108.9</v>
      </c>
      <c r="H3908" s="259">
        <v>108.9</v>
      </c>
      <c r="I3908" s="258">
        <f t="shared" si="101"/>
        <v>0</v>
      </c>
      <c r="J3908" s="39"/>
      <c r="K3908" s="38"/>
    </row>
    <row r="3909" spans="1:11" x14ac:dyDescent="0.25">
      <c r="A3909" s="4">
        <v>42</v>
      </c>
      <c r="B3909" s="238" t="s">
        <v>6443</v>
      </c>
      <c r="C3909" s="235">
        <v>1</v>
      </c>
      <c r="D3909" s="235">
        <v>716</v>
      </c>
      <c r="E3909" s="236" t="s">
        <v>6414</v>
      </c>
      <c r="F3909" s="237">
        <v>8</v>
      </c>
      <c r="G3909" s="258">
        <v>820</v>
      </c>
      <c r="H3909" s="259">
        <v>820</v>
      </c>
      <c r="I3909" s="258">
        <f t="shared" si="101"/>
        <v>0</v>
      </c>
      <c r="J3909" s="39"/>
      <c r="K3909" s="38"/>
    </row>
    <row r="3910" spans="1:11" x14ac:dyDescent="0.25">
      <c r="A3910" s="4">
        <v>43</v>
      </c>
      <c r="B3910" s="238" t="s">
        <v>6444</v>
      </c>
      <c r="C3910" s="235">
        <v>2</v>
      </c>
      <c r="D3910" s="235">
        <v>717</v>
      </c>
      <c r="E3910" s="236" t="s">
        <v>6414</v>
      </c>
      <c r="F3910" s="237">
        <v>8</v>
      </c>
      <c r="G3910" s="258">
        <v>143</v>
      </c>
      <c r="H3910" s="259">
        <v>143</v>
      </c>
      <c r="I3910" s="258">
        <f t="shared" si="101"/>
        <v>0</v>
      </c>
      <c r="J3910" s="39"/>
      <c r="K3910" s="38"/>
    </row>
    <row r="3911" spans="1:11" x14ac:dyDescent="0.25">
      <c r="A3911" s="4">
        <v>44</v>
      </c>
      <c r="B3911" s="238" t="s">
        <v>6445</v>
      </c>
      <c r="C3911" s="235">
        <v>1</v>
      </c>
      <c r="D3911" s="235">
        <v>718</v>
      </c>
      <c r="E3911" s="236" t="s">
        <v>6414</v>
      </c>
      <c r="F3911" s="237">
        <v>8</v>
      </c>
      <c r="G3911" s="258">
        <v>142</v>
      </c>
      <c r="H3911" s="259">
        <v>142</v>
      </c>
      <c r="I3911" s="258">
        <f t="shared" si="101"/>
        <v>0</v>
      </c>
      <c r="J3911" s="39"/>
      <c r="K3911" s="38"/>
    </row>
    <row r="3912" spans="1:11" x14ac:dyDescent="0.25">
      <c r="A3912" s="4">
        <v>45</v>
      </c>
      <c r="B3912" s="238" t="s">
        <v>6446</v>
      </c>
      <c r="C3912" s="235">
        <v>1</v>
      </c>
      <c r="D3912" s="235">
        <v>719</v>
      </c>
      <c r="E3912" s="236" t="s">
        <v>6414</v>
      </c>
      <c r="F3912" s="237">
        <v>8</v>
      </c>
      <c r="G3912" s="258">
        <v>75</v>
      </c>
      <c r="H3912" s="259">
        <v>75</v>
      </c>
      <c r="I3912" s="258">
        <f t="shared" si="101"/>
        <v>0</v>
      </c>
      <c r="J3912" s="39"/>
      <c r="K3912" s="38"/>
    </row>
    <row r="3913" spans="1:11" x14ac:dyDescent="0.25">
      <c r="A3913" s="4">
        <v>46</v>
      </c>
      <c r="B3913" s="238" t="s">
        <v>6447</v>
      </c>
      <c r="C3913" s="235">
        <v>1</v>
      </c>
      <c r="D3913" s="235">
        <v>720</v>
      </c>
      <c r="E3913" s="236" t="s">
        <v>6414</v>
      </c>
      <c r="F3913" s="237">
        <v>8</v>
      </c>
      <c r="G3913" s="258">
        <v>75</v>
      </c>
      <c r="H3913" s="259">
        <v>75</v>
      </c>
      <c r="I3913" s="258">
        <f t="shared" si="101"/>
        <v>0</v>
      </c>
      <c r="J3913" s="39"/>
      <c r="K3913" s="38"/>
    </row>
    <row r="3914" spans="1:11" x14ac:dyDescent="0.25">
      <c r="A3914" s="4">
        <v>47</v>
      </c>
      <c r="B3914" s="238" t="s">
        <v>6448</v>
      </c>
      <c r="C3914" s="235">
        <v>1</v>
      </c>
      <c r="D3914" s="235">
        <v>721</v>
      </c>
      <c r="E3914" s="236" t="s">
        <v>6414</v>
      </c>
      <c r="F3914" s="237">
        <v>8</v>
      </c>
      <c r="G3914" s="258">
        <v>581.24</v>
      </c>
      <c r="H3914" s="259">
        <v>581.24</v>
      </c>
      <c r="I3914" s="258">
        <f t="shared" si="101"/>
        <v>0</v>
      </c>
      <c r="J3914" s="39"/>
      <c r="K3914" s="38"/>
    </row>
    <row r="3915" spans="1:11" x14ac:dyDescent="0.25">
      <c r="A3915" s="4">
        <v>48</v>
      </c>
      <c r="B3915" s="238" t="s">
        <v>6440</v>
      </c>
      <c r="C3915" s="235">
        <v>1</v>
      </c>
      <c r="D3915" s="235">
        <v>722</v>
      </c>
      <c r="E3915" s="236" t="s">
        <v>6414</v>
      </c>
      <c r="F3915" s="237">
        <v>14</v>
      </c>
      <c r="G3915" s="258">
        <v>48.62</v>
      </c>
      <c r="H3915" s="259">
        <v>48.62</v>
      </c>
      <c r="I3915" s="258">
        <f t="shared" si="101"/>
        <v>0</v>
      </c>
      <c r="J3915" s="39"/>
      <c r="K3915" s="38"/>
    </row>
    <row r="3916" spans="1:11" x14ac:dyDescent="0.25">
      <c r="A3916" s="4">
        <v>49</v>
      </c>
      <c r="B3916" s="238" t="s">
        <v>1095</v>
      </c>
      <c r="C3916" s="235">
        <v>2</v>
      </c>
      <c r="D3916" s="235">
        <v>723</v>
      </c>
      <c r="E3916" s="236" t="s">
        <v>6414</v>
      </c>
      <c r="F3916" s="237">
        <v>8</v>
      </c>
      <c r="G3916" s="258">
        <v>1228.5</v>
      </c>
      <c r="H3916" s="259">
        <v>1228.5</v>
      </c>
      <c r="I3916" s="258">
        <f t="shared" si="101"/>
        <v>0</v>
      </c>
      <c r="J3916" s="39"/>
      <c r="K3916" s="38"/>
    </row>
    <row r="3917" spans="1:11" ht="84" x14ac:dyDescent="0.25">
      <c r="A3917" s="33" t="s">
        <v>5</v>
      </c>
      <c r="B3917" s="29" t="s">
        <v>6</v>
      </c>
      <c r="C3917" s="29" t="s">
        <v>7</v>
      </c>
      <c r="D3917" s="29" t="s">
        <v>8</v>
      </c>
      <c r="E3917" s="29" t="s">
        <v>15</v>
      </c>
      <c r="F3917" s="29" t="s">
        <v>9</v>
      </c>
      <c r="G3917" s="262" t="s">
        <v>10</v>
      </c>
      <c r="H3917" s="262" t="s">
        <v>11</v>
      </c>
      <c r="I3917" s="262" t="s">
        <v>6426</v>
      </c>
      <c r="J3917" s="29" t="s">
        <v>12</v>
      </c>
      <c r="K3917" s="30" t="s">
        <v>13</v>
      </c>
    </row>
    <row r="3918" spans="1:11" x14ac:dyDescent="0.25">
      <c r="A3918" s="4">
        <v>50</v>
      </c>
      <c r="B3918" s="238" t="s">
        <v>6423</v>
      </c>
      <c r="C3918" s="235">
        <v>1</v>
      </c>
      <c r="D3918" s="235">
        <v>724</v>
      </c>
      <c r="E3918" s="236" t="s">
        <v>6414</v>
      </c>
      <c r="F3918" s="237">
        <v>8</v>
      </c>
      <c r="G3918" s="258">
        <v>1790</v>
      </c>
      <c r="H3918" s="259">
        <v>1790</v>
      </c>
      <c r="I3918" s="258">
        <f t="shared" si="101"/>
        <v>0</v>
      </c>
      <c r="J3918" s="39"/>
      <c r="K3918" s="38"/>
    </row>
    <row r="3919" spans="1:11" x14ac:dyDescent="0.25">
      <c r="A3919" s="4">
        <v>51</v>
      </c>
      <c r="B3919" s="238" t="s">
        <v>6449</v>
      </c>
      <c r="C3919" s="235">
        <v>1</v>
      </c>
      <c r="D3919" s="235">
        <v>725</v>
      </c>
      <c r="E3919" s="236" t="s">
        <v>6414</v>
      </c>
      <c r="F3919" s="237">
        <v>8</v>
      </c>
      <c r="G3919" s="258">
        <v>171.99</v>
      </c>
      <c r="H3919" s="259">
        <v>171.99</v>
      </c>
      <c r="I3919" s="258">
        <f t="shared" si="101"/>
        <v>0</v>
      </c>
      <c r="J3919" s="39"/>
      <c r="K3919" s="38"/>
    </row>
    <row r="3920" spans="1:11" x14ac:dyDescent="0.25">
      <c r="A3920" s="4">
        <v>52</v>
      </c>
      <c r="B3920" s="238" t="s">
        <v>1095</v>
      </c>
      <c r="C3920" s="235">
        <v>1</v>
      </c>
      <c r="D3920" s="235">
        <v>726</v>
      </c>
      <c r="E3920" s="236" t="s">
        <v>6414</v>
      </c>
      <c r="F3920" s="237">
        <v>8</v>
      </c>
      <c r="G3920" s="258">
        <v>865.9</v>
      </c>
      <c r="H3920" s="259">
        <v>865.9</v>
      </c>
      <c r="I3920" s="258">
        <f t="shared" si="101"/>
        <v>0</v>
      </c>
      <c r="J3920" s="39"/>
      <c r="K3920" s="38"/>
    </row>
    <row r="3921" spans="1:11" x14ac:dyDescent="0.25">
      <c r="A3921" s="4">
        <v>53</v>
      </c>
      <c r="B3921" s="238" t="s">
        <v>6423</v>
      </c>
      <c r="C3921" s="235">
        <v>4</v>
      </c>
      <c r="D3921" s="235">
        <v>727</v>
      </c>
      <c r="E3921" s="236" t="s">
        <v>6414</v>
      </c>
      <c r="F3921" s="237">
        <v>8</v>
      </c>
      <c r="G3921" s="258">
        <v>2983.5</v>
      </c>
      <c r="H3921" s="259">
        <v>2983.5</v>
      </c>
      <c r="I3921" s="258">
        <f t="shared" si="101"/>
        <v>0</v>
      </c>
      <c r="J3921" s="39"/>
      <c r="K3921" s="38"/>
    </row>
    <row r="3922" spans="1:11" x14ac:dyDescent="0.25">
      <c r="A3922" s="4">
        <v>54</v>
      </c>
      <c r="B3922" s="238" t="s">
        <v>6450</v>
      </c>
      <c r="C3922" s="235">
        <v>1</v>
      </c>
      <c r="D3922" s="235">
        <v>729</v>
      </c>
      <c r="E3922" s="236" t="s">
        <v>6414</v>
      </c>
      <c r="F3922" s="237">
        <v>8</v>
      </c>
      <c r="G3922" s="258">
        <v>445.5</v>
      </c>
      <c r="H3922" s="259">
        <v>445.5</v>
      </c>
      <c r="I3922" s="258">
        <f t="shared" si="101"/>
        <v>0</v>
      </c>
      <c r="J3922" s="39"/>
      <c r="K3922" s="38"/>
    </row>
    <row r="3923" spans="1:11" x14ac:dyDescent="0.25">
      <c r="A3923" s="4">
        <v>55</v>
      </c>
      <c r="B3923" s="238" t="s">
        <v>6451</v>
      </c>
      <c r="C3923" s="235">
        <v>1</v>
      </c>
      <c r="D3923" s="235">
        <v>730</v>
      </c>
      <c r="E3923" s="236" t="s">
        <v>6414</v>
      </c>
      <c r="F3923" s="237">
        <v>8</v>
      </c>
      <c r="G3923" s="258">
        <v>86.6</v>
      </c>
      <c r="H3923" s="259">
        <v>86.6</v>
      </c>
      <c r="I3923" s="258">
        <f t="shared" si="101"/>
        <v>0</v>
      </c>
      <c r="J3923" s="39"/>
      <c r="K3923" s="38"/>
    </row>
    <row r="3924" spans="1:11" x14ac:dyDescent="0.25">
      <c r="A3924" s="4">
        <v>56</v>
      </c>
      <c r="B3924" s="238" t="s">
        <v>6452</v>
      </c>
      <c r="C3924" s="235">
        <v>12</v>
      </c>
      <c r="D3924" s="235">
        <v>731</v>
      </c>
      <c r="E3924" s="236" t="s">
        <v>6414</v>
      </c>
      <c r="F3924" s="237">
        <v>8</v>
      </c>
      <c r="G3924" s="258">
        <v>391.2</v>
      </c>
      <c r="H3924" s="259">
        <v>391.2</v>
      </c>
      <c r="I3924" s="258">
        <f t="shared" si="101"/>
        <v>0</v>
      </c>
      <c r="J3924" s="39"/>
      <c r="K3924" s="38"/>
    </row>
    <row r="3925" spans="1:11" x14ac:dyDescent="0.25">
      <c r="A3925" s="4">
        <v>57</v>
      </c>
      <c r="B3925" s="238" t="s">
        <v>6453</v>
      </c>
      <c r="C3925" s="235">
        <v>1</v>
      </c>
      <c r="D3925" s="235">
        <v>732</v>
      </c>
      <c r="E3925" s="236" t="s">
        <v>6414</v>
      </c>
      <c r="F3925" s="237">
        <v>8</v>
      </c>
      <c r="G3925" s="258">
        <v>70</v>
      </c>
      <c r="H3925" s="259">
        <v>70</v>
      </c>
      <c r="I3925" s="258">
        <f t="shared" si="101"/>
        <v>0</v>
      </c>
      <c r="J3925" s="39"/>
      <c r="K3925" s="38"/>
    </row>
    <row r="3926" spans="1:11" x14ac:dyDescent="0.25">
      <c r="A3926" s="4">
        <v>58</v>
      </c>
      <c r="B3926" s="238" t="s">
        <v>6454</v>
      </c>
      <c r="C3926" s="235">
        <v>1</v>
      </c>
      <c r="D3926" s="235">
        <v>733</v>
      </c>
      <c r="E3926" s="236" t="s">
        <v>6414</v>
      </c>
      <c r="F3926" s="237">
        <v>8</v>
      </c>
      <c r="G3926" s="258">
        <v>149.6</v>
      </c>
      <c r="H3926" s="259">
        <v>149.6</v>
      </c>
      <c r="I3926" s="258">
        <f t="shared" si="101"/>
        <v>0</v>
      </c>
      <c r="J3926" s="39"/>
      <c r="K3926" s="38"/>
    </row>
    <row r="3927" spans="1:11" x14ac:dyDescent="0.25">
      <c r="A3927" s="4">
        <v>59</v>
      </c>
      <c r="B3927" s="238" t="s">
        <v>5735</v>
      </c>
      <c r="C3927" s="235">
        <v>1</v>
      </c>
      <c r="D3927" s="235">
        <v>734</v>
      </c>
      <c r="E3927" s="236" t="s">
        <v>6414</v>
      </c>
      <c r="F3927" s="237">
        <v>8</v>
      </c>
      <c r="G3927" s="258">
        <v>202.91</v>
      </c>
      <c r="H3927" s="259">
        <v>202.91</v>
      </c>
      <c r="I3927" s="258">
        <f t="shared" si="101"/>
        <v>0</v>
      </c>
      <c r="J3927" s="39"/>
      <c r="K3927" s="38"/>
    </row>
    <row r="3928" spans="1:11" x14ac:dyDescent="0.25">
      <c r="A3928" s="4">
        <v>60</v>
      </c>
      <c r="B3928" s="238" t="s">
        <v>6455</v>
      </c>
      <c r="C3928" s="235">
        <v>2</v>
      </c>
      <c r="D3928" s="235">
        <v>735</v>
      </c>
      <c r="E3928" s="236" t="s">
        <v>6414</v>
      </c>
      <c r="F3928" s="237">
        <v>8</v>
      </c>
      <c r="G3928" s="258">
        <v>295</v>
      </c>
      <c r="H3928" s="259">
        <v>295</v>
      </c>
      <c r="I3928" s="258">
        <f t="shared" si="101"/>
        <v>0</v>
      </c>
      <c r="J3928" s="39"/>
      <c r="K3928" s="38"/>
    </row>
    <row r="3929" spans="1:11" x14ac:dyDescent="0.25">
      <c r="A3929" s="4">
        <v>61</v>
      </c>
      <c r="B3929" s="238" t="s">
        <v>6450</v>
      </c>
      <c r="C3929" s="235">
        <v>1</v>
      </c>
      <c r="D3929" s="235">
        <v>736</v>
      </c>
      <c r="E3929" s="236" t="s">
        <v>6414</v>
      </c>
      <c r="F3929" s="237">
        <v>8</v>
      </c>
      <c r="G3929" s="258">
        <v>649</v>
      </c>
      <c r="H3929" s="259">
        <v>649</v>
      </c>
      <c r="I3929" s="258">
        <f t="shared" si="101"/>
        <v>0</v>
      </c>
      <c r="J3929" s="39"/>
      <c r="K3929" s="38"/>
    </row>
    <row r="3930" spans="1:11" x14ac:dyDescent="0.25">
      <c r="A3930" s="4">
        <v>62</v>
      </c>
      <c r="B3930" s="238" t="s">
        <v>6456</v>
      </c>
      <c r="C3930" s="235">
        <v>1</v>
      </c>
      <c r="D3930" s="235">
        <v>737</v>
      </c>
      <c r="E3930" s="236" t="s">
        <v>6414</v>
      </c>
      <c r="F3930" s="237">
        <v>8</v>
      </c>
      <c r="G3930" s="258">
        <v>236</v>
      </c>
      <c r="H3930" s="259">
        <v>236</v>
      </c>
      <c r="I3930" s="258">
        <f t="shared" si="101"/>
        <v>0</v>
      </c>
      <c r="J3930" s="39"/>
      <c r="K3930" s="38"/>
    </row>
    <row r="3931" spans="1:11" x14ac:dyDescent="0.25">
      <c r="A3931" s="4">
        <v>63</v>
      </c>
      <c r="B3931" s="238" t="s">
        <v>6457</v>
      </c>
      <c r="C3931" s="235">
        <v>1</v>
      </c>
      <c r="D3931" s="235">
        <v>738</v>
      </c>
      <c r="E3931" s="236" t="s">
        <v>6414</v>
      </c>
      <c r="F3931" s="237">
        <v>8</v>
      </c>
      <c r="G3931" s="258">
        <v>188.77</v>
      </c>
      <c r="H3931" s="259">
        <v>188.77</v>
      </c>
      <c r="I3931" s="258">
        <f t="shared" si="101"/>
        <v>0</v>
      </c>
      <c r="J3931" s="39"/>
      <c r="K3931" s="38"/>
    </row>
    <row r="3932" spans="1:11" x14ac:dyDescent="0.25">
      <c r="A3932" s="4">
        <v>64</v>
      </c>
      <c r="B3932" s="238" t="s">
        <v>6458</v>
      </c>
      <c r="C3932" s="235">
        <v>1</v>
      </c>
      <c r="D3932" s="235">
        <v>739</v>
      </c>
      <c r="E3932" s="236" t="s">
        <v>6414</v>
      </c>
      <c r="F3932" s="237">
        <v>8</v>
      </c>
      <c r="G3932" s="258">
        <v>1073.8</v>
      </c>
      <c r="H3932" s="259">
        <v>1073.8</v>
      </c>
      <c r="I3932" s="258">
        <f t="shared" ref="I3932:I3995" si="102">G3932-H3932</f>
        <v>0</v>
      </c>
      <c r="J3932" s="39"/>
      <c r="K3932" s="38"/>
    </row>
    <row r="3933" spans="1:11" x14ac:dyDescent="0.25">
      <c r="A3933" s="4">
        <v>65</v>
      </c>
      <c r="B3933" s="238" t="s">
        <v>6459</v>
      </c>
      <c r="C3933" s="235">
        <v>2</v>
      </c>
      <c r="D3933" s="235">
        <v>740</v>
      </c>
      <c r="E3933" s="236" t="s">
        <v>6414</v>
      </c>
      <c r="F3933" s="237">
        <v>8</v>
      </c>
      <c r="G3933" s="258">
        <v>2556.4499999999998</v>
      </c>
      <c r="H3933" s="259">
        <v>2556.4499999999998</v>
      </c>
      <c r="I3933" s="258">
        <f t="shared" si="102"/>
        <v>0</v>
      </c>
      <c r="J3933" s="39"/>
      <c r="K3933" s="38"/>
    </row>
    <row r="3934" spans="1:11" x14ac:dyDescent="0.25">
      <c r="A3934" s="4">
        <v>66</v>
      </c>
      <c r="B3934" s="238" t="s">
        <v>6460</v>
      </c>
      <c r="C3934" s="235">
        <v>16</v>
      </c>
      <c r="D3934" s="235">
        <v>741</v>
      </c>
      <c r="E3934" s="236" t="s">
        <v>6414</v>
      </c>
      <c r="F3934" s="237">
        <v>8</v>
      </c>
      <c r="G3934" s="258">
        <v>1984.32</v>
      </c>
      <c r="H3934" s="259">
        <v>1984.32</v>
      </c>
      <c r="I3934" s="258">
        <f t="shared" si="102"/>
        <v>0</v>
      </c>
      <c r="J3934" s="39"/>
      <c r="K3934" s="38"/>
    </row>
    <row r="3935" spans="1:11" x14ac:dyDescent="0.25">
      <c r="A3935" s="4">
        <v>67</v>
      </c>
      <c r="B3935" s="238" t="s">
        <v>6449</v>
      </c>
      <c r="C3935" s="235">
        <v>1</v>
      </c>
      <c r="D3935" s="235">
        <v>742</v>
      </c>
      <c r="E3935" s="236" t="s">
        <v>6414</v>
      </c>
      <c r="F3935" s="237">
        <v>8</v>
      </c>
      <c r="G3935" s="258">
        <v>305.37</v>
      </c>
      <c r="H3935" s="259">
        <v>305.37</v>
      </c>
      <c r="I3935" s="258">
        <f t="shared" si="102"/>
        <v>0</v>
      </c>
      <c r="J3935" s="39"/>
      <c r="K3935" s="38"/>
    </row>
    <row r="3936" spans="1:11" x14ac:dyDescent="0.25">
      <c r="A3936" s="4">
        <v>68</v>
      </c>
      <c r="B3936" s="238" t="s">
        <v>6461</v>
      </c>
      <c r="C3936" s="235">
        <v>1</v>
      </c>
      <c r="D3936" s="235">
        <v>743</v>
      </c>
      <c r="E3936" s="236" t="s">
        <v>6414</v>
      </c>
      <c r="F3936" s="237">
        <v>8</v>
      </c>
      <c r="G3936" s="258">
        <v>983.97</v>
      </c>
      <c r="H3936" s="259">
        <v>983.97</v>
      </c>
      <c r="I3936" s="258">
        <f t="shared" si="102"/>
        <v>0</v>
      </c>
      <c r="J3936" s="39"/>
      <c r="K3936" s="38"/>
    </row>
    <row r="3937" spans="1:11" x14ac:dyDescent="0.25">
      <c r="A3937" s="4">
        <v>69</v>
      </c>
      <c r="B3937" s="238" t="s">
        <v>6423</v>
      </c>
      <c r="C3937" s="235">
        <v>1</v>
      </c>
      <c r="D3937" s="235">
        <v>744</v>
      </c>
      <c r="E3937" s="236" t="s">
        <v>6414</v>
      </c>
      <c r="F3937" s="237">
        <v>8</v>
      </c>
      <c r="G3937" s="258">
        <v>803.79</v>
      </c>
      <c r="H3937" s="259">
        <v>803.79</v>
      </c>
      <c r="I3937" s="258">
        <f t="shared" si="102"/>
        <v>0</v>
      </c>
      <c r="J3937" s="39"/>
      <c r="K3937" s="38"/>
    </row>
    <row r="3938" spans="1:11" x14ac:dyDescent="0.25">
      <c r="A3938" s="4">
        <v>70</v>
      </c>
      <c r="B3938" s="238" t="s">
        <v>6442</v>
      </c>
      <c r="C3938" s="235">
        <v>1</v>
      </c>
      <c r="D3938" s="235">
        <v>745</v>
      </c>
      <c r="E3938" s="236" t="s">
        <v>6414</v>
      </c>
      <c r="F3938" s="237">
        <v>8</v>
      </c>
      <c r="G3938" s="258">
        <v>186.03</v>
      </c>
      <c r="H3938" s="259">
        <v>186.03</v>
      </c>
      <c r="I3938" s="258">
        <f t="shared" si="102"/>
        <v>0</v>
      </c>
      <c r="J3938" s="39"/>
      <c r="K3938" s="38"/>
    </row>
    <row r="3939" spans="1:11" x14ac:dyDescent="0.25">
      <c r="A3939" s="4">
        <v>71</v>
      </c>
      <c r="B3939" s="238" t="s">
        <v>6442</v>
      </c>
      <c r="C3939" s="235">
        <v>1</v>
      </c>
      <c r="D3939" s="235">
        <v>746</v>
      </c>
      <c r="E3939" s="236" t="s">
        <v>6414</v>
      </c>
      <c r="F3939" s="237">
        <v>8</v>
      </c>
      <c r="G3939" s="258">
        <v>223.47</v>
      </c>
      <c r="H3939" s="259">
        <v>223.47</v>
      </c>
      <c r="I3939" s="258">
        <f t="shared" si="102"/>
        <v>0</v>
      </c>
      <c r="J3939" s="39"/>
      <c r="K3939" s="38"/>
    </row>
    <row r="3940" spans="1:11" x14ac:dyDescent="0.25">
      <c r="A3940" s="4">
        <v>72</v>
      </c>
      <c r="B3940" s="238" t="s">
        <v>6462</v>
      </c>
      <c r="C3940" s="235">
        <v>1</v>
      </c>
      <c r="D3940" s="235">
        <v>747</v>
      </c>
      <c r="E3940" s="236" t="s">
        <v>6414</v>
      </c>
      <c r="F3940" s="237">
        <v>8</v>
      </c>
      <c r="G3940" s="258">
        <v>146.25</v>
      </c>
      <c r="H3940" s="259">
        <v>146.25</v>
      </c>
      <c r="I3940" s="258">
        <f t="shared" si="102"/>
        <v>0</v>
      </c>
      <c r="J3940" s="39"/>
      <c r="K3940" s="38"/>
    </row>
    <row r="3941" spans="1:11" x14ac:dyDescent="0.25">
      <c r="A3941" s="4">
        <v>73</v>
      </c>
      <c r="B3941" s="238" t="s">
        <v>6463</v>
      </c>
      <c r="C3941" s="235">
        <v>1</v>
      </c>
      <c r="D3941" s="235">
        <v>748</v>
      </c>
      <c r="E3941" s="236" t="s">
        <v>6414</v>
      </c>
      <c r="F3941" s="237">
        <v>8</v>
      </c>
      <c r="G3941" s="258">
        <v>324.08999999999997</v>
      </c>
      <c r="H3941" s="259">
        <v>324.08999999999997</v>
      </c>
      <c r="I3941" s="258">
        <f t="shared" si="102"/>
        <v>0</v>
      </c>
      <c r="J3941" s="39"/>
      <c r="K3941" s="38"/>
    </row>
    <row r="3942" spans="1:11" x14ac:dyDescent="0.25">
      <c r="A3942" s="4">
        <v>74</v>
      </c>
      <c r="B3942" s="238" t="s">
        <v>1095</v>
      </c>
      <c r="C3942" s="235">
        <v>1</v>
      </c>
      <c r="D3942" s="235">
        <v>749</v>
      </c>
      <c r="E3942" s="236" t="s">
        <v>6414</v>
      </c>
      <c r="F3942" s="237">
        <v>8</v>
      </c>
      <c r="G3942" s="258">
        <v>226.6</v>
      </c>
      <c r="H3942" s="259">
        <v>226.6</v>
      </c>
      <c r="I3942" s="258">
        <f t="shared" si="102"/>
        <v>0</v>
      </c>
      <c r="J3942" s="39"/>
      <c r="K3942" s="38"/>
    </row>
    <row r="3943" spans="1:11" x14ac:dyDescent="0.25">
      <c r="A3943" s="4">
        <v>75</v>
      </c>
      <c r="B3943" s="238" t="s">
        <v>6464</v>
      </c>
      <c r="C3943" s="235">
        <v>1</v>
      </c>
      <c r="D3943" s="235">
        <v>750</v>
      </c>
      <c r="E3943" s="236" t="s">
        <v>6414</v>
      </c>
      <c r="F3943" s="237">
        <v>8</v>
      </c>
      <c r="G3943" s="258">
        <v>319</v>
      </c>
      <c r="H3943" s="259">
        <v>319</v>
      </c>
      <c r="I3943" s="258">
        <f t="shared" si="102"/>
        <v>0</v>
      </c>
      <c r="J3943" s="39"/>
      <c r="K3943" s="38"/>
    </row>
    <row r="3944" spans="1:11" x14ac:dyDescent="0.25">
      <c r="A3944" s="4">
        <v>76</v>
      </c>
      <c r="B3944" s="238" t="s">
        <v>6464</v>
      </c>
      <c r="C3944" s="235">
        <v>1</v>
      </c>
      <c r="D3944" s="235">
        <v>751</v>
      </c>
      <c r="E3944" s="236" t="s">
        <v>6414</v>
      </c>
      <c r="F3944" s="237">
        <v>8</v>
      </c>
      <c r="G3944" s="258">
        <v>352</v>
      </c>
      <c r="H3944" s="259">
        <v>352</v>
      </c>
      <c r="I3944" s="258">
        <f t="shared" si="102"/>
        <v>0</v>
      </c>
      <c r="J3944" s="39"/>
      <c r="K3944" s="38"/>
    </row>
    <row r="3945" spans="1:11" x14ac:dyDescent="0.25">
      <c r="A3945" s="4">
        <v>77</v>
      </c>
      <c r="B3945" s="238" t="s">
        <v>6449</v>
      </c>
      <c r="C3945" s="235">
        <v>1</v>
      </c>
      <c r="D3945" s="235">
        <v>752</v>
      </c>
      <c r="E3945" s="236" t="s">
        <v>6414</v>
      </c>
      <c r="F3945" s="237">
        <v>8</v>
      </c>
      <c r="G3945" s="258">
        <v>125.4</v>
      </c>
      <c r="H3945" s="259">
        <v>125.4</v>
      </c>
      <c r="I3945" s="258">
        <f t="shared" si="102"/>
        <v>0</v>
      </c>
      <c r="J3945" s="39"/>
      <c r="K3945" s="38"/>
    </row>
    <row r="3946" spans="1:11" x14ac:dyDescent="0.25">
      <c r="A3946" s="4">
        <v>78</v>
      </c>
      <c r="B3946" s="238" t="s">
        <v>6465</v>
      </c>
      <c r="C3946" s="235">
        <v>1</v>
      </c>
      <c r="D3946" s="235">
        <v>753</v>
      </c>
      <c r="E3946" s="236" t="s">
        <v>6414</v>
      </c>
      <c r="F3946" s="237">
        <v>8</v>
      </c>
      <c r="G3946" s="258">
        <v>396</v>
      </c>
      <c r="H3946" s="259">
        <v>396</v>
      </c>
      <c r="I3946" s="258">
        <f t="shared" si="102"/>
        <v>0</v>
      </c>
      <c r="J3946" s="39"/>
      <c r="K3946" s="38"/>
    </row>
    <row r="3947" spans="1:11" x14ac:dyDescent="0.25">
      <c r="A3947" s="4">
        <v>79</v>
      </c>
      <c r="B3947" s="238" t="s">
        <v>6442</v>
      </c>
      <c r="C3947" s="235">
        <v>1</v>
      </c>
      <c r="D3947" s="235">
        <v>754</v>
      </c>
      <c r="E3947" s="236" t="s">
        <v>6414</v>
      </c>
      <c r="F3947" s="237">
        <v>8</v>
      </c>
      <c r="G3947" s="258">
        <v>108.9</v>
      </c>
      <c r="H3947" s="259">
        <v>108.9</v>
      </c>
      <c r="I3947" s="258">
        <f t="shared" si="102"/>
        <v>0</v>
      </c>
      <c r="J3947" s="39"/>
      <c r="K3947" s="38"/>
    </row>
    <row r="3948" spans="1:11" x14ac:dyDescent="0.25">
      <c r="A3948" s="4">
        <v>80</v>
      </c>
      <c r="B3948" s="238" t="s">
        <v>6466</v>
      </c>
      <c r="C3948" s="235">
        <v>1</v>
      </c>
      <c r="D3948" s="235">
        <v>757</v>
      </c>
      <c r="E3948" s="236" t="s">
        <v>6414</v>
      </c>
      <c r="F3948" s="237">
        <v>8</v>
      </c>
      <c r="G3948" s="258">
        <v>8.6</v>
      </c>
      <c r="H3948" s="259">
        <v>8.6</v>
      </c>
      <c r="I3948" s="258">
        <f t="shared" si="102"/>
        <v>0</v>
      </c>
      <c r="J3948" s="39"/>
      <c r="K3948" s="38"/>
    </row>
    <row r="3949" spans="1:11" ht="84" x14ac:dyDescent="0.25">
      <c r="A3949" s="33" t="s">
        <v>5</v>
      </c>
      <c r="B3949" s="29" t="s">
        <v>6</v>
      </c>
      <c r="C3949" s="29" t="s">
        <v>7</v>
      </c>
      <c r="D3949" s="29" t="s">
        <v>8</v>
      </c>
      <c r="E3949" s="29" t="s">
        <v>15</v>
      </c>
      <c r="F3949" s="29" t="s">
        <v>9</v>
      </c>
      <c r="G3949" s="262" t="s">
        <v>10</v>
      </c>
      <c r="H3949" s="262" t="s">
        <v>11</v>
      </c>
      <c r="I3949" s="262" t="s">
        <v>6426</v>
      </c>
      <c r="J3949" s="29" t="s">
        <v>12</v>
      </c>
      <c r="K3949" s="30" t="s">
        <v>13</v>
      </c>
    </row>
    <row r="3950" spans="1:11" x14ac:dyDescent="0.25">
      <c r="A3950" s="4">
        <v>81</v>
      </c>
      <c r="B3950" s="238" t="s">
        <v>6449</v>
      </c>
      <c r="C3950" s="235">
        <v>1</v>
      </c>
      <c r="D3950" s="235">
        <v>758</v>
      </c>
      <c r="E3950" s="236" t="s">
        <v>6414</v>
      </c>
      <c r="F3950" s="237">
        <v>8</v>
      </c>
      <c r="G3950" s="258">
        <v>313.56</v>
      </c>
      <c r="H3950" s="259">
        <v>313.56</v>
      </c>
      <c r="I3950" s="258">
        <f t="shared" si="102"/>
        <v>0</v>
      </c>
      <c r="J3950" s="39"/>
      <c r="K3950" s="38"/>
    </row>
    <row r="3951" spans="1:11" x14ac:dyDescent="0.25">
      <c r="A3951" s="4">
        <v>82</v>
      </c>
      <c r="B3951" s="238" t="s">
        <v>6467</v>
      </c>
      <c r="C3951" s="235">
        <v>1</v>
      </c>
      <c r="D3951" s="235">
        <v>759</v>
      </c>
      <c r="E3951" s="236" t="s">
        <v>6414</v>
      </c>
      <c r="F3951" s="237">
        <v>8</v>
      </c>
      <c r="G3951" s="258">
        <v>216.45</v>
      </c>
      <c r="H3951" s="259">
        <v>216.45</v>
      </c>
      <c r="I3951" s="258">
        <f t="shared" si="102"/>
        <v>0</v>
      </c>
      <c r="J3951" s="39"/>
      <c r="K3951" s="38"/>
    </row>
    <row r="3952" spans="1:11" x14ac:dyDescent="0.25">
      <c r="A3952" s="4">
        <v>83</v>
      </c>
      <c r="B3952" s="238" t="s">
        <v>6468</v>
      </c>
      <c r="C3952" s="235">
        <v>1</v>
      </c>
      <c r="D3952" s="235">
        <v>760</v>
      </c>
      <c r="E3952" s="236" t="s">
        <v>6414</v>
      </c>
      <c r="F3952" s="237">
        <v>8</v>
      </c>
      <c r="G3952" s="258">
        <v>421.2</v>
      </c>
      <c r="H3952" s="259">
        <v>421.2</v>
      </c>
      <c r="I3952" s="258">
        <f t="shared" si="102"/>
        <v>0</v>
      </c>
      <c r="J3952" s="39"/>
      <c r="K3952" s="38"/>
    </row>
    <row r="3953" spans="1:11" x14ac:dyDescent="0.25">
      <c r="A3953" s="4">
        <v>84</v>
      </c>
      <c r="B3953" s="238" t="s">
        <v>6469</v>
      </c>
      <c r="C3953" s="235">
        <v>1</v>
      </c>
      <c r="D3953" s="235">
        <v>761</v>
      </c>
      <c r="E3953" s="236" t="s">
        <v>6414</v>
      </c>
      <c r="F3953" s="237">
        <v>8</v>
      </c>
      <c r="G3953" s="258">
        <v>374.4</v>
      </c>
      <c r="H3953" s="259">
        <v>374.4</v>
      </c>
      <c r="I3953" s="258">
        <f t="shared" si="102"/>
        <v>0</v>
      </c>
      <c r="J3953" s="39"/>
      <c r="K3953" s="38"/>
    </row>
    <row r="3954" spans="1:11" x14ac:dyDescent="0.25">
      <c r="A3954" s="4">
        <v>85</v>
      </c>
      <c r="B3954" s="238" t="s">
        <v>6423</v>
      </c>
      <c r="C3954" s="235">
        <v>1</v>
      </c>
      <c r="D3954" s="235">
        <v>762</v>
      </c>
      <c r="E3954" s="236" t="s">
        <v>6414</v>
      </c>
      <c r="F3954" s="237">
        <v>8</v>
      </c>
      <c r="G3954" s="258">
        <v>121.68</v>
      </c>
      <c r="H3954" s="259">
        <v>121.68</v>
      </c>
      <c r="I3954" s="258">
        <f t="shared" si="102"/>
        <v>0</v>
      </c>
      <c r="J3954" s="39"/>
      <c r="K3954" s="38"/>
    </row>
    <row r="3955" spans="1:11" x14ac:dyDescent="0.25">
      <c r="A3955" s="4">
        <v>86</v>
      </c>
      <c r="B3955" s="238" t="s">
        <v>6470</v>
      </c>
      <c r="C3955" s="235">
        <v>1</v>
      </c>
      <c r="D3955" s="235">
        <v>763</v>
      </c>
      <c r="E3955" s="236" t="s">
        <v>6414</v>
      </c>
      <c r="F3955" s="237">
        <v>8</v>
      </c>
      <c r="G3955" s="258">
        <v>444.6</v>
      </c>
      <c r="H3955" s="259">
        <v>444.6</v>
      </c>
      <c r="I3955" s="258">
        <f t="shared" si="102"/>
        <v>0</v>
      </c>
      <c r="J3955" s="39"/>
      <c r="K3955" s="38"/>
    </row>
    <row r="3956" spans="1:11" x14ac:dyDescent="0.25">
      <c r="A3956" s="4">
        <v>87</v>
      </c>
      <c r="B3956" s="238" t="s">
        <v>6463</v>
      </c>
      <c r="C3956" s="235">
        <v>1</v>
      </c>
      <c r="D3956" s="235">
        <v>764</v>
      </c>
      <c r="E3956" s="236" t="s">
        <v>6414</v>
      </c>
      <c r="F3956" s="237">
        <v>8</v>
      </c>
      <c r="G3956" s="258">
        <v>183.7</v>
      </c>
      <c r="H3956" s="259">
        <v>183.7</v>
      </c>
      <c r="I3956" s="258">
        <f t="shared" si="102"/>
        <v>0</v>
      </c>
      <c r="J3956" s="39"/>
      <c r="K3956" s="38"/>
    </row>
    <row r="3957" spans="1:11" x14ac:dyDescent="0.25">
      <c r="A3957" s="4">
        <v>88</v>
      </c>
      <c r="B3957" s="238" t="s">
        <v>6471</v>
      </c>
      <c r="C3957" s="235">
        <v>1</v>
      </c>
      <c r="D3957" s="235">
        <v>765</v>
      </c>
      <c r="E3957" s="236" t="s">
        <v>6414</v>
      </c>
      <c r="F3957" s="237">
        <v>8</v>
      </c>
      <c r="G3957" s="258">
        <v>185</v>
      </c>
      <c r="H3957" s="259">
        <v>185</v>
      </c>
      <c r="I3957" s="258">
        <f t="shared" si="102"/>
        <v>0</v>
      </c>
      <c r="J3957" s="39"/>
      <c r="K3957" s="38"/>
    </row>
    <row r="3958" spans="1:11" x14ac:dyDescent="0.25">
      <c r="A3958" s="4">
        <v>89</v>
      </c>
      <c r="B3958" s="238" t="s">
        <v>6472</v>
      </c>
      <c r="C3958" s="235">
        <v>4</v>
      </c>
      <c r="D3958" s="235">
        <v>767</v>
      </c>
      <c r="E3958" s="236" t="s">
        <v>6414</v>
      </c>
      <c r="F3958" s="237">
        <v>8</v>
      </c>
      <c r="G3958" s="258">
        <v>766.8</v>
      </c>
      <c r="H3958" s="259">
        <v>766.8</v>
      </c>
      <c r="I3958" s="258">
        <f t="shared" si="102"/>
        <v>0</v>
      </c>
      <c r="J3958" s="39"/>
      <c r="K3958" s="38"/>
    </row>
    <row r="3959" spans="1:11" x14ac:dyDescent="0.25">
      <c r="A3959" s="4">
        <v>90</v>
      </c>
      <c r="B3959" s="238" t="s">
        <v>6473</v>
      </c>
      <c r="C3959" s="235">
        <v>2</v>
      </c>
      <c r="D3959" s="235">
        <v>768</v>
      </c>
      <c r="E3959" s="236" t="s">
        <v>6414</v>
      </c>
      <c r="F3959" s="237">
        <v>8</v>
      </c>
      <c r="G3959" s="258">
        <v>118.8</v>
      </c>
      <c r="H3959" s="259">
        <v>118.8</v>
      </c>
      <c r="I3959" s="258">
        <f t="shared" si="102"/>
        <v>0</v>
      </c>
      <c r="J3959" s="39"/>
      <c r="K3959" s="38"/>
    </row>
    <row r="3960" spans="1:11" x14ac:dyDescent="0.25">
      <c r="A3960" s="4">
        <v>91</v>
      </c>
      <c r="B3960" s="238" t="s">
        <v>6474</v>
      </c>
      <c r="C3960" s="235">
        <v>14</v>
      </c>
      <c r="D3960" s="235">
        <v>769</v>
      </c>
      <c r="E3960" s="236" t="s">
        <v>6414</v>
      </c>
      <c r="F3960" s="237">
        <v>8</v>
      </c>
      <c r="G3960" s="258">
        <v>218.12</v>
      </c>
      <c r="H3960" s="259">
        <v>218.12</v>
      </c>
      <c r="I3960" s="258">
        <f t="shared" si="102"/>
        <v>0</v>
      </c>
      <c r="J3960" s="39"/>
      <c r="K3960" s="38"/>
    </row>
    <row r="3961" spans="1:11" x14ac:dyDescent="0.25">
      <c r="A3961" s="4">
        <v>92</v>
      </c>
      <c r="B3961" s="238" t="s">
        <v>6475</v>
      </c>
      <c r="C3961" s="235">
        <v>1</v>
      </c>
      <c r="D3961" s="235">
        <v>770</v>
      </c>
      <c r="E3961" s="236" t="s">
        <v>6414</v>
      </c>
      <c r="F3961" s="237">
        <v>8</v>
      </c>
      <c r="G3961" s="258">
        <v>30.8</v>
      </c>
      <c r="H3961" s="259">
        <v>30.8</v>
      </c>
      <c r="I3961" s="258">
        <f t="shared" si="102"/>
        <v>0</v>
      </c>
      <c r="J3961" s="39"/>
      <c r="K3961" s="38"/>
    </row>
    <row r="3962" spans="1:11" x14ac:dyDescent="0.25">
      <c r="A3962" s="4">
        <v>93</v>
      </c>
      <c r="B3962" s="238" t="s">
        <v>6476</v>
      </c>
      <c r="C3962" s="235">
        <v>1</v>
      </c>
      <c r="D3962" s="235">
        <v>771</v>
      </c>
      <c r="E3962" s="236" t="s">
        <v>6414</v>
      </c>
      <c r="F3962" s="237">
        <v>8</v>
      </c>
      <c r="G3962" s="258">
        <v>68.2</v>
      </c>
      <c r="H3962" s="259">
        <v>68.2</v>
      </c>
      <c r="I3962" s="258">
        <f t="shared" si="102"/>
        <v>0</v>
      </c>
      <c r="J3962" s="39"/>
      <c r="K3962" s="38"/>
    </row>
    <row r="3963" spans="1:11" x14ac:dyDescent="0.25">
      <c r="A3963" s="4">
        <v>94</v>
      </c>
      <c r="B3963" s="238" t="s">
        <v>854</v>
      </c>
      <c r="C3963" s="235">
        <v>1</v>
      </c>
      <c r="D3963" s="235">
        <v>772</v>
      </c>
      <c r="E3963" s="236" t="s">
        <v>6414</v>
      </c>
      <c r="F3963" s="237">
        <v>8</v>
      </c>
      <c r="G3963" s="258">
        <v>81.400000000000006</v>
      </c>
      <c r="H3963" s="259">
        <v>81.400000000000006</v>
      </c>
      <c r="I3963" s="258">
        <f t="shared" si="102"/>
        <v>0</v>
      </c>
      <c r="J3963" s="39"/>
      <c r="K3963" s="38"/>
    </row>
    <row r="3964" spans="1:11" x14ac:dyDescent="0.25">
      <c r="A3964" s="4">
        <v>95</v>
      </c>
      <c r="B3964" s="238" t="s">
        <v>6477</v>
      </c>
      <c r="C3964" s="235">
        <v>1</v>
      </c>
      <c r="D3964" s="235">
        <v>773</v>
      </c>
      <c r="E3964" s="236" t="s">
        <v>6414</v>
      </c>
      <c r="F3964" s="237">
        <v>8</v>
      </c>
      <c r="G3964" s="258">
        <v>77</v>
      </c>
      <c r="H3964" s="259">
        <v>77</v>
      </c>
      <c r="I3964" s="258">
        <f t="shared" si="102"/>
        <v>0</v>
      </c>
      <c r="J3964" s="39"/>
      <c r="K3964" s="38"/>
    </row>
    <row r="3965" spans="1:11" x14ac:dyDescent="0.25">
      <c r="A3965" s="4">
        <v>96</v>
      </c>
      <c r="B3965" s="238" t="s">
        <v>6478</v>
      </c>
      <c r="C3965" s="235">
        <v>1</v>
      </c>
      <c r="D3965" s="235">
        <v>775</v>
      </c>
      <c r="E3965" s="236" t="s">
        <v>6414</v>
      </c>
      <c r="F3965" s="237">
        <v>8</v>
      </c>
      <c r="G3965" s="258">
        <v>68.7</v>
      </c>
      <c r="H3965" s="259">
        <v>68.7</v>
      </c>
      <c r="I3965" s="258">
        <f t="shared" si="102"/>
        <v>0</v>
      </c>
      <c r="J3965" s="39"/>
      <c r="K3965" s="38"/>
    </row>
    <row r="3966" spans="1:11" x14ac:dyDescent="0.25">
      <c r="A3966" s="4">
        <v>97</v>
      </c>
      <c r="B3966" s="238" t="s">
        <v>6479</v>
      </c>
      <c r="C3966" s="235">
        <v>1</v>
      </c>
      <c r="D3966" s="235">
        <v>776</v>
      </c>
      <c r="E3966" s="236" t="s">
        <v>6414</v>
      </c>
      <c r="F3966" s="237">
        <v>8</v>
      </c>
      <c r="G3966" s="258">
        <v>86</v>
      </c>
      <c r="H3966" s="259">
        <v>86</v>
      </c>
      <c r="I3966" s="258">
        <f t="shared" si="102"/>
        <v>0</v>
      </c>
      <c r="J3966" s="39"/>
      <c r="K3966" s="38"/>
    </row>
    <row r="3967" spans="1:11" x14ac:dyDescent="0.25">
      <c r="A3967" s="4">
        <v>98</v>
      </c>
      <c r="B3967" s="158" t="s">
        <v>5796</v>
      </c>
      <c r="C3967" s="235">
        <v>1</v>
      </c>
      <c r="D3967" s="93">
        <v>787</v>
      </c>
      <c r="E3967" s="236" t="s">
        <v>6414</v>
      </c>
      <c r="F3967" s="237">
        <v>8</v>
      </c>
      <c r="G3967" s="258">
        <v>37.950000000000003</v>
      </c>
      <c r="H3967" s="259">
        <v>37.950000000000003</v>
      </c>
      <c r="I3967" s="258">
        <f t="shared" si="102"/>
        <v>0</v>
      </c>
      <c r="J3967" s="39"/>
      <c r="K3967" s="38"/>
    </row>
    <row r="3968" spans="1:11" x14ac:dyDescent="0.25">
      <c r="A3968" s="4">
        <v>99</v>
      </c>
      <c r="B3968" s="238" t="s">
        <v>6454</v>
      </c>
      <c r="C3968" s="235">
        <v>1</v>
      </c>
      <c r="D3968" s="235">
        <v>794</v>
      </c>
      <c r="E3968" s="236" t="s">
        <v>6414</v>
      </c>
      <c r="F3968" s="237">
        <v>8</v>
      </c>
      <c r="G3968" s="258">
        <v>2712.4</v>
      </c>
      <c r="H3968" s="259">
        <v>2712.4</v>
      </c>
      <c r="I3968" s="258">
        <f t="shared" si="102"/>
        <v>0</v>
      </c>
      <c r="J3968" s="39"/>
      <c r="K3968" s="38"/>
    </row>
    <row r="3969" spans="1:11" x14ac:dyDescent="0.25">
      <c r="A3969" s="4">
        <v>100</v>
      </c>
      <c r="B3969" s="238" t="s">
        <v>6480</v>
      </c>
      <c r="C3969" s="235">
        <v>1</v>
      </c>
      <c r="D3969" s="235">
        <v>795</v>
      </c>
      <c r="E3969" s="236" t="s">
        <v>6414</v>
      </c>
      <c r="F3969" s="237">
        <v>8</v>
      </c>
      <c r="G3969" s="258">
        <v>1672</v>
      </c>
      <c r="H3969" s="259">
        <v>1672</v>
      </c>
      <c r="I3969" s="258">
        <f t="shared" si="102"/>
        <v>0</v>
      </c>
      <c r="J3969" s="39"/>
      <c r="K3969" s="38"/>
    </row>
    <row r="3970" spans="1:11" x14ac:dyDescent="0.25">
      <c r="A3970" s="4">
        <v>101</v>
      </c>
      <c r="B3970" s="238" t="s">
        <v>6481</v>
      </c>
      <c r="C3970" s="235">
        <v>1</v>
      </c>
      <c r="D3970" s="235">
        <v>798</v>
      </c>
      <c r="E3970" s="236" t="s">
        <v>6414</v>
      </c>
      <c r="F3970" s="237">
        <v>8</v>
      </c>
      <c r="G3970" s="258">
        <v>290.5</v>
      </c>
      <c r="H3970" s="259">
        <v>290.5</v>
      </c>
      <c r="I3970" s="258">
        <f t="shared" si="102"/>
        <v>0</v>
      </c>
      <c r="J3970" s="39"/>
      <c r="K3970" s="38"/>
    </row>
    <row r="3971" spans="1:11" x14ac:dyDescent="0.25">
      <c r="A3971" s="4">
        <v>102</v>
      </c>
      <c r="B3971" s="238" t="s">
        <v>971</v>
      </c>
      <c r="C3971" s="235">
        <v>4</v>
      </c>
      <c r="D3971" s="235">
        <v>811</v>
      </c>
      <c r="E3971" s="236" t="s">
        <v>6414</v>
      </c>
      <c r="F3971" s="237">
        <v>10</v>
      </c>
      <c r="G3971" s="258">
        <v>85.44</v>
      </c>
      <c r="H3971" s="259">
        <v>85.44</v>
      </c>
      <c r="I3971" s="258">
        <f t="shared" si="102"/>
        <v>0</v>
      </c>
      <c r="J3971" s="39"/>
      <c r="K3971" s="38"/>
    </row>
    <row r="3972" spans="1:11" x14ac:dyDescent="0.25">
      <c r="A3972" s="4">
        <v>103</v>
      </c>
      <c r="B3972" s="238" t="s">
        <v>6482</v>
      </c>
      <c r="C3972" s="235">
        <v>2</v>
      </c>
      <c r="D3972" s="235">
        <v>812</v>
      </c>
      <c r="E3972" s="236" t="s">
        <v>6414</v>
      </c>
      <c r="F3972" s="237">
        <v>10</v>
      </c>
      <c r="G3972" s="258">
        <v>167.58</v>
      </c>
      <c r="H3972" s="259">
        <v>167.58</v>
      </c>
      <c r="I3972" s="258">
        <f t="shared" si="102"/>
        <v>0</v>
      </c>
      <c r="J3972" s="39"/>
      <c r="K3972" s="38"/>
    </row>
    <row r="3973" spans="1:11" x14ac:dyDescent="0.25">
      <c r="A3973" s="4">
        <v>104</v>
      </c>
      <c r="B3973" s="238" t="s">
        <v>6449</v>
      </c>
      <c r="C3973" s="235">
        <v>1</v>
      </c>
      <c r="D3973" s="235">
        <v>814</v>
      </c>
      <c r="E3973" s="236" t="s">
        <v>6414</v>
      </c>
      <c r="F3973" s="237">
        <v>8</v>
      </c>
      <c r="G3973" s="258">
        <v>221</v>
      </c>
      <c r="H3973" s="259">
        <v>221</v>
      </c>
      <c r="I3973" s="258">
        <f t="shared" si="102"/>
        <v>0</v>
      </c>
      <c r="J3973" s="39"/>
      <c r="K3973" s="38"/>
    </row>
    <row r="3974" spans="1:11" x14ac:dyDescent="0.25">
      <c r="A3974" s="4">
        <v>105</v>
      </c>
      <c r="B3974" s="238" t="s">
        <v>5684</v>
      </c>
      <c r="C3974" s="235">
        <v>2</v>
      </c>
      <c r="D3974" s="235">
        <v>821</v>
      </c>
      <c r="E3974" s="236" t="s">
        <v>6414</v>
      </c>
      <c r="F3974" s="237">
        <v>8</v>
      </c>
      <c r="G3974" s="258">
        <v>1020</v>
      </c>
      <c r="H3974" s="259">
        <v>1020</v>
      </c>
      <c r="I3974" s="258">
        <f t="shared" si="102"/>
        <v>0</v>
      </c>
      <c r="J3974" s="39"/>
      <c r="K3974" s="38"/>
    </row>
    <row r="3975" spans="1:11" x14ac:dyDescent="0.25">
      <c r="A3975" s="4">
        <v>106</v>
      </c>
      <c r="B3975" s="238" t="s">
        <v>6449</v>
      </c>
      <c r="C3975" s="235">
        <v>1</v>
      </c>
      <c r="D3975" s="235">
        <v>822</v>
      </c>
      <c r="E3975" s="236" t="s">
        <v>6414</v>
      </c>
      <c r="F3975" s="237">
        <v>8</v>
      </c>
      <c r="G3975" s="258">
        <v>155</v>
      </c>
      <c r="H3975" s="259">
        <v>155</v>
      </c>
      <c r="I3975" s="258">
        <f t="shared" si="102"/>
        <v>0</v>
      </c>
      <c r="J3975" s="39"/>
      <c r="K3975" s="38"/>
    </row>
    <row r="3976" spans="1:11" x14ac:dyDescent="0.25">
      <c r="A3976" s="4">
        <v>107</v>
      </c>
      <c r="B3976" s="238" t="s">
        <v>5151</v>
      </c>
      <c r="C3976" s="235">
        <v>1</v>
      </c>
      <c r="D3976" s="235">
        <v>823</v>
      </c>
      <c r="E3976" s="236" t="s">
        <v>6414</v>
      </c>
      <c r="F3976" s="237">
        <v>8</v>
      </c>
      <c r="G3976" s="258">
        <v>906.84</v>
      </c>
      <c r="H3976" s="259">
        <v>906.84</v>
      </c>
      <c r="I3976" s="258">
        <f t="shared" si="102"/>
        <v>0</v>
      </c>
      <c r="J3976" s="39"/>
      <c r="K3976" s="38"/>
    </row>
    <row r="3977" spans="1:11" x14ac:dyDescent="0.25">
      <c r="A3977" s="4">
        <v>108</v>
      </c>
      <c r="B3977" s="238" t="s">
        <v>6483</v>
      </c>
      <c r="C3977" s="235">
        <v>1</v>
      </c>
      <c r="D3977" s="235">
        <v>831</v>
      </c>
      <c r="E3977" s="236" t="s">
        <v>6414</v>
      </c>
      <c r="F3977" s="237">
        <v>8</v>
      </c>
      <c r="G3977" s="258">
        <v>435.9</v>
      </c>
      <c r="H3977" s="259">
        <v>435.9</v>
      </c>
      <c r="I3977" s="258">
        <f t="shared" si="102"/>
        <v>0</v>
      </c>
      <c r="J3977" s="39"/>
      <c r="K3977" s="38"/>
    </row>
    <row r="3978" spans="1:11" x14ac:dyDescent="0.25">
      <c r="A3978" s="4">
        <v>109</v>
      </c>
      <c r="B3978" s="158" t="s">
        <v>6484</v>
      </c>
      <c r="C3978" s="235">
        <v>1</v>
      </c>
      <c r="D3978" s="93">
        <v>840</v>
      </c>
      <c r="E3978" s="236" t="s">
        <v>6414</v>
      </c>
      <c r="F3978" s="237">
        <v>8</v>
      </c>
      <c r="G3978" s="258">
        <v>85</v>
      </c>
      <c r="H3978" s="259">
        <v>85</v>
      </c>
      <c r="I3978" s="258">
        <f t="shared" si="102"/>
        <v>0</v>
      </c>
      <c r="J3978" s="39"/>
      <c r="K3978" s="38"/>
    </row>
    <row r="3979" spans="1:11" x14ac:dyDescent="0.25">
      <c r="A3979" s="4">
        <v>110</v>
      </c>
      <c r="B3979" s="238" t="s">
        <v>6485</v>
      </c>
      <c r="C3979" s="235">
        <v>1</v>
      </c>
      <c r="D3979" s="235">
        <v>842</v>
      </c>
      <c r="E3979" s="236" t="s">
        <v>6414</v>
      </c>
      <c r="F3979" s="237">
        <v>8</v>
      </c>
      <c r="G3979" s="258">
        <v>800</v>
      </c>
      <c r="H3979" s="259">
        <v>800</v>
      </c>
      <c r="I3979" s="258">
        <f t="shared" si="102"/>
        <v>0</v>
      </c>
      <c r="J3979" s="39"/>
      <c r="K3979" s="38"/>
    </row>
    <row r="3980" spans="1:11" ht="84" x14ac:dyDescent="0.25">
      <c r="A3980" s="33" t="s">
        <v>5</v>
      </c>
      <c r="B3980" s="29" t="s">
        <v>6</v>
      </c>
      <c r="C3980" s="29" t="s">
        <v>7</v>
      </c>
      <c r="D3980" s="29" t="s">
        <v>8</v>
      </c>
      <c r="E3980" s="29" t="s">
        <v>15</v>
      </c>
      <c r="F3980" s="29" t="s">
        <v>9</v>
      </c>
      <c r="G3980" s="262" t="s">
        <v>10</v>
      </c>
      <c r="H3980" s="262" t="s">
        <v>11</v>
      </c>
      <c r="I3980" s="262" t="s">
        <v>6426</v>
      </c>
      <c r="J3980" s="29" t="s">
        <v>12</v>
      </c>
      <c r="K3980" s="30" t="s">
        <v>13</v>
      </c>
    </row>
    <row r="3981" spans="1:11" x14ac:dyDescent="0.25">
      <c r="A3981" s="4">
        <v>111</v>
      </c>
      <c r="B3981" s="238" t="s">
        <v>971</v>
      </c>
      <c r="C3981" s="235">
        <v>4</v>
      </c>
      <c r="D3981" s="235">
        <v>844</v>
      </c>
      <c r="E3981" s="236" t="s">
        <v>6414</v>
      </c>
      <c r="F3981" s="237">
        <v>8</v>
      </c>
      <c r="G3981" s="258">
        <v>85.44</v>
      </c>
      <c r="H3981" s="259">
        <v>85.44</v>
      </c>
      <c r="I3981" s="258">
        <f t="shared" si="102"/>
        <v>0</v>
      </c>
      <c r="J3981" s="39"/>
      <c r="K3981" s="38"/>
    </row>
    <row r="3982" spans="1:11" x14ac:dyDescent="0.25">
      <c r="A3982" s="4">
        <v>112</v>
      </c>
      <c r="B3982" s="238" t="s">
        <v>6478</v>
      </c>
      <c r="C3982" s="235">
        <v>1</v>
      </c>
      <c r="D3982" s="235">
        <v>853</v>
      </c>
      <c r="E3982" s="236" t="s">
        <v>6414</v>
      </c>
      <c r="F3982" s="237">
        <v>8</v>
      </c>
      <c r="G3982" s="258">
        <v>46.15</v>
      </c>
      <c r="H3982" s="259">
        <v>46.15</v>
      </c>
      <c r="I3982" s="258">
        <f t="shared" si="102"/>
        <v>0</v>
      </c>
      <c r="J3982" s="39"/>
      <c r="K3982" s="38"/>
    </row>
    <row r="3983" spans="1:11" x14ac:dyDescent="0.25">
      <c r="A3983" s="4">
        <v>113</v>
      </c>
      <c r="B3983" s="238" t="s">
        <v>6486</v>
      </c>
      <c r="C3983" s="235">
        <v>1</v>
      </c>
      <c r="D3983" s="235">
        <v>856</v>
      </c>
      <c r="E3983" s="236" t="s">
        <v>6414</v>
      </c>
      <c r="F3983" s="237">
        <v>8</v>
      </c>
      <c r="G3983" s="258">
        <v>515.89</v>
      </c>
      <c r="H3983" s="259">
        <v>515.89</v>
      </c>
      <c r="I3983" s="258">
        <f t="shared" si="102"/>
        <v>0</v>
      </c>
      <c r="J3983" s="39"/>
      <c r="K3983" s="38"/>
    </row>
    <row r="3984" spans="1:11" x14ac:dyDescent="0.25">
      <c r="A3984" s="4">
        <v>114</v>
      </c>
      <c r="B3984" s="158" t="s">
        <v>6487</v>
      </c>
      <c r="C3984" s="235">
        <v>1</v>
      </c>
      <c r="D3984" s="93">
        <v>859</v>
      </c>
      <c r="E3984" s="236" t="s">
        <v>6414</v>
      </c>
      <c r="F3984" s="237">
        <v>8</v>
      </c>
      <c r="G3984" s="258">
        <v>367.52</v>
      </c>
      <c r="H3984" s="259">
        <v>367.52</v>
      </c>
      <c r="I3984" s="258">
        <f t="shared" si="102"/>
        <v>0</v>
      </c>
      <c r="J3984" s="39"/>
      <c r="K3984" s="38"/>
    </row>
    <row r="3985" spans="1:11" x14ac:dyDescent="0.25">
      <c r="A3985" s="4">
        <v>115</v>
      </c>
      <c r="B3985" s="158" t="s">
        <v>6488</v>
      </c>
      <c r="C3985" s="235">
        <v>1</v>
      </c>
      <c r="D3985" s="93">
        <v>860</v>
      </c>
      <c r="E3985" s="236" t="s">
        <v>6414</v>
      </c>
      <c r="F3985" s="237">
        <v>8</v>
      </c>
      <c r="G3985" s="258">
        <v>1920</v>
      </c>
      <c r="H3985" s="259">
        <v>1920</v>
      </c>
      <c r="I3985" s="258">
        <f t="shared" si="102"/>
        <v>0</v>
      </c>
      <c r="J3985" s="39"/>
      <c r="K3985" s="38"/>
    </row>
    <row r="3986" spans="1:11" x14ac:dyDescent="0.25">
      <c r="A3986" s="4">
        <v>116</v>
      </c>
      <c r="B3986" s="238" t="s">
        <v>6489</v>
      </c>
      <c r="C3986" s="235">
        <v>1</v>
      </c>
      <c r="D3986" s="235">
        <v>861</v>
      </c>
      <c r="E3986" s="236" t="s">
        <v>6414</v>
      </c>
      <c r="F3986" s="237">
        <v>8</v>
      </c>
      <c r="G3986" s="258">
        <v>590</v>
      </c>
      <c r="H3986" s="259">
        <v>590</v>
      </c>
      <c r="I3986" s="258">
        <f t="shared" si="102"/>
        <v>0</v>
      </c>
      <c r="J3986" s="39"/>
      <c r="K3986" s="38"/>
    </row>
    <row r="3987" spans="1:11" x14ac:dyDescent="0.25">
      <c r="A3987" s="4">
        <v>117</v>
      </c>
      <c r="B3987" s="238" t="s">
        <v>6490</v>
      </c>
      <c r="C3987" s="235">
        <v>1</v>
      </c>
      <c r="D3987" s="235">
        <v>872</v>
      </c>
      <c r="E3987" s="236" t="s">
        <v>6414</v>
      </c>
      <c r="F3987" s="237">
        <v>8</v>
      </c>
      <c r="G3987" s="258">
        <v>97.08</v>
      </c>
      <c r="H3987" s="259">
        <v>97.08</v>
      </c>
      <c r="I3987" s="258">
        <f t="shared" si="102"/>
        <v>0</v>
      </c>
      <c r="J3987" s="39"/>
      <c r="K3987" s="38"/>
    </row>
    <row r="3988" spans="1:11" x14ac:dyDescent="0.25">
      <c r="A3988" s="4">
        <v>118</v>
      </c>
      <c r="B3988" s="238" t="s">
        <v>6491</v>
      </c>
      <c r="C3988" s="235">
        <v>1</v>
      </c>
      <c r="D3988" s="235">
        <v>874</v>
      </c>
      <c r="E3988" s="236" t="s">
        <v>6414</v>
      </c>
      <c r="F3988" s="237">
        <v>8</v>
      </c>
      <c r="G3988" s="258">
        <v>602.21</v>
      </c>
      <c r="H3988" s="259">
        <v>602.21</v>
      </c>
      <c r="I3988" s="258">
        <f t="shared" si="102"/>
        <v>0</v>
      </c>
      <c r="J3988" s="39"/>
      <c r="K3988" s="38"/>
    </row>
    <row r="3989" spans="1:11" x14ac:dyDescent="0.25">
      <c r="A3989" s="4">
        <v>119</v>
      </c>
      <c r="B3989" s="238" t="s">
        <v>6478</v>
      </c>
      <c r="C3989" s="235">
        <v>1</v>
      </c>
      <c r="D3989" s="235">
        <v>885</v>
      </c>
      <c r="E3989" s="236" t="s">
        <v>6492</v>
      </c>
      <c r="F3989" s="237">
        <v>8</v>
      </c>
      <c r="G3989" s="258">
        <v>126.92</v>
      </c>
      <c r="H3989" s="259">
        <v>126.92</v>
      </c>
      <c r="I3989" s="258">
        <f t="shared" si="102"/>
        <v>0</v>
      </c>
      <c r="J3989" s="39"/>
      <c r="K3989" s="38"/>
    </row>
    <row r="3990" spans="1:11" x14ac:dyDescent="0.25">
      <c r="A3990" s="4">
        <v>120</v>
      </c>
      <c r="B3990" s="158" t="s">
        <v>1008</v>
      </c>
      <c r="C3990" s="235">
        <v>1</v>
      </c>
      <c r="D3990" s="93">
        <v>887</v>
      </c>
      <c r="E3990" s="236" t="s">
        <v>6493</v>
      </c>
      <c r="F3990" s="237">
        <v>8</v>
      </c>
      <c r="G3990" s="258">
        <v>21.36</v>
      </c>
      <c r="H3990" s="259">
        <v>21.36</v>
      </c>
      <c r="I3990" s="258">
        <f t="shared" si="102"/>
        <v>0</v>
      </c>
      <c r="J3990" s="39"/>
      <c r="K3990" s="38"/>
    </row>
    <row r="3991" spans="1:11" x14ac:dyDescent="0.25">
      <c r="A3991" s="4">
        <v>121</v>
      </c>
      <c r="B3991" s="238" t="s">
        <v>971</v>
      </c>
      <c r="C3991" s="235">
        <v>26</v>
      </c>
      <c r="D3991" s="235">
        <v>888</v>
      </c>
      <c r="E3991" s="236" t="s">
        <v>6494</v>
      </c>
      <c r="F3991" s="237">
        <v>8</v>
      </c>
      <c r="G3991" s="258">
        <v>427.35</v>
      </c>
      <c r="H3991" s="259">
        <v>427.35</v>
      </c>
      <c r="I3991" s="258">
        <f t="shared" si="102"/>
        <v>0</v>
      </c>
      <c r="J3991" s="39"/>
      <c r="K3991" s="38"/>
    </row>
    <row r="3992" spans="1:11" x14ac:dyDescent="0.25">
      <c r="A3992" s="4">
        <v>122</v>
      </c>
      <c r="B3992" s="238" t="s">
        <v>6495</v>
      </c>
      <c r="C3992" s="235">
        <v>1</v>
      </c>
      <c r="D3992" s="235">
        <v>891</v>
      </c>
      <c r="E3992" s="236" t="s">
        <v>6496</v>
      </c>
      <c r="F3992" s="237">
        <v>8</v>
      </c>
      <c r="G3992" s="258">
        <v>196.26</v>
      </c>
      <c r="H3992" s="259">
        <v>196.26</v>
      </c>
      <c r="I3992" s="258">
        <f t="shared" si="102"/>
        <v>0</v>
      </c>
      <c r="J3992" s="39"/>
      <c r="K3992" s="38"/>
    </row>
    <row r="3993" spans="1:11" x14ac:dyDescent="0.25">
      <c r="A3993" s="4">
        <v>123</v>
      </c>
      <c r="B3993" s="238" t="s">
        <v>6485</v>
      </c>
      <c r="C3993" s="235">
        <v>1</v>
      </c>
      <c r="D3993" s="235">
        <v>892</v>
      </c>
      <c r="E3993" s="236" t="s">
        <v>6497</v>
      </c>
      <c r="F3993" s="237">
        <v>8</v>
      </c>
      <c r="G3993" s="258">
        <v>391.36</v>
      </c>
      <c r="H3993" s="259">
        <v>391.36</v>
      </c>
      <c r="I3993" s="258">
        <f t="shared" si="102"/>
        <v>0</v>
      </c>
      <c r="J3993" s="39"/>
      <c r="K3993" s="38"/>
    </row>
    <row r="3994" spans="1:11" x14ac:dyDescent="0.25">
      <c r="A3994" s="4">
        <v>124</v>
      </c>
      <c r="B3994" s="238" t="s">
        <v>842</v>
      </c>
      <c r="C3994" s="235">
        <v>1</v>
      </c>
      <c r="D3994" s="235">
        <v>893</v>
      </c>
      <c r="E3994" s="236" t="s">
        <v>6498</v>
      </c>
      <c r="F3994" s="237">
        <v>8</v>
      </c>
      <c r="G3994" s="258">
        <v>373.85</v>
      </c>
      <c r="H3994" s="259">
        <v>373.85</v>
      </c>
      <c r="I3994" s="258">
        <f t="shared" si="102"/>
        <v>0</v>
      </c>
      <c r="J3994" s="39"/>
      <c r="K3994" s="38"/>
    </row>
    <row r="3995" spans="1:11" x14ac:dyDescent="0.25">
      <c r="A3995" s="4">
        <v>125</v>
      </c>
      <c r="B3995" s="238" t="s">
        <v>6485</v>
      </c>
      <c r="C3995" s="235">
        <v>1</v>
      </c>
      <c r="D3995" s="235">
        <v>894</v>
      </c>
      <c r="E3995" s="236" t="s">
        <v>6499</v>
      </c>
      <c r="F3995" s="237">
        <v>8</v>
      </c>
      <c r="G3995" s="258">
        <v>428.41</v>
      </c>
      <c r="H3995" s="259">
        <v>428.41</v>
      </c>
      <c r="I3995" s="258">
        <f t="shared" si="102"/>
        <v>0</v>
      </c>
      <c r="J3995" s="39"/>
      <c r="K3995" s="38"/>
    </row>
    <row r="3996" spans="1:11" x14ac:dyDescent="0.25">
      <c r="A3996" s="4">
        <v>126</v>
      </c>
      <c r="B3996" s="238" t="s">
        <v>6500</v>
      </c>
      <c r="C3996" s="235">
        <v>1</v>
      </c>
      <c r="D3996" s="235">
        <v>896</v>
      </c>
      <c r="E3996" s="236" t="s">
        <v>6501</v>
      </c>
      <c r="F3996" s="237">
        <v>8</v>
      </c>
      <c r="G3996" s="258">
        <v>183</v>
      </c>
      <c r="H3996" s="259">
        <v>183</v>
      </c>
      <c r="I3996" s="258">
        <f t="shared" ref="I3996:I4059" si="103">G3996-H3996</f>
        <v>0</v>
      </c>
      <c r="J3996" s="39"/>
      <c r="K3996" s="38"/>
    </row>
    <row r="3997" spans="1:11" x14ac:dyDescent="0.25">
      <c r="A3997" s="4">
        <v>127</v>
      </c>
      <c r="B3997" s="238" t="s">
        <v>6502</v>
      </c>
      <c r="C3997" s="235">
        <v>2</v>
      </c>
      <c r="D3997" s="235">
        <v>897</v>
      </c>
      <c r="E3997" s="236" t="s">
        <v>6414</v>
      </c>
      <c r="F3997" s="237">
        <v>8</v>
      </c>
      <c r="G3997" s="258">
        <v>240</v>
      </c>
      <c r="H3997" s="259">
        <v>240</v>
      </c>
      <c r="I3997" s="258">
        <f t="shared" si="103"/>
        <v>0</v>
      </c>
      <c r="J3997" s="39"/>
      <c r="K3997" s="38"/>
    </row>
    <row r="3998" spans="1:11" x14ac:dyDescent="0.25">
      <c r="A3998" s="4">
        <v>128</v>
      </c>
      <c r="B3998" s="238" t="s">
        <v>6502</v>
      </c>
      <c r="C3998" s="235">
        <v>1</v>
      </c>
      <c r="D3998" s="235">
        <v>898</v>
      </c>
      <c r="E3998" s="236" t="s">
        <v>6503</v>
      </c>
      <c r="F3998" s="237">
        <v>8</v>
      </c>
      <c r="G3998" s="258">
        <v>240</v>
      </c>
      <c r="H3998" s="259">
        <v>240</v>
      </c>
      <c r="I3998" s="258">
        <f t="shared" si="103"/>
        <v>0</v>
      </c>
      <c r="J3998" s="39"/>
      <c r="K3998" s="38"/>
    </row>
    <row r="3999" spans="1:11" x14ac:dyDescent="0.25">
      <c r="A3999" s="4">
        <v>129</v>
      </c>
      <c r="B3999" s="238" t="s">
        <v>6504</v>
      </c>
      <c r="C3999" s="235">
        <v>1</v>
      </c>
      <c r="D3999" s="235">
        <v>908</v>
      </c>
      <c r="E3999" s="236" t="s">
        <v>6414</v>
      </c>
      <c r="F3999" s="237">
        <v>8</v>
      </c>
      <c r="G3999" s="258">
        <v>251.28</v>
      </c>
      <c r="H3999" s="259">
        <v>251.28</v>
      </c>
      <c r="I3999" s="258">
        <f t="shared" si="103"/>
        <v>0</v>
      </c>
      <c r="J3999" s="39"/>
      <c r="K3999" s="38"/>
    </row>
    <row r="4000" spans="1:11" x14ac:dyDescent="0.25">
      <c r="A4000" s="4">
        <v>130</v>
      </c>
      <c r="B4000" s="238" t="s">
        <v>6505</v>
      </c>
      <c r="C4000" s="235">
        <v>1</v>
      </c>
      <c r="D4000" s="235">
        <v>1001</v>
      </c>
      <c r="E4000" s="236" t="s">
        <v>6414</v>
      </c>
      <c r="F4000" s="237">
        <v>8</v>
      </c>
      <c r="G4000" s="258">
        <v>411.63</v>
      </c>
      <c r="H4000" s="259">
        <v>411.63</v>
      </c>
      <c r="I4000" s="258">
        <f t="shared" si="103"/>
        <v>0</v>
      </c>
      <c r="J4000" s="39"/>
      <c r="K4000" s="38"/>
    </row>
    <row r="4001" spans="1:11" x14ac:dyDescent="0.25">
      <c r="A4001" s="4">
        <v>131</v>
      </c>
      <c r="B4001" s="238" t="s">
        <v>6506</v>
      </c>
      <c r="C4001" s="235">
        <v>1</v>
      </c>
      <c r="D4001" s="235">
        <v>1002</v>
      </c>
      <c r="E4001" s="236" t="s">
        <v>6414</v>
      </c>
      <c r="F4001" s="237">
        <v>8</v>
      </c>
      <c r="G4001" s="258">
        <v>104.72</v>
      </c>
      <c r="H4001" s="259">
        <v>104.72</v>
      </c>
      <c r="I4001" s="258">
        <f t="shared" si="103"/>
        <v>0</v>
      </c>
      <c r="J4001" s="39"/>
      <c r="K4001" s="38"/>
    </row>
    <row r="4002" spans="1:11" x14ac:dyDescent="0.25">
      <c r="A4002" s="4">
        <v>132</v>
      </c>
      <c r="B4002" s="238" t="s">
        <v>6507</v>
      </c>
      <c r="C4002" s="235">
        <v>1</v>
      </c>
      <c r="D4002" s="235">
        <v>1003</v>
      </c>
      <c r="E4002" s="236" t="s">
        <v>6414</v>
      </c>
      <c r="F4002" s="237">
        <v>8</v>
      </c>
      <c r="G4002" s="258">
        <v>109.4</v>
      </c>
      <c r="H4002" s="259">
        <v>109.4</v>
      </c>
      <c r="I4002" s="258">
        <f t="shared" si="103"/>
        <v>0</v>
      </c>
      <c r="J4002" s="39"/>
      <c r="K4002" s="38"/>
    </row>
    <row r="4003" spans="1:11" x14ac:dyDescent="0.25">
      <c r="A4003" s="4">
        <v>133</v>
      </c>
      <c r="B4003" s="238" t="s">
        <v>6508</v>
      </c>
      <c r="C4003" s="235">
        <v>1</v>
      </c>
      <c r="D4003" s="235">
        <v>1004</v>
      </c>
      <c r="E4003" s="236" t="s">
        <v>6414</v>
      </c>
      <c r="F4003" s="237">
        <v>8</v>
      </c>
      <c r="G4003" s="258">
        <v>252.34</v>
      </c>
      <c r="H4003" s="259">
        <v>252.34</v>
      </c>
      <c r="I4003" s="258">
        <f t="shared" si="103"/>
        <v>0</v>
      </c>
      <c r="J4003" s="39"/>
      <c r="K4003" s="38"/>
    </row>
    <row r="4004" spans="1:11" x14ac:dyDescent="0.25">
      <c r="A4004" s="4">
        <v>134</v>
      </c>
      <c r="B4004" s="238" t="s">
        <v>6509</v>
      </c>
      <c r="C4004" s="235">
        <v>1</v>
      </c>
      <c r="D4004" s="235">
        <v>1007</v>
      </c>
      <c r="E4004" s="236" t="s">
        <v>6414</v>
      </c>
      <c r="F4004" s="237">
        <v>8</v>
      </c>
      <c r="G4004" s="258">
        <v>221.54</v>
      </c>
      <c r="H4004" s="259">
        <v>221.54</v>
      </c>
      <c r="I4004" s="258">
        <f t="shared" si="103"/>
        <v>0</v>
      </c>
      <c r="J4004" s="39"/>
      <c r="K4004" s="38"/>
    </row>
    <row r="4005" spans="1:11" x14ac:dyDescent="0.25">
      <c r="A4005" s="4">
        <v>135</v>
      </c>
      <c r="B4005" s="238" t="s">
        <v>6449</v>
      </c>
      <c r="C4005" s="235">
        <v>1</v>
      </c>
      <c r="D4005" s="235">
        <v>1008</v>
      </c>
      <c r="E4005" s="236" t="s">
        <v>6414</v>
      </c>
      <c r="F4005" s="237">
        <v>8</v>
      </c>
      <c r="G4005" s="258">
        <v>40.340000000000003</v>
      </c>
      <c r="H4005" s="259">
        <v>40.340000000000003</v>
      </c>
      <c r="I4005" s="258">
        <f t="shared" si="103"/>
        <v>0</v>
      </c>
      <c r="J4005" s="39"/>
      <c r="K4005" s="38"/>
    </row>
    <row r="4006" spans="1:11" x14ac:dyDescent="0.25">
      <c r="A4006" s="4">
        <v>136</v>
      </c>
      <c r="B4006" s="238" t="s">
        <v>6510</v>
      </c>
      <c r="C4006" s="235">
        <v>1</v>
      </c>
      <c r="D4006" s="235">
        <v>1009</v>
      </c>
      <c r="E4006" s="236" t="s">
        <v>6414</v>
      </c>
      <c r="F4006" s="237">
        <v>8</v>
      </c>
      <c r="G4006" s="258">
        <v>44.44</v>
      </c>
      <c r="H4006" s="259">
        <v>44.44</v>
      </c>
      <c r="I4006" s="258">
        <f t="shared" si="103"/>
        <v>0</v>
      </c>
      <c r="J4006" s="39"/>
      <c r="K4006" s="38"/>
    </row>
    <row r="4007" spans="1:11" x14ac:dyDescent="0.25">
      <c r="A4007" s="4">
        <v>137</v>
      </c>
      <c r="B4007" s="238" t="s">
        <v>6510</v>
      </c>
      <c r="C4007" s="235">
        <v>1</v>
      </c>
      <c r="D4007" s="235">
        <v>1012</v>
      </c>
      <c r="E4007" s="236" t="s">
        <v>6414</v>
      </c>
      <c r="F4007" s="237">
        <v>8</v>
      </c>
      <c r="G4007" s="258">
        <v>44.44</v>
      </c>
      <c r="H4007" s="259">
        <v>44.44</v>
      </c>
      <c r="I4007" s="258">
        <f t="shared" si="103"/>
        <v>0</v>
      </c>
      <c r="J4007" s="39"/>
      <c r="K4007" s="38"/>
    </row>
    <row r="4008" spans="1:11" x14ac:dyDescent="0.25">
      <c r="A4008" s="4">
        <v>138</v>
      </c>
      <c r="B4008" s="238" t="s">
        <v>6510</v>
      </c>
      <c r="C4008" s="235">
        <v>1</v>
      </c>
      <c r="D4008" s="235">
        <v>1013</v>
      </c>
      <c r="E4008" s="236" t="s">
        <v>6414</v>
      </c>
      <c r="F4008" s="237">
        <v>8</v>
      </c>
      <c r="G4008" s="258">
        <v>44.49</v>
      </c>
      <c r="H4008" s="259">
        <v>44.49</v>
      </c>
      <c r="I4008" s="258">
        <f t="shared" si="103"/>
        <v>0</v>
      </c>
      <c r="J4008" s="39"/>
      <c r="K4008" s="38"/>
    </row>
    <row r="4009" spans="1:11" ht="84" x14ac:dyDescent="0.25">
      <c r="A4009" s="33" t="s">
        <v>5</v>
      </c>
      <c r="B4009" s="29" t="s">
        <v>6</v>
      </c>
      <c r="C4009" s="29" t="s">
        <v>7</v>
      </c>
      <c r="D4009" s="29" t="s">
        <v>8</v>
      </c>
      <c r="E4009" s="29" t="s">
        <v>15</v>
      </c>
      <c r="F4009" s="29" t="s">
        <v>9</v>
      </c>
      <c r="G4009" s="262" t="s">
        <v>10</v>
      </c>
      <c r="H4009" s="262" t="s">
        <v>11</v>
      </c>
      <c r="I4009" s="262" t="s">
        <v>6426</v>
      </c>
      <c r="J4009" s="29" t="s">
        <v>12</v>
      </c>
      <c r="K4009" s="30" t="s">
        <v>13</v>
      </c>
    </row>
    <row r="4010" spans="1:11" x14ac:dyDescent="0.25">
      <c r="A4010" s="4">
        <v>139</v>
      </c>
      <c r="B4010" s="238" t="s">
        <v>6511</v>
      </c>
      <c r="C4010" s="235">
        <v>1</v>
      </c>
      <c r="D4010" s="235">
        <v>1014</v>
      </c>
      <c r="E4010" s="236" t="s">
        <v>6414</v>
      </c>
      <c r="F4010" s="237">
        <v>8</v>
      </c>
      <c r="G4010" s="258">
        <v>92.52</v>
      </c>
      <c r="H4010" s="259">
        <v>92.52</v>
      </c>
      <c r="I4010" s="258">
        <f t="shared" si="103"/>
        <v>0</v>
      </c>
      <c r="J4010" s="39"/>
      <c r="K4010" s="38"/>
    </row>
    <row r="4011" spans="1:11" x14ac:dyDescent="0.25">
      <c r="A4011" s="4">
        <v>140</v>
      </c>
      <c r="B4011" s="238" t="s">
        <v>6512</v>
      </c>
      <c r="C4011" s="235">
        <v>1</v>
      </c>
      <c r="D4011" s="235">
        <v>1015</v>
      </c>
      <c r="E4011" s="236" t="s">
        <v>6414</v>
      </c>
      <c r="F4011" s="237">
        <v>12</v>
      </c>
      <c r="G4011" s="258">
        <v>372.91</v>
      </c>
      <c r="H4011" s="259">
        <v>372.91</v>
      </c>
      <c r="I4011" s="258">
        <f t="shared" si="103"/>
        <v>0</v>
      </c>
      <c r="J4011" s="39"/>
      <c r="K4011" s="38"/>
    </row>
    <row r="4012" spans="1:11" x14ac:dyDescent="0.25">
      <c r="A4012" s="4">
        <v>141</v>
      </c>
      <c r="B4012" s="238" t="s">
        <v>6513</v>
      </c>
      <c r="C4012" s="235">
        <v>1</v>
      </c>
      <c r="D4012" s="235">
        <v>1016</v>
      </c>
      <c r="E4012" s="236" t="s">
        <v>6414</v>
      </c>
      <c r="F4012" s="237">
        <v>8</v>
      </c>
      <c r="G4012" s="258">
        <v>490.6</v>
      </c>
      <c r="H4012" s="259">
        <v>490.6</v>
      </c>
      <c r="I4012" s="258">
        <f t="shared" si="103"/>
        <v>0</v>
      </c>
      <c r="J4012" s="39"/>
      <c r="K4012" s="38"/>
    </row>
    <row r="4013" spans="1:11" x14ac:dyDescent="0.25">
      <c r="A4013" s="4">
        <v>142</v>
      </c>
      <c r="B4013" s="238" t="s">
        <v>6514</v>
      </c>
      <c r="C4013" s="235">
        <v>1</v>
      </c>
      <c r="D4013" s="235">
        <v>1017</v>
      </c>
      <c r="E4013" s="236" t="s">
        <v>6414</v>
      </c>
      <c r="F4013" s="237">
        <v>8</v>
      </c>
      <c r="G4013" s="258">
        <v>662.31</v>
      </c>
      <c r="H4013" s="259">
        <v>662.31</v>
      </c>
      <c r="I4013" s="258">
        <f t="shared" si="103"/>
        <v>0</v>
      </c>
      <c r="J4013" s="39"/>
      <c r="K4013" s="38"/>
    </row>
    <row r="4014" spans="1:11" x14ac:dyDescent="0.25">
      <c r="A4014" s="4">
        <v>143</v>
      </c>
      <c r="B4014" s="238" t="s">
        <v>6515</v>
      </c>
      <c r="C4014" s="235">
        <v>1</v>
      </c>
      <c r="D4014" s="235">
        <v>1018</v>
      </c>
      <c r="E4014" s="236" t="s">
        <v>6414</v>
      </c>
      <c r="F4014" s="237">
        <v>8</v>
      </c>
      <c r="G4014" s="258">
        <v>174.62</v>
      </c>
      <c r="H4014" s="259">
        <v>174.62</v>
      </c>
      <c r="I4014" s="258">
        <f t="shared" si="103"/>
        <v>0</v>
      </c>
      <c r="J4014" s="39"/>
      <c r="K4014" s="38"/>
    </row>
    <row r="4015" spans="1:11" x14ac:dyDescent="0.25">
      <c r="A4015" s="4">
        <v>144</v>
      </c>
      <c r="B4015" s="238" t="s">
        <v>6516</v>
      </c>
      <c r="C4015" s="235">
        <v>1</v>
      </c>
      <c r="D4015" s="235">
        <v>1031</v>
      </c>
      <c r="E4015" s="236" t="s">
        <v>6414</v>
      </c>
      <c r="F4015" s="237">
        <v>8</v>
      </c>
      <c r="G4015" s="258">
        <v>327.10000000000002</v>
      </c>
      <c r="H4015" s="259">
        <v>327.10000000000002</v>
      </c>
      <c r="I4015" s="258">
        <f t="shared" si="103"/>
        <v>0</v>
      </c>
      <c r="J4015" s="39"/>
      <c r="K4015" s="38"/>
    </row>
    <row r="4016" spans="1:11" x14ac:dyDescent="0.25">
      <c r="A4016" s="4">
        <v>145</v>
      </c>
      <c r="B4016" s="238" t="s">
        <v>6517</v>
      </c>
      <c r="C4016" s="235">
        <v>1</v>
      </c>
      <c r="D4016" s="235">
        <v>1036</v>
      </c>
      <c r="E4016" s="236" t="s">
        <v>6414</v>
      </c>
      <c r="F4016" s="237">
        <v>8</v>
      </c>
      <c r="G4016" s="258">
        <v>537.16999999999996</v>
      </c>
      <c r="H4016" s="259">
        <v>537.16999999999996</v>
      </c>
      <c r="I4016" s="258">
        <f t="shared" si="103"/>
        <v>0</v>
      </c>
      <c r="J4016" s="39"/>
      <c r="K4016" s="38"/>
    </row>
    <row r="4017" spans="1:11" x14ac:dyDescent="0.25">
      <c r="A4017" s="4">
        <v>146</v>
      </c>
      <c r="B4017" s="238" t="s">
        <v>6518</v>
      </c>
      <c r="C4017" s="235">
        <v>1</v>
      </c>
      <c r="D4017" s="235">
        <v>1037</v>
      </c>
      <c r="E4017" s="236" t="s">
        <v>6414</v>
      </c>
      <c r="F4017" s="237">
        <v>8</v>
      </c>
      <c r="G4017" s="258">
        <v>170.09</v>
      </c>
      <c r="H4017" s="259">
        <v>170.09</v>
      </c>
      <c r="I4017" s="258">
        <f t="shared" si="103"/>
        <v>0</v>
      </c>
      <c r="J4017" s="39"/>
      <c r="K4017" s="38"/>
    </row>
    <row r="4018" spans="1:11" x14ac:dyDescent="0.25">
      <c r="A4018" s="4">
        <v>147</v>
      </c>
      <c r="B4018" s="238" t="s">
        <v>6519</v>
      </c>
      <c r="C4018" s="235">
        <v>1</v>
      </c>
      <c r="D4018" s="235">
        <v>1047</v>
      </c>
      <c r="E4018" s="236" t="s">
        <v>6414</v>
      </c>
      <c r="F4018" s="237">
        <v>8</v>
      </c>
      <c r="G4018" s="258">
        <v>75.400000000000006</v>
      </c>
      <c r="H4018" s="259">
        <v>75.400000000000006</v>
      </c>
      <c r="I4018" s="258">
        <f t="shared" si="103"/>
        <v>0</v>
      </c>
      <c r="J4018" s="39"/>
      <c r="K4018" s="38"/>
    </row>
    <row r="4019" spans="1:11" x14ac:dyDescent="0.25">
      <c r="A4019" s="4">
        <v>148</v>
      </c>
      <c r="B4019" s="238" t="s">
        <v>5151</v>
      </c>
      <c r="C4019" s="235">
        <v>1</v>
      </c>
      <c r="D4019" s="235">
        <v>1050</v>
      </c>
      <c r="E4019" s="236" t="s">
        <v>6414</v>
      </c>
      <c r="F4019" s="237">
        <v>8</v>
      </c>
      <c r="G4019" s="258">
        <v>817.67</v>
      </c>
      <c r="H4019" s="259">
        <v>817.67</v>
      </c>
      <c r="I4019" s="258">
        <f t="shared" si="103"/>
        <v>0</v>
      </c>
      <c r="J4019" s="39"/>
      <c r="K4019" s="38"/>
    </row>
    <row r="4020" spans="1:11" x14ac:dyDescent="0.25">
      <c r="A4020" s="4">
        <v>149</v>
      </c>
      <c r="B4020" s="238" t="s">
        <v>5151</v>
      </c>
      <c r="C4020" s="235">
        <v>1</v>
      </c>
      <c r="D4020" s="235">
        <v>1051</v>
      </c>
      <c r="E4020" s="236" t="s">
        <v>6414</v>
      </c>
      <c r="F4020" s="237">
        <v>8</v>
      </c>
      <c r="G4020" s="258">
        <v>817.66</v>
      </c>
      <c r="H4020" s="259">
        <v>817.66</v>
      </c>
      <c r="I4020" s="258">
        <f t="shared" si="103"/>
        <v>0</v>
      </c>
      <c r="J4020" s="39"/>
      <c r="K4020" s="38"/>
    </row>
    <row r="4021" spans="1:11" x14ac:dyDescent="0.25">
      <c r="A4021" s="4">
        <v>150</v>
      </c>
      <c r="B4021" s="238" t="s">
        <v>6520</v>
      </c>
      <c r="C4021" s="235">
        <v>1</v>
      </c>
      <c r="D4021" s="235">
        <v>1064</v>
      </c>
      <c r="E4021" s="236" t="s">
        <v>6414</v>
      </c>
      <c r="F4021" s="237">
        <v>8</v>
      </c>
      <c r="G4021" s="258">
        <v>316.67</v>
      </c>
      <c r="H4021" s="259">
        <v>316.67</v>
      </c>
      <c r="I4021" s="258">
        <f t="shared" si="103"/>
        <v>0</v>
      </c>
      <c r="J4021" s="39"/>
      <c r="K4021" s="38"/>
    </row>
    <row r="4022" spans="1:11" x14ac:dyDescent="0.25">
      <c r="A4022" s="4">
        <v>151</v>
      </c>
      <c r="B4022" s="238" t="s">
        <v>6521</v>
      </c>
      <c r="C4022" s="235">
        <v>1</v>
      </c>
      <c r="D4022" s="235">
        <v>1065</v>
      </c>
      <c r="E4022" s="236" t="s">
        <v>6522</v>
      </c>
      <c r="F4022" s="237">
        <v>8</v>
      </c>
      <c r="G4022" s="258">
        <v>152.81</v>
      </c>
      <c r="H4022" s="259">
        <v>152.81</v>
      </c>
      <c r="I4022" s="258">
        <f t="shared" si="103"/>
        <v>0</v>
      </c>
      <c r="J4022" s="39"/>
      <c r="K4022" s="38"/>
    </row>
    <row r="4023" spans="1:11" x14ac:dyDescent="0.25">
      <c r="A4023" s="4">
        <v>152</v>
      </c>
      <c r="B4023" s="238" t="s">
        <v>6485</v>
      </c>
      <c r="C4023" s="235">
        <v>1</v>
      </c>
      <c r="D4023" s="235">
        <v>1066</v>
      </c>
      <c r="E4023" s="236" t="s">
        <v>6523</v>
      </c>
      <c r="F4023" s="237">
        <v>8</v>
      </c>
      <c r="G4023" s="258">
        <v>224.3</v>
      </c>
      <c r="H4023" s="259">
        <v>224.3</v>
      </c>
      <c r="I4023" s="258">
        <f t="shared" si="103"/>
        <v>0</v>
      </c>
      <c r="J4023" s="39"/>
      <c r="K4023" s="38"/>
    </row>
    <row r="4024" spans="1:11" x14ac:dyDescent="0.25">
      <c r="A4024" s="4">
        <v>153</v>
      </c>
      <c r="B4024" s="238" t="s">
        <v>842</v>
      </c>
      <c r="C4024" s="235">
        <v>4</v>
      </c>
      <c r="D4024" s="235">
        <v>1067</v>
      </c>
      <c r="E4024" s="236" t="s">
        <v>6524</v>
      </c>
      <c r="F4024" s="237">
        <v>8</v>
      </c>
      <c r="G4024" s="258">
        <v>127.15</v>
      </c>
      <c r="H4024" s="259">
        <v>127.15</v>
      </c>
      <c r="I4024" s="258">
        <f t="shared" si="103"/>
        <v>0</v>
      </c>
      <c r="J4024" s="39"/>
      <c r="K4024" s="38"/>
    </row>
    <row r="4025" spans="1:11" x14ac:dyDescent="0.25">
      <c r="A4025" s="4">
        <v>154</v>
      </c>
      <c r="B4025" s="238" t="s">
        <v>842</v>
      </c>
      <c r="C4025" s="235">
        <v>1</v>
      </c>
      <c r="D4025" s="235">
        <v>1068</v>
      </c>
      <c r="E4025" s="236" t="s">
        <v>6524</v>
      </c>
      <c r="F4025" s="237">
        <v>8</v>
      </c>
      <c r="G4025" s="258">
        <v>890.07</v>
      </c>
      <c r="H4025" s="259">
        <v>890.07</v>
      </c>
      <c r="I4025" s="258">
        <f t="shared" si="103"/>
        <v>0</v>
      </c>
      <c r="J4025" s="39"/>
      <c r="K4025" s="38"/>
    </row>
    <row r="4026" spans="1:11" x14ac:dyDescent="0.25">
      <c r="A4026" s="4">
        <v>155</v>
      </c>
      <c r="B4026" s="238" t="s">
        <v>6525</v>
      </c>
      <c r="C4026" s="235">
        <v>1</v>
      </c>
      <c r="D4026" s="235">
        <v>1069</v>
      </c>
      <c r="E4026" s="236" t="s">
        <v>6526</v>
      </c>
      <c r="F4026" s="237">
        <v>8</v>
      </c>
      <c r="G4026" s="258">
        <v>50.31</v>
      </c>
      <c r="H4026" s="259">
        <v>50.31</v>
      </c>
      <c r="I4026" s="258">
        <f t="shared" si="103"/>
        <v>0</v>
      </c>
      <c r="J4026" s="39"/>
      <c r="K4026" s="38"/>
    </row>
    <row r="4027" spans="1:11" x14ac:dyDescent="0.25">
      <c r="A4027" s="4">
        <v>156</v>
      </c>
      <c r="B4027" s="238" t="s">
        <v>6527</v>
      </c>
      <c r="C4027" s="235">
        <v>1</v>
      </c>
      <c r="D4027" s="235">
        <v>1072</v>
      </c>
      <c r="E4027" s="236" t="s">
        <v>6528</v>
      </c>
      <c r="F4027" s="237">
        <v>8</v>
      </c>
      <c r="G4027" s="258">
        <v>431.57</v>
      </c>
      <c r="H4027" s="259">
        <v>431.57</v>
      </c>
      <c r="I4027" s="258">
        <f t="shared" si="103"/>
        <v>0</v>
      </c>
      <c r="J4027" s="39"/>
      <c r="K4027" s="38"/>
    </row>
    <row r="4028" spans="1:11" x14ac:dyDescent="0.25">
      <c r="A4028" s="4">
        <v>157</v>
      </c>
      <c r="B4028" s="238" t="s">
        <v>6529</v>
      </c>
      <c r="C4028" s="235">
        <v>1</v>
      </c>
      <c r="D4028" s="235">
        <v>1074</v>
      </c>
      <c r="E4028" s="236" t="s">
        <v>6530</v>
      </c>
      <c r="F4028" s="237">
        <v>8</v>
      </c>
      <c r="G4028" s="258">
        <v>641.03</v>
      </c>
      <c r="H4028" s="259">
        <v>641.03</v>
      </c>
      <c r="I4028" s="258">
        <f t="shared" si="103"/>
        <v>0</v>
      </c>
      <c r="J4028" s="39"/>
      <c r="K4028" s="38"/>
    </row>
    <row r="4029" spans="1:11" x14ac:dyDescent="0.25">
      <c r="A4029" s="4">
        <v>158</v>
      </c>
      <c r="B4029" s="238" t="s">
        <v>6531</v>
      </c>
      <c r="C4029" s="235">
        <v>1</v>
      </c>
      <c r="D4029" s="235">
        <v>1075</v>
      </c>
      <c r="E4029" s="236" t="s">
        <v>6532</v>
      </c>
      <c r="F4029" s="237">
        <v>8</v>
      </c>
      <c r="G4029" s="258">
        <v>375.7</v>
      </c>
      <c r="H4029" s="259">
        <v>375.7</v>
      </c>
      <c r="I4029" s="258">
        <f t="shared" si="103"/>
        <v>0</v>
      </c>
      <c r="J4029" s="39"/>
      <c r="K4029" s="38"/>
    </row>
    <row r="4030" spans="1:11" x14ac:dyDescent="0.25">
      <c r="A4030" s="4">
        <v>159</v>
      </c>
      <c r="B4030" s="238" t="s">
        <v>5058</v>
      </c>
      <c r="C4030" s="235">
        <v>1</v>
      </c>
      <c r="D4030" s="235">
        <v>1076</v>
      </c>
      <c r="E4030" s="240" t="s">
        <v>6533</v>
      </c>
      <c r="F4030" s="237">
        <v>8</v>
      </c>
      <c r="G4030" s="258">
        <v>14.62</v>
      </c>
      <c r="H4030" s="259">
        <v>14.62</v>
      </c>
      <c r="I4030" s="258">
        <f t="shared" si="103"/>
        <v>0</v>
      </c>
      <c r="J4030" s="39"/>
      <c r="K4030" s="38"/>
    </row>
    <row r="4031" spans="1:11" x14ac:dyDescent="0.25">
      <c r="A4031" s="4">
        <v>160</v>
      </c>
      <c r="B4031" s="238" t="s">
        <v>6534</v>
      </c>
      <c r="C4031" s="235">
        <v>1</v>
      </c>
      <c r="D4031" s="235">
        <v>1077</v>
      </c>
      <c r="E4031" s="236" t="s">
        <v>6535</v>
      </c>
      <c r="F4031" s="237">
        <v>8</v>
      </c>
      <c r="G4031" s="258">
        <v>10.26</v>
      </c>
      <c r="H4031" s="259">
        <v>10.26</v>
      </c>
      <c r="I4031" s="258">
        <f t="shared" si="103"/>
        <v>0</v>
      </c>
      <c r="J4031" s="39"/>
      <c r="K4031" s="38"/>
    </row>
    <row r="4032" spans="1:11" x14ac:dyDescent="0.25">
      <c r="A4032" s="4">
        <v>161</v>
      </c>
      <c r="B4032" s="238" t="s">
        <v>6423</v>
      </c>
      <c r="C4032" s="235">
        <v>1</v>
      </c>
      <c r="D4032" s="235">
        <v>1078</v>
      </c>
      <c r="E4032" s="236" t="s">
        <v>6536</v>
      </c>
      <c r="F4032" s="237">
        <v>8</v>
      </c>
      <c r="G4032" s="258">
        <v>171.59</v>
      </c>
      <c r="H4032" s="259">
        <v>171.59</v>
      </c>
      <c r="I4032" s="258">
        <f t="shared" si="103"/>
        <v>0</v>
      </c>
      <c r="J4032" s="39"/>
      <c r="K4032" s="38"/>
    </row>
    <row r="4033" spans="1:11" x14ac:dyDescent="0.25">
      <c r="A4033" s="4">
        <v>162</v>
      </c>
      <c r="B4033" s="238" t="s">
        <v>6537</v>
      </c>
      <c r="C4033" s="235">
        <v>1</v>
      </c>
      <c r="D4033" s="235">
        <v>1079</v>
      </c>
      <c r="E4033" s="236" t="s">
        <v>6538</v>
      </c>
      <c r="F4033" s="237">
        <v>8</v>
      </c>
      <c r="G4033" s="261">
        <v>150</v>
      </c>
      <c r="H4033" s="260">
        <v>150</v>
      </c>
      <c r="I4033" s="258">
        <f t="shared" si="103"/>
        <v>0</v>
      </c>
      <c r="J4033" s="39"/>
      <c r="K4033" s="38"/>
    </row>
    <row r="4034" spans="1:11" x14ac:dyDescent="0.25">
      <c r="A4034" s="4">
        <v>163</v>
      </c>
      <c r="B4034" s="238" t="s">
        <v>6485</v>
      </c>
      <c r="C4034" s="235">
        <v>1</v>
      </c>
      <c r="D4034" s="235">
        <v>1085</v>
      </c>
      <c r="E4034" s="236" t="s">
        <v>6539</v>
      </c>
      <c r="F4034" s="237">
        <v>8</v>
      </c>
      <c r="G4034" s="258">
        <v>191.59</v>
      </c>
      <c r="H4034" s="259">
        <v>191.59</v>
      </c>
      <c r="I4034" s="258">
        <f t="shared" si="103"/>
        <v>0</v>
      </c>
      <c r="J4034" s="39"/>
      <c r="K4034" s="38"/>
    </row>
    <row r="4035" spans="1:11" x14ac:dyDescent="0.25">
      <c r="A4035" s="4">
        <v>164</v>
      </c>
      <c r="B4035" s="238" t="s">
        <v>6540</v>
      </c>
      <c r="C4035" s="235">
        <v>1</v>
      </c>
      <c r="D4035" s="235">
        <v>1088</v>
      </c>
      <c r="E4035" s="236" t="s">
        <v>6541</v>
      </c>
      <c r="F4035" s="237">
        <v>8</v>
      </c>
      <c r="G4035" s="258">
        <v>247.86</v>
      </c>
      <c r="H4035" s="259">
        <v>247.86</v>
      </c>
      <c r="I4035" s="258">
        <f t="shared" ref="I4035" si="104">G4035-H4035</f>
        <v>0</v>
      </c>
      <c r="J4035" s="39"/>
      <c r="K4035" s="38"/>
    </row>
    <row r="4036" spans="1:11" ht="84" x14ac:dyDescent="0.25">
      <c r="A4036" s="33" t="s">
        <v>5</v>
      </c>
      <c r="B4036" s="29" t="s">
        <v>6</v>
      </c>
      <c r="C4036" s="29" t="s">
        <v>7</v>
      </c>
      <c r="D4036" s="29" t="s">
        <v>8</v>
      </c>
      <c r="E4036" s="29" t="s">
        <v>15</v>
      </c>
      <c r="F4036" s="29" t="s">
        <v>9</v>
      </c>
      <c r="G4036" s="262" t="s">
        <v>10</v>
      </c>
      <c r="H4036" s="262" t="s">
        <v>11</v>
      </c>
      <c r="I4036" s="262" t="s">
        <v>6426</v>
      </c>
      <c r="J4036" s="29" t="s">
        <v>12</v>
      </c>
      <c r="K4036" s="30" t="s">
        <v>13</v>
      </c>
    </row>
    <row r="4037" spans="1:11" x14ac:dyDescent="0.25">
      <c r="A4037" s="4">
        <v>165</v>
      </c>
      <c r="B4037" s="238" t="s">
        <v>6478</v>
      </c>
      <c r="C4037" s="235">
        <v>1</v>
      </c>
      <c r="D4037" s="235">
        <v>1090</v>
      </c>
      <c r="E4037" s="236" t="s">
        <v>6542</v>
      </c>
      <c r="F4037" s="237">
        <v>8</v>
      </c>
      <c r="G4037" s="258">
        <v>46.15</v>
      </c>
      <c r="H4037" s="259">
        <v>46.15</v>
      </c>
      <c r="I4037" s="258">
        <f t="shared" si="103"/>
        <v>0</v>
      </c>
      <c r="J4037" s="39"/>
      <c r="K4037" s="38"/>
    </row>
    <row r="4038" spans="1:11" x14ac:dyDescent="0.25">
      <c r="A4038" s="4">
        <v>166</v>
      </c>
      <c r="B4038" s="238" t="s">
        <v>6543</v>
      </c>
      <c r="C4038" s="235">
        <v>1</v>
      </c>
      <c r="D4038" s="235">
        <v>1091</v>
      </c>
      <c r="E4038" s="236" t="s">
        <v>6544</v>
      </c>
      <c r="F4038" s="237">
        <v>8</v>
      </c>
      <c r="G4038" s="258">
        <v>258.13</v>
      </c>
      <c r="H4038" s="259">
        <v>258.13</v>
      </c>
      <c r="I4038" s="258">
        <f t="shared" si="103"/>
        <v>0</v>
      </c>
      <c r="J4038" s="39"/>
      <c r="K4038" s="38"/>
    </row>
    <row r="4039" spans="1:11" x14ac:dyDescent="0.25">
      <c r="A4039" s="4">
        <v>167</v>
      </c>
      <c r="B4039" s="238" t="s">
        <v>6485</v>
      </c>
      <c r="C4039" s="235">
        <v>1</v>
      </c>
      <c r="D4039" s="235">
        <v>1093</v>
      </c>
      <c r="E4039" s="236" t="s">
        <v>6545</v>
      </c>
      <c r="F4039" s="237">
        <v>8</v>
      </c>
      <c r="G4039" s="258">
        <v>490.65</v>
      </c>
      <c r="H4039" s="259">
        <v>490.65</v>
      </c>
      <c r="I4039" s="258">
        <f t="shared" si="103"/>
        <v>0</v>
      </c>
      <c r="J4039" s="39"/>
      <c r="K4039" s="38"/>
    </row>
    <row r="4040" spans="1:11" x14ac:dyDescent="0.25">
      <c r="A4040" s="4">
        <v>168</v>
      </c>
      <c r="B4040" s="238" t="s">
        <v>6546</v>
      </c>
      <c r="C4040" s="235">
        <v>1</v>
      </c>
      <c r="D4040" s="235">
        <v>1095</v>
      </c>
      <c r="E4040" s="236" t="s">
        <v>6547</v>
      </c>
      <c r="F4040" s="237">
        <v>8</v>
      </c>
      <c r="G4040" s="258">
        <v>1458</v>
      </c>
      <c r="H4040" s="259">
        <v>1458</v>
      </c>
      <c r="I4040" s="258">
        <f t="shared" si="103"/>
        <v>0</v>
      </c>
      <c r="J4040" s="39"/>
      <c r="K4040" s="38"/>
    </row>
    <row r="4041" spans="1:11" x14ac:dyDescent="0.25">
      <c r="A4041" s="4">
        <v>169</v>
      </c>
      <c r="B4041" s="238" t="s">
        <v>6442</v>
      </c>
      <c r="C4041" s="235">
        <v>1</v>
      </c>
      <c r="D4041" s="235">
        <v>1100</v>
      </c>
      <c r="E4041" s="236" t="s">
        <v>6414</v>
      </c>
      <c r="F4041" s="237">
        <v>8</v>
      </c>
      <c r="G4041" s="258">
        <v>186.03</v>
      </c>
      <c r="H4041" s="259">
        <v>186.03</v>
      </c>
      <c r="I4041" s="258">
        <f t="shared" si="103"/>
        <v>0</v>
      </c>
      <c r="J4041" s="39"/>
      <c r="K4041" s="38"/>
    </row>
    <row r="4042" spans="1:11" x14ac:dyDescent="0.25">
      <c r="A4042" s="4">
        <v>170</v>
      </c>
      <c r="B4042" s="238" t="s">
        <v>6442</v>
      </c>
      <c r="C4042" s="235">
        <v>1</v>
      </c>
      <c r="D4042" s="235">
        <v>1101</v>
      </c>
      <c r="E4042" s="236" t="s">
        <v>6414</v>
      </c>
      <c r="F4042" s="237">
        <v>8</v>
      </c>
      <c r="G4042" s="258">
        <v>186.03</v>
      </c>
      <c r="H4042" s="259">
        <v>186.03</v>
      </c>
      <c r="I4042" s="258">
        <f t="shared" si="103"/>
        <v>0</v>
      </c>
      <c r="J4042" s="39"/>
      <c r="K4042" s="38"/>
    </row>
    <row r="4043" spans="1:11" x14ac:dyDescent="0.25">
      <c r="A4043" s="4">
        <v>171</v>
      </c>
      <c r="B4043" s="238" t="s">
        <v>6442</v>
      </c>
      <c r="C4043" s="235">
        <v>1</v>
      </c>
      <c r="D4043" s="235">
        <v>1102</v>
      </c>
      <c r="E4043" s="236" t="s">
        <v>6414</v>
      </c>
      <c r="F4043" s="237">
        <v>8</v>
      </c>
      <c r="G4043" s="258">
        <v>186.03</v>
      </c>
      <c r="H4043" s="259">
        <v>186.03</v>
      </c>
      <c r="I4043" s="258">
        <f t="shared" si="103"/>
        <v>0</v>
      </c>
      <c r="J4043" s="39"/>
      <c r="K4043" s="38"/>
    </row>
    <row r="4044" spans="1:11" x14ac:dyDescent="0.25">
      <c r="A4044" s="4">
        <v>172</v>
      </c>
      <c r="B4044" s="238" t="s">
        <v>6442</v>
      </c>
      <c r="C4044" s="235">
        <v>1</v>
      </c>
      <c r="D4044" s="235">
        <v>1103</v>
      </c>
      <c r="E4044" s="236" t="s">
        <v>6414</v>
      </c>
      <c r="F4044" s="237">
        <v>8</v>
      </c>
      <c r="G4044" s="258">
        <v>186.03</v>
      </c>
      <c r="H4044" s="259">
        <v>186.03</v>
      </c>
      <c r="I4044" s="258">
        <f t="shared" si="103"/>
        <v>0</v>
      </c>
      <c r="J4044" s="39"/>
      <c r="K4044" s="38"/>
    </row>
    <row r="4045" spans="1:11" x14ac:dyDescent="0.25">
      <c r="A4045" s="4">
        <v>173</v>
      </c>
      <c r="B4045" s="238" t="s">
        <v>6442</v>
      </c>
      <c r="C4045" s="235">
        <v>1</v>
      </c>
      <c r="D4045" s="235">
        <v>1106</v>
      </c>
      <c r="E4045" s="236" t="s">
        <v>6414</v>
      </c>
      <c r="F4045" s="237">
        <v>8</v>
      </c>
      <c r="G4045" s="259">
        <v>186.03</v>
      </c>
      <c r="H4045" s="259">
        <v>186.03</v>
      </c>
      <c r="I4045" s="258">
        <f t="shared" si="103"/>
        <v>0</v>
      </c>
      <c r="J4045" s="39"/>
      <c r="K4045" s="38"/>
    </row>
    <row r="4046" spans="1:11" x14ac:dyDescent="0.25">
      <c r="A4046" s="4">
        <v>174</v>
      </c>
      <c r="B4046" s="238" t="s">
        <v>6449</v>
      </c>
      <c r="C4046" s="235">
        <v>1</v>
      </c>
      <c r="D4046" s="235">
        <v>1110</v>
      </c>
      <c r="E4046" s="236" t="s">
        <v>6414</v>
      </c>
      <c r="F4046" s="237">
        <v>8</v>
      </c>
      <c r="G4046" s="259">
        <v>171.99</v>
      </c>
      <c r="H4046" s="259">
        <v>171.99</v>
      </c>
      <c r="I4046" s="258">
        <f t="shared" si="103"/>
        <v>0</v>
      </c>
      <c r="J4046" s="39"/>
      <c r="K4046" s="38"/>
    </row>
    <row r="4047" spans="1:11" x14ac:dyDescent="0.25">
      <c r="A4047" s="4">
        <v>175</v>
      </c>
      <c r="B4047" s="238" t="s">
        <v>6449</v>
      </c>
      <c r="C4047" s="235">
        <v>1</v>
      </c>
      <c r="D4047" s="235">
        <v>1111</v>
      </c>
      <c r="E4047" s="236" t="s">
        <v>6414</v>
      </c>
      <c r="F4047" s="237">
        <v>8</v>
      </c>
      <c r="G4047" s="259">
        <v>125.4</v>
      </c>
      <c r="H4047" s="259">
        <v>125.4</v>
      </c>
      <c r="I4047" s="258">
        <f t="shared" si="103"/>
        <v>0</v>
      </c>
      <c r="J4047" s="39"/>
      <c r="K4047" s="38"/>
    </row>
    <row r="4048" spans="1:11" x14ac:dyDescent="0.25">
      <c r="A4048" s="4">
        <v>176</v>
      </c>
      <c r="B4048" s="238" t="s">
        <v>6449</v>
      </c>
      <c r="C4048" s="235">
        <v>1</v>
      </c>
      <c r="D4048" s="235">
        <v>1113</v>
      </c>
      <c r="E4048" s="236" t="s">
        <v>6414</v>
      </c>
      <c r="F4048" s="237">
        <v>8</v>
      </c>
      <c r="G4048" s="259">
        <v>125.4</v>
      </c>
      <c r="H4048" s="259">
        <v>125.4</v>
      </c>
      <c r="I4048" s="258">
        <f t="shared" si="103"/>
        <v>0</v>
      </c>
      <c r="J4048" s="39"/>
      <c r="K4048" s="38"/>
    </row>
    <row r="4049" spans="1:11" x14ac:dyDescent="0.25">
      <c r="A4049" s="4">
        <v>177</v>
      </c>
      <c r="B4049" s="238" t="s">
        <v>6449</v>
      </c>
      <c r="C4049" s="235">
        <v>1</v>
      </c>
      <c r="D4049" s="235">
        <v>1114</v>
      </c>
      <c r="E4049" s="236" t="s">
        <v>6414</v>
      </c>
      <c r="F4049" s="237">
        <v>8</v>
      </c>
      <c r="G4049" s="259">
        <v>155</v>
      </c>
      <c r="H4049" s="259">
        <v>155</v>
      </c>
      <c r="I4049" s="258">
        <f t="shared" si="103"/>
        <v>0</v>
      </c>
      <c r="J4049" s="39"/>
      <c r="K4049" s="38"/>
    </row>
    <row r="4050" spans="1:11" x14ac:dyDescent="0.25">
      <c r="A4050" s="4">
        <v>178</v>
      </c>
      <c r="B4050" s="238" t="s">
        <v>6443</v>
      </c>
      <c r="C4050" s="235">
        <v>1</v>
      </c>
      <c r="D4050" s="235">
        <v>1115</v>
      </c>
      <c r="E4050" s="236" t="s">
        <v>6414</v>
      </c>
      <c r="F4050" s="237">
        <v>8</v>
      </c>
      <c r="G4050" s="259">
        <v>410</v>
      </c>
      <c r="H4050" s="259">
        <v>410</v>
      </c>
      <c r="I4050" s="258">
        <f t="shared" si="103"/>
        <v>0</v>
      </c>
      <c r="J4050" s="39"/>
      <c r="K4050" s="38"/>
    </row>
    <row r="4051" spans="1:11" x14ac:dyDescent="0.25">
      <c r="A4051" s="4">
        <v>179</v>
      </c>
      <c r="B4051" s="238" t="s">
        <v>6443</v>
      </c>
      <c r="C4051" s="235">
        <v>1</v>
      </c>
      <c r="D4051" s="235">
        <v>1116</v>
      </c>
      <c r="E4051" s="236" t="s">
        <v>6414</v>
      </c>
      <c r="F4051" s="237">
        <v>8</v>
      </c>
      <c r="G4051" s="259">
        <v>410</v>
      </c>
      <c r="H4051" s="259">
        <v>410</v>
      </c>
      <c r="I4051" s="258">
        <f t="shared" si="103"/>
        <v>0</v>
      </c>
      <c r="J4051" s="39"/>
      <c r="K4051" s="38"/>
    </row>
    <row r="4052" spans="1:11" x14ac:dyDescent="0.25">
      <c r="A4052" s="4">
        <v>180</v>
      </c>
      <c r="B4052" s="238" t="s">
        <v>6443</v>
      </c>
      <c r="C4052" s="235">
        <v>1</v>
      </c>
      <c r="D4052" s="235">
        <v>1117</v>
      </c>
      <c r="E4052" s="236" t="s">
        <v>6414</v>
      </c>
      <c r="F4052" s="237">
        <v>8</v>
      </c>
      <c r="G4052" s="259">
        <v>410</v>
      </c>
      <c r="H4052" s="259">
        <v>410</v>
      </c>
      <c r="I4052" s="258">
        <f t="shared" si="103"/>
        <v>0</v>
      </c>
      <c r="J4052" s="39"/>
      <c r="K4052" s="38"/>
    </row>
    <row r="4053" spans="1:11" x14ac:dyDescent="0.25">
      <c r="A4053" s="4">
        <v>181</v>
      </c>
      <c r="B4053" s="238" t="s">
        <v>6443</v>
      </c>
      <c r="C4053" s="235">
        <v>1</v>
      </c>
      <c r="D4053" s="235">
        <v>1118</v>
      </c>
      <c r="E4053" s="236" t="s">
        <v>6414</v>
      </c>
      <c r="F4053" s="237">
        <v>8</v>
      </c>
      <c r="G4053" s="259">
        <v>410</v>
      </c>
      <c r="H4053" s="259">
        <v>410</v>
      </c>
      <c r="I4053" s="258">
        <f t="shared" si="103"/>
        <v>0</v>
      </c>
      <c r="J4053" s="39"/>
      <c r="K4053" s="38"/>
    </row>
    <row r="4054" spans="1:11" x14ac:dyDescent="0.25">
      <c r="A4054" s="4">
        <v>182</v>
      </c>
      <c r="B4054" s="238" t="s">
        <v>6548</v>
      </c>
      <c r="C4054" s="235">
        <v>1</v>
      </c>
      <c r="D4054" s="235">
        <v>1119</v>
      </c>
      <c r="E4054" s="236" t="s">
        <v>6414</v>
      </c>
      <c r="F4054" s="237">
        <v>8</v>
      </c>
      <c r="G4054" s="259">
        <v>240</v>
      </c>
      <c r="H4054" s="259">
        <v>240</v>
      </c>
      <c r="I4054" s="258">
        <f t="shared" si="103"/>
        <v>0</v>
      </c>
      <c r="J4054" s="39"/>
      <c r="K4054" s="38"/>
    </row>
    <row r="4055" spans="1:11" x14ac:dyDescent="0.25">
      <c r="A4055" s="4">
        <v>183</v>
      </c>
      <c r="B4055" s="238" t="s">
        <v>1095</v>
      </c>
      <c r="C4055" s="235">
        <v>1</v>
      </c>
      <c r="D4055" s="235">
        <v>1120</v>
      </c>
      <c r="E4055" s="236" t="s">
        <v>6414</v>
      </c>
      <c r="F4055" s="237">
        <v>8</v>
      </c>
      <c r="G4055" s="259">
        <v>614.25</v>
      </c>
      <c r="H4055" s="259">
        <v>614.25</v>
      </c>
      <c r="I4055" s="258">
        <f t="shared" si="103"/>
        <v>0</v>
      </c>
      <c r="J4055" s="39"/>
      <c r="K4055" s="38"/>
    </row>
    <row r="4056" spans="1:11" x14ac:dyDescent="0.25">
      <c r="A4056" s="4">
        <v>184</v>
      </c>
      <c r="B4056" s="238" t="s">
        <v>1124</v>
      </c>
      <c r="C4056" s="235">
        <v>1</v>
      </c>
      <c r="D4056" s="235">
        <v>1123</v>
      </c>
      <c r="E4056" s="236" t="s">
        <v>6414</v>
      </c>
      <c r="F4056" s="237">
        <v>8</v>
      </c>
      <c r="G4056" s="259">
        <v>86.6</v>
      </c>
      <c r="H4056" s="259">
        <v>86.6</v>
      </c>
      <c r="I4056" s="258">
        <f t="shared" si="103"/>
        <v>0</v>
      </c>
      <c r="J4056" s="39"/>
      <c r="K4056" s="38"/>
    </row>
    <row r="4057" spans="1:11" x14ac:dyDescent="0.25">
      <c r="A4057" s="4">
        <v>185</v>
      </c>
      <c r="B4057" s="241" t="s">
        <v>1124</v>
      </c>
      <c r="C4057" s="235">
        <v>1</v>
      </c>
      <c r="D4057" s="235">
        <v>1124</v>
      </c>
      <c r="E4057" s="236" t="s">
        <v>6414</v>
      </c>
      <c r="F4057" s="237">
        <v>8</v>
      </c>
      <c r="G4057" s="259">
        <v>86.6</v>
      </c>
      <c r="H4057" s="259">
        <v>86.6</v>
      </c>
      <c r="I4057" s="258">
        <f t="shared" si="103"/>
        <v>0</v>
      </c>
      <c r="J4057" s="39"/>
      <c r="K4057" s="38"/>
    </row>
    <row r="4058" spans="1:11" x14ac:dyDescent="0.25">
      <c r="A4058" s="4">
        <v>186</v>
      </c>
      <c r="B4058" s="238" t="s">
        <v>1012</v>
      </c>
      <c r="C4058" s="235">
        <v>1</v>
      </c>
      <c r="D4058" s="235">
        <v>1130</v>
      </c>
      <c r="E4058" s="236" t="s">
        <v>6414</v>
      </c>
      <c r="F4058" s="237">
        <v>8</v>
      </c>
      <c r="G4058" s="259">
        <v>21.37</v>
      </c>
      <c r="H4058" s="259">
        <v>21.37</v>
      </c>
      <c r="I4058" s="258">
        <f t="shared" si="103"/>
        <v>0</v>
      </c>
      <c r="J4058" s="39"/>
      <c r="K4058" s="38"/>
    </row>
    <row r="4059" spans="1:11" x14ac:dyDescent="0.25">
      <c r="A4059" s="4">
        <v>187</v>
      </c>
      <c r="B4059" s="238" t="s">
        <v>1012</v>
      </c>
      <c r="C4059" s="235">
        <v>1</v>
      </c>
      <c r="D4059" s="235">
        <v>1140</v>
      </c>
      <c r="E4059" s="236" t="s">
        <v>6414</v>
      </c>
      <c r="F4059" s="237">
        <v>8</v>
      </c>
      <c r="G4059" s="258">
        <v>21.36</v>
      </c>
      <c r="H4059" s="259">
        <v>21.36</v>
      </c>
      <c r="I4059" s="258">
        <f t="shared" si="103"/>
        <v>0</v>
      </c>
      <c r="J4059" s="39"/>
      <c r="K4059" s="38"/>
    </row>
    <row r="4060" spans="1:11" x14ac:dyDescent="0.25">
      <c r="A4060" s="4">
        <v>188</v>
      </c>
      <c r="B4060" s="238" t="s">
        <v>1012</v>
      </c>
      <c r="C4060" s="235">
        <v>1</v>
      </c>
      <c r="D4060" s="235">
        <v>1141</v>
      </c>
      <c r="E4060" s="236" t="s">
        <v>6414</v>
      </c>
      <c r="F4060" s="237">
        <v>8</v>
      </c>
      <c r="G4060" s="258">
        <v>21.36</v>
      </c>
      <c r="H4060" s="259">
        <v>21.36</v>
      </c>
      <c r="I4060" s="258">
        <f t="shared" ref="I4060:I4123" si="105">G4060-H4060</f>
        <v>0</v>
      </c>
      <c r="J4060" s="39"/>
      <c r="K4060" s="38"/>
    </row>
    <row r="4061" spans="1:11" x14ac:dyDescent="0.25">
      <c r="A4061" s="4">
        <v>189</v>
      </c>
      <c r="B4061" s="238" t="s">
        <v>6462</v>
      </c>
      <c r="C4061" s="235">
        <v>1</v>
      </c>
      <c r="D4061" s="235">
        <v>1142</v>
      </c>
      <c r="E4061" s="236" t="s">
        <v>6414</v>
      </c>
      <c r="F4061" s="237">
        <v>8</v>
      </c>
      <c r="G4061" s="258">
        <v>146.25</v>
      </c>
      <c r="H4061" s="259">
        <v>146.25</v>
      </c>
      <c r="I4061" s="258">
        <f t="shared" si="105"/>
        <v>0</v>
      </c>
      <c r="J4061" s="39"/>
      <c r="K4061" s="38"/>
    </row>
    <row r="4062" spans="1:11" x14ac:dyDescent="0.25">
      <c r="A4062" s="4">
        <v>190</v>
      </c>
      <c r="B4062" s="238" t="s">
        <v>6462</v>
      </c>
      <c r="C4062" s="235">
        <v>1</v>
      </c>
      <c r="D4062" s="235">
        <v>1144</v>
      </c>
      <c r="E4062" s="236" t="s">
        <v>6414</v>
      </c>
      <c r="F4062" s="237">
        <v>8</v>
      </c>
      <c r="G4062" s="258">
        <v>146.25</v>
      </c>
      <c r="H4062" s="259">
        <v>146.25</v>
      </c>
      <c r="I4062" s="258">
        <f t="shared" si="105"/>
        <v>0</v>
      </c>
      <c r="J4062" s="39"/>
      <c r="K4062" s="38"/>
    </row>
    <row r="4063" spans="1:11" x14ac:dyDescent="0.25">
      <c r="A4063" s="4">
        <v>191</v>
      </c>
      <c r="B4063" s="238" t="s">
        <v>6462</v>
      </c>
      <c r="C4063" s="235">
        <v>1</v>
      </c>
      <c r="D4063" s="235">
        <v>1146</v>
      </c>
      <c r="E4063" s="236" t="s">
        <v>6414</v>
      </c>
      <c r="F4063" s="237">
        <v>8</v>
      </c>
      <c r="G4063" s="258">
        <v>146.25</v>
      </c>
      <c r="H4063" s="259">
        <v>146.25</v>
      </c>
      <c r="I4063" s="258">
        <f t="shared" si="105"/>
        <v>0</v>
      </c>
      <c r="J4063" s="39"/>
      <c r="K4063" s="38"/>
    </row>
    <row r="4064" spans="1:11" x14ac:dyDescent="0.25">
      <c r="A4064" s="4">
        <v>192</v>
      </c>
      <c r="B4064" s="238" t="s">
        <v>6442</v>
      </c>
      <c r="C4064" s="235">
        <v>1</v>
      </c>
      <c r="D4064" s="235">
        <v>1147</v>
      </c>
      <c r="E4064" s="236" t="s">
        <v>6414</v>
      </c>
      <c r="F4064" s="237">
        <v>8</v>
      </c>
      <c r="G4064" s="258">
        <v>223.47</v>
      </c>
      <c r="H4064" s="263">
        <v>223.47</v>
      </c>
      <c r="I4064" s="258">
        <f t="shared" si="105"/>
        <v>0</v>
      </c>
      <c r="J4064" s="39"/>
      <c r="K4064" s="38"/>
    </row>
    <row r="4065" spans="1:11" x14ac:dyDescent="0.25">
      <c r="A4065" s="4">
        <v>193</v>
      </c>
      <c r="B4065" s="238" t="s">
        <v>1095</v>
      </c>
      <c r="C4065" s="235">
        <v>1</v>
      </c>
      <c r="D4065" s="235">
        <v>1148</v>
      </c>
      <c r="E4065" s="236" t="s">
        <v>6414</v>
      </c>
      <c r="F4065" s="237">
        <v>8</v>
      </c>
      <c r="G4065" s="258">
        <v>226.6</v>
      </c>
      <c r="H4065" s="259">
        <v>226.6</v>
      </c>
      <c r="I4065" s="258">
        <f t="shared" si="105"/>
        <v>0</v>
      </c>
      <c r="J4065" s="39"/>
      <c r="K4065" s="38"/>
    </row>
    <row r="4066" spans="1:11" ht="84" x14ac:dyDescent="0.25">
      <c r="A4066" s="33" t="s">
        <v>5</v>
      </c>
      <c r="B4066" s="29" t="s">
        <v>6</v>
      </c>
      <c r="C4066" s="29" t="s">
        <v>7</v>
      </c>
      <c r="D4066" s="29" t="s">
        <v>8</v>
      </c>
      <c r="E4066" s="29" t="s">
        <v>15</v>
      </c>
      <c r="F4066" s="29" t="s">
        <v>9</v>
      </c>
      <c r="G4066" s="262" t="s">
        <v>10</v>
      </c>
      <c r="H4066" s="262" t="s">
        <v>11</v>
      </c>
      <c r="I4066" s="262" t="s">
        <v>6426</v>
      </c>
      <c r="J4066" s="29" t="s">
        <v>12</v>
      </c>
      <c r="K4066" s="30" t="s">
        <v>13</v>
      </c>
    </row>
    <row r="4067" spans="1:11" x14ac:dyDescent="0.25">
      <c r="A4067" s="4">
        <v>194</v>
      </c>
      <c r="B4067" s="238" t="s">
        <v>1095</v>
      </c>
      <c r="C4067" s="235">
        <v>1</v>
      </c>
      <c r="D4067" s="235">
        <v>1149</v>
      </c>
      <c r="E4067" s="236" t="s">
        <v>6414</v>
      </c>
      <c r="F4067" s="237">
        <v>8</v>
      </c>
      <c r="G4067" s="258">
        <v>226.6</v>
      </c>
      <c r="H4067" s="259">
        <v>226.6</v>
      </c>
      <c r="I4067" s="258">
        <f t="shared" si="105"/>
        <v>0</v>
      </c>
      <c r="J4067" s="39"/>
      <c r="K4067" s="38"/>
    </row>
    <row r="4068" spans="1:11" x14ac:dyDescent="0.25">
      <c r="A4068" s="4">
        <v>195</v>
      </c>
      <c r="B4068" s="238" t="s">
        <v>1095</v>
      </c>
      <c r="C4068" s="235">
        <v>1</v>
      </c>
      <c r="D4068" s="235">
        <v>1150</v>
      </c>
      <c r="E4068" s="236" t="s">
        <v>6414</v>
      </c>
      <c r="F4068" s="237">
        <v>8</v>
      </c>
      <c r="G4068" s="258">
        <v>226.6</v>
      </c>
      <c r="H4068" s="259">
        <v>226.6</v>
      </c>
      <c r="I4068" s="258">
        <f t="shared" si="105"/>
        <v>0</v>
      </c>
      <c r="J4068" s="39"/>
      <c r="K4068" s="38"/>
    </row>
    <row r="4069" spans="1:11" x14ac:dyDescent="0.25">
      <c r="A4069" s="4">
        <v>196</v>
      </c>
      <c r="B4069" s="238" t="s">
        <v>1095</v>
      </c>
      <c r="C4069" s="235">
        <v>1</v>
      </c>
      <c r="D4069" s="235">
        <v>1151</v>
      </c>
      <c r="E4069" s="236" t="s">
        <v>6414</v>
      </c>
      <c r="F4069" s="237">
        <v>8</v>
      </c>
      <c r="G4069" s="258">
        <v>226.6</v>
      </c>
      <c r="H4069" s="259">
        <v>226.6</v>
      </c>
      <c r="I4069" s="258">
        <f t="shared" si="105"/>
        <v>0</v>
      </c>
      <c r="J4069" s="39"/>
      <c r="K4069" s="38"/>
    </row>
    <row r="4070" spans="1:11" x14ac:dyDescent="0.25">
      <c r="A4070" s="4">
        <v>197</v>
      </c>
      <c r="B4070" s="238" t="s">
        <v>1095</v>
      </c>
      <c r="C4070" s="235">
        <v>1</v>
      </c>
      <c r="D4070" s="235">
        <v>1152</v>
      </c>
      <c r="E4070" s="236" t="s">
        <v>6414</v>
      </c>
      <c r="F4070" s="237">
        <v>8</v>
      </c>
      <c r="G4070" s="258">
        <v>453.2</v>
      </c>
      <c r="H4070" s="259">
        <v>453.2</v>
      </c>
      <c r="I4070" s="258">
        <f t="shared" si="105"/>
        <v>0</v>
      </c>
      <c r="J4070" s="39"/>
      <c r="K4070" s="38"/>
    </row>
    <row r="4071" spans="1:11" x14ac:dyDescent="0.25">
      <c r="A4071" s="4">
        <v>198</v>
      </c>
      <c r="B4071" s="238" t="s">
        <v>1095</v>
      </c>
      <c r="C4071" s="235">
        <v>1</v>
      </c>
      <c r="D4071" s="235">
        <v>1153</v>
      </c>
      <c r="E4071" s="236" t="s">
        <v>6414</v>
      </c>
      <c r="F4071" s="237">
        <v>8</v>
      </c>
      <c r="G4071" s="258">
        <v>453.2</v>
      </c>
      <c r="H4071" s="259">
        <v>453.2</v>
      </c>
      <c r="I4071" s="258">
        <f t="shared" si="105"/>
        <v>0</v>
      </c>
      <c r="J4071" s="39"/>
      <c r="K4071" s="38"/>
    </row>
    <row r="4072" spans="1:11" x14ac:dyDescent="0.25">
      <c r="A4072" s="4">
        <v>199</v>
      </c>
      <c r="B4072" s="238" t="s">
        <v>1095</v>
      </c>
      <c r="C4072" s="235">
        <v>1</v>
      </c>
      <c r="D4072" s="235">
        <v>1154</v>
      </c>
      <c r="E4072" s="236" t="s">
        <v>6414</v>
      </c>
      <c r="F4072" s="237">
        <v>8</v>
      </c>
      <c r="G4072" s="258">
        <v>226.6</v>
      </c>
      <c r="H4072" s="259">
        <v>226.6</v>
      </c>
      <c r="I4072" s="258">
        <f t="shared" si="105"/>
        <v>0</v>
      </c>
      <c r="J4072" s="39"/>
      <c r="K4072" s="38"/>
    </row>
    <row r="4073" spans="1:11" x14ac:dyDescent="0.25">
      <c r="A4073" s="4">
        <v>200</v>
      </c>
      <c r="B4073" s="238" t="s">
        <v>1095</v>
      </c>
      <c r="C4073" s="235">
        <v>1</v>
      </c>
      <c r="D4073" s="235">
        <v>1155</v>
      </c>
      <c r="E4073" s="236" t="s">
        <v>6414</v>
      </c>
      <c r="F4073" s="237">
        <v>8</v>
      </c>
      <c r="G4073" s="258">
        <v>226.6</v>
      </c>
      <c r="H4073" s="259">
        <v>226.6</v>
      </c>
      <c r="I4073" s="258">
        <f t="shared" si="105"/>
        <v>0</v>
      </c>
      <c r="J4073" s="39"/>
      <c r="K4073" s="38"/>
    </row>
    <row r="4074" spans="1:11" x14ac:dyDescent="0.25">
      <c r="A4074" s="4">
        <v>201</v>
      </c>
      <c r="B4074" s="238" t="s">
        <v>6475</v>
      </c>
      <c r="C4074" s="235">
        <v>1</v>
      </c>
      <c r="D4074" s="235">
        <v>1156</v>
      </c>
      <c r="E4074" s="236" t="s">
        <v>6414</v>
      </c>
      <c r="F4074" s="237">
        <v>8</v>
      </c>
      <c r="G4074" s="258">
        <v>30.8</v>
      </c>
      <c r="H4074" s="259">
        <v>30.8</v>
      </c>
      <c r="I4074" s="258">
        <f t="shared" si="105"/>
        <v>0</v>
      </c>
      <c r="J4074" s="39"/>
      <c r="K4074" s="38"/>
    </row>
    <row r="4075" spans="1:11" x14ac:dyDescent="0.25">
      <c r="A4075" s="4">
        <v>202</v>
      </c>
      <c r="B4075" s="238" t="s">
        <v>6475</v>
      </c>
      <c r="C4075" s="235">
        <v>1</v>
      </c>
      <c r="D4075" s="235">
        <v>11561</v>
      </c>
      <c r="E4075" s="236" t="s">
        <v>6414</v>
      </c>
      <c r="F4075" s="237">
        <v>8</v>
      </c>
      <c r="G4075" s="258">
        <v>15.4</v>
      </c>
      <c r="H4075" s="259">
        <v>15.4</v>
      </c>
      <c r="I4075" s="258">
        <f t="shared" si="105"/>
        <v>0</v>
      </c>
      <c r="J4075" s="39"/>
      <c r="K4075" s="38"/>
    </row>
    <row r="4076" spans="1:11" x14ac:dyDescent="0.25">
      <c r="A4076" s="4">
        <v>203</v>
      </c>
      <c r="B4076" s="238" t="s">
        <v>6475</v>
      </c>
      <c r="C4076" s="235">
        <v>1</v>
      </c>
      <c r="D4076" s="235">
        <v>1157</v>
      </c>
      <c r="E4076" s="236" t="s">
        <v>6414</v>
      </c>
      <c r="F4076" s="237">
        <v>8</v>
      </c>
      <c r="G4076" s="258">
        <v>30.8</v>
      </c>
      <c r="H4076" s="259">
        <v>30.8</v>
      </c>
      <c r="I4076" s="258">
        <f t="shared" si="105"/>
        <v>0</v>
      </c>
      <c r="J4076" s="39"/>
      <c r="K4076" s="38"/>
    </row>
    <row r="4077" spans="1:11" x14ac:dyDescent="0.25">
      <c r="A4077" s="4">
        <v>204</v>
      </c>
      <c r="B4077" s="238" t="s">
        <v>6475</v>
      </c>
      <c r="C4077" s="235">
        <v>1</v>
      </c>
      <c r="D4077" s="235">
        <v>1158</v>
      </c>
      <c r="E4077" s="236" t="s">
        <v>6414</v>
      </c>
      <c r="F4077" s="237">
        <v>8</v>
      </c>
      <c r="G4077" s="258">
        <v>30.8</v>
      </c>
      <c r="H4077" s="259">
        <v>30.8</v>
      </c>
      <c r="I4077" s="258">
        <f t="shared" si="105"/>
        <v>0</v>
      </c>
      <c r="J4077" s="39"/>
      <c r="K4077" s="38"/>
    </row>
    <row r="4078" spans="1:11" x14ac:dyDescent="0.25">
      <c r="A4078" s="4">
        <v>205</v>
      </c>
      <c r="B4078" s="238" t="s">
        <v>6475</v>
      </c>
      <c r="C4078" s="235">
        <v>1</v>
      </c>
      <c r="D4078" s="235">
        <v>1159</v>
      </c>
      <c r="E4078" s="236" t="s">
        <v>6414</v>
      </c>
      <c r="F4078" s="237">
        <v>8</v>
      </c>
      <c r="G4078" s="261">
        <v>30.8</v>
      </c>
      <c r="H4078" s="259">
        <v>30.8</v>
      </c>
      <c r="I4078" s="258">
        <f t="shared" si="105"/>
        <v>0</v>
      </c>
      <c r="J4078" s="39"/>
      <c r="K4078" s="38"/>
    </row>
    <row r="4079" spans="1:11" x14ac:dyDescent="0.25">
      <c r="A4079" s="4">
        <v>206</v>
      </c>
      <c r="B4079" s="238" t="s">
        <v>1124</v>
      </c>
      <c r="C4079" s="235">
        <v>1</v>
      </c>
      <c r="D4079" s="235">
        <v>1162</v>
      </c>
      <c r="E4079" s="236" t="s">
        <v>6414</v>
      </c>
      <c r="F4079" s="237">
        <v>8</v>
      </c>
      <c r="G4079" s="258">
        <v>32.5</v>
      </c>
      <c r="H4079" s="259">
        <v>32.5</v>
      </c>
      <c r="I4079" s="258">
        <f t="shared" si="105"/>
        <v>0</v>
      </c>
      <c r="J4079" s="39"/>
      <c r="K4079" s="38"/>
    </row>
    <row r="4080" spans="1:11" x14ac:dyDescent="0.25">
      <c r="A4080" s="4">
        <v>207</v>
      </c>
      <c r="B4080" s="238" t="s">
        <v>1124</v>
      </c>
      <c r="C4080" s="235">
        <v>1</v>
      </c>
      <c r="D4080" s="235">
        <v>1163</v>
      </c>
      <c r="E4080" s="236" t="s">
        <v>6414</v>
      </c>
      <c r="F4080" s="237">
        <v>8</v>
      </c>
      <c r="G4080" s="258">
        <v>32.5</v>
      </c>
      <c r="H4080" s="259">
        <v>32.5</v>
      </c>
      <c r="I4080" s="258">
        <f t="shared" si="105"/>
        <v>0</v>
      </c>
      <c r="J4080" s="39"/>
      <c r="K4080" s="38"/>
    </row>
    <row r="4081" spans="1:11" x14ac:dyDescent="0.25">
      <c r="A4081" s="4">
        <v>208</v>
      </c>
      <c r="B4081" s="238" t="s">
        <v>6549</v>
      </c>
      <c r="C4081" s="235">
        <v>1</v>
      </c>
      <c r="D4081" s="235">
        <v>1164</v>
      </c>
      <c r="E4081" s="236" t="s">
        <v>6414</v>
      </c>
      <c r="F4081" s="237">
        <v>8</v>
      </c>
      <c r="G4081" s="258">
        <v>32.5</v>
      </c>
      <c r="H4081" s="259">
        <v>32.5</v>
      </c>
      <c r="I4081" s="258">
        <f t="shared" si="105"/>
        <v>0</v>
      </c>
      <c r="J4081" s="39"/>
      <c r="K4081" s="38"/>
    </row>
    <row r="4082" spans="1:11" x14ac:dyDescent="0.25">
      <c r="A4082" s="4">
        <v>209</v>
      </c>
      <c r="B4082" s="238" t="s">
        <v>6549</v>
      </c>
      <c r="C4082" s="235">
        <v>1</v>
      </c>
      <c r="D4082" s="235">
        <v>1165</v>
      </c>
      <c r="E4082" s="236" t="s">
        <v>6414</v>
      </c>
      <c r="F4082" s="237">
        <v>8</v>
      </c>
      <c r="G4082" s="258">
        <v>32.5</v>
      </c>
      <c r="H4082" s="259">
        <v>32.5</v>
      </c>
      <c r="I4082" s="258">
        <f t="shared" si="105"/>
        <v>0</v>
      </c>
      <c r="J4082" s="39"/>
      <c r="K4082" s="38"/>
    </row>
    <row r="4083" spans="1:11" x14ac:dyDescent="0.25">
      <c r="A4083" s="4">
        <v>210</v>
      </c>
      <c r="B4083" s="238" t="s">
        <v>6549</v>
      </c>
      <c r="C4083" s="235">
        <v>1</v>
      </c>
      <c r="D4083" s="235">
        <v>1167</v>
      </c>
      <c r="E4083" s="236" t="s">
        <v>6414</v>
      </c>
      <c r="F4083" s="237">
        <v>8</v>
      </c>
      <c r="G4083" s="258">
        <v>32.5</v>
      </c>
      <c r="H4083" s="259">
        <v>32.5</v>
      </c>
      <c r="I4083" s="258">
        <f t="shared" si="105"/>
        <v>0</v>
      </c>
      <c r="J4083" s="39"/>
      <c r="K4083" s="38"/>
    </row>
    <row r="4084" spans="1:11" x14ac:dyDescent="0.25">
      <c r="A4084" s="4">
        <v>211</v>
      </c>
      <c r="B4084" s="238" t="s">
        <v>6550</v>
      </c>
      <c r="C4084" s="235">
        <v>1</v>
      </c>
      <c r="D4084" s="235">
        <v>1169</v>
      </c>
      <c r="E4084" s="236" t="s">
        <v>6414</v>
      </c>
      <c r="F4084" s="237">
        <v>8</v>
      </c>
      <c r="G4084" s="258">
        <v>32.5</v>
      </c>
      <c r="H4084" s="259">
        <v>32.5</v>
      </c>
      <c r="I4084" s="258">
        <f t="shared" si="105"/>
        <v>0</v>
      </c>
      <c r="J4084" s="39"/>
      <c r="K4084" s="38"/>
    </row>
    <row r="4085" spans="1:11" x14ac:dyDescent="0.25">
      <c r="A4085" s="4">
        <v>212</v>
      </c>
      <c r="B4085" s="238" t="s">
        <v>971</v>
      </c>
      <c r="C4085" s="235">
        <v>1</v>
      </c>
      <c r="D4085" s="235">
        <v>1170</v>
      </c>
      <c r="E4085" s="236" t="s">
        <v>6414</v>
      </c>
      <c r="F4085" s="237">
        <v>8</v>
      </c>
      <c r="G4085" s="258">
        <v>21.36</v>
      </c>
      <c r="H4085" s="259">
        <v>21.36</v>
      </c>
      <c r="I4085" s="258">
        <f t="shared" si="105"/>
        <v>0</v>
      </c>
      <c r="J4085" s="39"/>
      <c r="K4085" s="38"/>
    </row>
    <row r="4086" spans="1:11" x14ac:dyDescent="0.25">
      <c r="A4086" s="4">
        <v>213</v>
      </c>
      <c r="B4086" s="238" t="s">
        <v>6549</v>
      </c>
      <c r="C4086" s="235">
        <v>1</v>
      </c>
      <c r="D4086" s="235">
        <v>1171</v>
      </c>
      <c r="E4086" s="236" t="s">
        <v>6414</v>
      </c>
      <c r="F4086" s="237">
        <v>8</v>
      </c>
      <c r="G4086" s="258">
        <v>32.5</v>
      </c>
      <c r="H4086" s="259">
        <v>32.5</v>
      </c>
      <c r="I4086" s="258">
        <f t="shared" si="105"/>
        <v>0</v>
      </c>
      <c r="J4086" s="39"/>
      <c r="K4086" s="38"/>
    </row>
    <row r="4087" spans="1:11" x14ac:dyDescent="0.25">
      <c r="A4087" s="4">
        <v>214</v>
      </c>
      <c r="B4087" s="238" t="s">
        <v>6549</v>
      </c>
      <c r="C4087" s="235">
        <v>1</v>
      </c>
      <c r="D4087" s="235">
        <v>1172</v>
      </c>
      <c r="E4087" s="236" t="s">
        <v>6414</v>
      </c>
      <c r="F4087" s="237">
        <v>8</v>
      </c>
      <c r="G4087" s="258">
        <v>65</v>
      </c>
      <c r="H4087" s="259">
        <v>65</v>
      </c>
      <c r="I4087" s="258">
        <f t="shared" si="105"/>
        <v>0</v>
      </c>
      <c r="J4087" s="39"/>
      <c r="K4087" s="38"/>
    </row>
    <row r="4088" spans="1:11" x14ac:dyDescent="0.25">
      <c r="A4088" s="4">
        <v>215</v>
      </c>
      <c r="B4088" s="238" t="s">
        <v>6549</v>
      </c>
      <c r="C4088" s="235">
        <v>1</v>
      </c>
      <c r="D4088" s="235">
        <v>1174</v>
      </c>
      <c r="E4088" s="236" t="s">
        <v>6414</v>
      </c>
      <c r="F4088" s="237">
        <v>8</v>
      </c>
      <c r="G4088" s="258">
        <v>97.5</v>
      </c>
      <c r="H4088" s="259">
        <v>97.5</v>
      </c>
      <c r="I4088" s="258">
        <f t="shared" si="105"/>
        <v>0</v>
      </c>
      <c r="J4088" s="39"/>
      <c r="K4088" s="38"/>
    </row>
    <row r="4089" spans="1:11" x14ac:dyDescent="0.25">
      <c r="A4089" s="4">
        <v>216</v>
      </c>
      <c r="B4089" s="238" t="s">
        <v>6549</v>
      </c>
      <c r="C4089" s="235">
        <v>1</v>
      </c>
      <c r="D4089" s="235">
        <v>1177</v>
      </c>
      <c r="E4089" s="236" t="s">
        <v>6414</v>
      </c>
      <c r="F4089" s="237">
        <v>8</v>
      </c>
      <c r="G4089" s="258">
        <v>65</v>
      </c>
      <c r="H4089" s="259">
        <v>65</v>
      </c>
      <c r="I4089" s="258">
        <f t="shared" si="105"/>
        <v>0</v>
      </c>
      <c r="J4089" s="39"/>
      <c r="K4089" s="38"/>
    </row>
    <row r="4090" spans="1:11" x14ac:dyDescent="0.25">
      <c r="A4090" s="4">
        <v>217</v>
      </c>
      <c r="B4090" s="238" t="s">
        <v>6549</v>
      </c>
      <c r="C4090" s="235">
        <v>1</v>
      </c>
      <c r="D4090" s="235">
        <v>1178</v>
      </c>
      <c r="E4090" s="236" t="s">
        <v>6414</v>
      </c>
      <c r="F4090" s="237">
        <v>8</v>
      </c>
      <c r="G4090" s="258">
        <v>32.5</v>
      </c>
      <c r="H4090" s="259">
        <v>32.5</v>
      </c>
      <c r="I4090" s="258">
        <f t="shared" si="105"/>
        <v>0</v>
      </c>
      <c r="J4090" s="39"/>
      <c r="K4090" s="38"/>
    </row>
    <row r="4091" spans="1:11" x14ac:dyDescent="0.25">
      <c r="A4091" s="4">
        <v>218</v>
      </c>
      <c r="B4091" s="238" t="s">
        <v>6549</v>
      </c>
      <c r="C4091" s="235">
        <v>1</v>
      </c>
      <c r="D4091" s="235">
        <v>1180</v>
      </c>
      <c r="E4091" s="236" t="s">
        <v>6414</v>
      </c>
      <c r="F4091" s="237">
        <v>8</v>
      </c>
      <c r="G4091" s="258">
        <v>130</v>
      </c>
      <c r="H4091" s="259">
        <v>130</v>
      </c>
      <c r="I4091" s="258">
        <f t="shared" si="105"/>
        <v>0</v>
      </c>
      <c r="J4091" s="39"/>
      <c r="K4091" s="38"/>
    </row>
    <row r="4092" spans="1:11" x14ac:dyDescent="0.25">
      <c r="A4092" s="4">
        <v>219</v>
      </c>
      <c r="B4092" s="238" t="s">
        <v>6551</v>
      </c>
      <c r="C4092" s="235">
        <v>1</v>
      </c>
      <c r="D4092" s="235">
        <v>1181</v>
      </c>
      <c r="E4092" s="236" t="s">
        <v>6414</v>
      </c>
      <c r="F4092" s="237">
        <v>8</v>
      </c>
      <c r="G4092" s="258">
        <v>32.5</v>
      </c>
      <c r="H4092" s="259">
        <v>32.5</v>
      </c>
      <c r="I4092" s="258">
        <f t="shared" si="105"/>
        <v>0</v>
      </c>
      <c r="J4092" s="39"/>
      <c r="K4092" s="38"/>
    </row>
    <row r="4093" spans="1:11" x14ac:dyDescent="0.25">
      <c r="A4093" s="4">
        <v>220</v>
      </c>
      <c r="B4093" s="238" t="s">
        <v>6451</v>
      </c>
      <c r="C4093" s="235">
        <v>1</v>
      </c>
      <c r="D4093" s="235">
        <v>1189</v>
      </c>
      <c r="E4093" s="236" t="s">
        <v>6414</v>
      </c>
      <c r="F4093" s="237">
        <v>8</v>
      </c>
      <c r="G4093" s="258">
        <v>32.5</v>
      </c>
      <c r="H4093" s="259">
        <v>32.5</v>
      </c>
      <c r="I4093" s="258">
        <f t="shared" si="105"/>
        <v>0</v>
      </c>
      <c r="J4093" s="39"/>
      <c r="K4093" s="38"/>
    </row>
    <row r="4094" spans="1:11" x14ac:dyDescent="0.25">
      <c r="A4094" s="4">
        <v>221</v>
      </c>
      <c r="B4094" s="238" t="s">
        <v>6549</v>
      </c>
      <c r="C4094" s="235">
        <v>1</v>
      </c>
      <c r="D4094" s="235">
        <v>1190</v>
      </c>
      <c r="E4094" s="236" t="s">
        <v>6414</v>
      </c>
      <c r="F4094" s="237">
        <v>8</v>
      </c>
      <c r="G4094" s="258">
        <v>32.5</v>
      </c>
      <c r="H4094" s="259">
        <v>32.5</v>
      </c>
      <c r="I4094" s="258">
        <f t="shared" si="105"/>
        <v>0</v>
      </c>
      <c r="J4094" s="39"/>
      <c r="K4094" s="38"/>
    </row>
    <row r="4095" spans="1:11" x14ac:dyDescent="0.25">
      <c r="A4095" s="4">
        <v>222</v>
      </c>
      <c r="B4095" s="238" t="s">
        <v>1124</v>
      </c>
      <c r="C4095" s="235">
        <v>1</v>
      </c>
      <c r="D4095" s="235">
        <v>1191</v>
      </c>
      <c r="E4095" s="236" t="s">
        <v>6414</v>
      </c>
      <c r="F4095" s="237">
        <v>8</v>
      </c>
      <c r="G4095" s="258">
        <v>32.5</v>
      </c>
      <c r="H4095" s="259">
        <v>32.5</v>
      </c>
      <c r="I4095" s="258">
        <f t="shared" si="105"/>
        <v>0</v>
      </c>
      <c r="J4095" s="39"/>
      <c r="K4095" s="38"/>
    </row>
    <row r="4096" spans="1:11" x14ac:dyDescent="0.25">
      <c r="A4096" s="4">
        <v>223</v>
      </c>
      <c r="B4096" s="238" t="s">
        <v>6549</v>
      </c>
      <c r="C4096" s="235">
        <v>1</v>
      </c>
      <c r="D4096" s="235">
        <v>1193</v>
      </c>
      <c r="E4096" s="236" t="s">
        <v>6414</v>
      </c>
      <c r="F4096" s="237">
        <v>8</v>
      </c>
      <c r="G4096" s="258">
        <v>65</v>
      </c>
      <c r="H4096" s="259">
        <v>65</v>
      </c>
      <c r="I4096" s="258">
        <f t="shared" si="105"/>
        <v>0</v>
      </c>
      <c r="J4096" s="39"/>
      <c r="K4096" s="38"/>
    </row>
    <row r="4097" spans="1:11" x14ac:dyDescent="0.25">
      <c r="A4097" s="4">
        <v>224</v>
      </c>
      <c r="B4097" s="238" t="s">
        <v>6552</v>
      </c>
      <c r="C4097" s="235">
        <v>1</v>
      </c>
      <c r="D4097" s="235">
        <v>1194</v>
      </c>
      <c r="E4097" s="236" t="s">
        <v>6414</v>
      </c>
      <c r="F4097" s="237">
        <v>8</v>
      </c>
      <c r="G4097" s="258">
        <v>9.75</v>
      </c>
      <c r="H4097" s="263">
        <v>9.75</v>
      </c>
      <c r="I4097" s="258">
        <f t="shared" si="105"/>
        <v>0</v>
      </c>
      <c r="J4097" s="39"/>
      <c r="K4097" s="38"/>
    </row>
    <row r="4098" spans="1:11" ht="84" x14ac:dyDescent="0.25">
      <c r="A4098" s="33" t="s">
        <v>5</v>
      </c>
      <c r="B4098" s="29" t="s">
        <v>6</v>
      </c>
      <c r="C4098" s="29" t="s">
        <v>7</v>
      </c>
      <c r="D4098" s="29" t="s">
        <v>8</v>
      </c>
      <c r="E4098" s="29" t="s">
        <v>15</v>
      </c>
      <c r="F4098" s="29" t="s">
        <v>9</v>
      </c>
      <c r="G4098" s="262" t="s">
        <v>10</v>
      </c>
      <c r="H4098" s="262" t="s">
        <v>11</v>
      </c>
      <c r="I4098" s="262" t="s">
        <v>6426</v>
      </c>
      <c r="J4098" s="29" t="s">
        <v>12</v>
      </c>
      <c r="K4098" s="30" t="s">
        <v>13</v>
      </c>
    </row>
    <row r="4099" spans="1:11" x14ac:dyDescent="0.25">
      <c r="A4099" s="4">
        <v>225</v>
      </c>
      <c r="B4099" s="238" t="s">
        <v>1012</v>
      </c>
      <c r="C4099" s="235">
        <v>1</v>
      </c>
      <c r="D4099" s="235">
        <v>1198</v>
      </c>
      <c r="E4099" s="236" t="s">
        <v>6414</v>
      </c>
      <c r="F4099" s="237">
        <v>8</v>
      </c>
      <c r="G4099" s="258">
        <v>65</v>
      </c>
      <c r="H4099" s="259">
        <v>65</v>
      </c>
      <c r="I4099" s="258">
        <f t="shared" si="105"/>
        <v>0</v>
      </c>
      <c r="J4099" s="39"/>
      <c r="K4099" s="38"/>
    </row>
    <row r="4100" spans="1:11" x14ac:dyDescent="0.25">
      <c r="A4100" s="4">
        <v>226</v>
      </c>
      <c r="B4100" s="238" t="s">
        <v>6549</v>
      </c>
      <c r="C4100" s="235">
        <v>1</v>
      </c>
      <c r="D4100" s="235">
        <v>1199</v>
      </c>
      <c r="E4100" s="236" t="s">
        <v>6414</v>
      </c>
      <c r="F4100" s="237">
        <v>8</v>
      </c>
      <c r="G4100" s="258">
        <v>65</v>
      </c>
      <c r="H4100" s="259">
        <v>65</v>
      </c>
      <c r="I4100" s="258">
        <f t="shared" si="105"/>
        <v>0</v>
      </c>
      <c r="J4100" s="39"/>
      <c r="K4100" s="38"/>
    </row>
    <row r="4101" spans="1:11" x14ac:dyDescent="0.25">
      <c r="A4101" s="4">
        <v>227</v>
      </c>
      <c r="B4101" s="238" t="s">
        <v>1124</v>
      </c>
      <c r="C4101" s="235">
        <v>1</v>
      </c>
      <c r="D4101" s="235">
        <v>1200</v>
      </c>
      <c r="E4101" s="236" t="s">
        <v>6414</v>
      </c>
      <c r="F4101" s="237">
        <v>8</v>
      </c>
      <c r="G4101" s="258">
        <v>65</v>
      </c>
      <c r="H4101" s="259">
        <v>65</v>
      </c>
      <c r="I4101" s="258">
        <f t="shared" si="105"/>
        <v>0</v>
      </c>
      <c r="J4101" s="39"/>
      <c r="K4101" s="38"/>
    </row>
    <row r="4102" spans="1:11" x14ac:dyDescent="0.25">
      <c r="A4102" s="4">
        <v>228</v>
      </c>
      <c r="B4102" s="238" t="s">
        <v>6470</v>
      </c>
      <c r="C4102" s="235">
        <v>1</v>
      </c>
      <c r="D4102" s="235">
        <v>1201</v>
      </c>
      <c r="E4102" s="236" t="s">
        <v>6414</v>
      </c>
      <c r="F4102" s="237">
        <v>8</v>
      </c>
      <c r="G4102" s="258">
        <v>222.3</v>
      </c>
      <c r="H4102" s="259">
        <v>222.3</v>
      </c>
      <c r="I4102" s="258">
        <f t="shared" si="105"/>
        <v>0</v>
      </c>
      <c r="J4102" s="39"/>
      <c r="K4102" s="38"/>
    </row>
    <row r="4103" spans="1:11" x14ac:dyDescent="0.25">
      <c r="A4103" s="4">
        <v>229</v>
      </c>
      <c r="B4103" s="238" t="s">
        <v>6470</v>
      </c>
      <c r="C4103" s="235">
        <v>1</v>
      </c>
      <c r="D4103" s="235">
        <v>1203</v>
      </c>
      <c r="E4103" s="236" t="s">
        <v>6414</v>
      </c>
      <c r="F4103" s="237">
        <v>8</v>
      </c>
      <c r="G4103" s="258">
        <v>333.45</v>
      </c>
      <c r="H4103" s="259">
        <v>333.45</v>
      </c>
      <c r="I4103" s="258">
        <f t="shared" si="105"/>
        <v>0</v>
      </c>
      <c r="J4103" s="39"/>
      <c r="K4103" s="38"/>
    </row>
    <row r="4104" spans="1:11" x14ac:dyDescent="0.25">
      <c r="A4104" s="4">
        <v>230</v>
      </c>
      <c r="B4104" s="238" t="s">
        <v>6466</v>
      </c>
      <c r="C4104" s="235">
        <v>1</v>
      </c>
      <c r="D4104" s="235">
        <v>1204</v>
      </c>
      <c r="E4104" s="236" t="s">
        <v>6414</v>
      </c>
      <c r="F4104" s="237">
        <v>8</v>
      </c>
      <c r="G4104" s="258">
        <v>8.6</v>
      </c>
      <c r="H4104" s="263">
        <v>8.6</v>
      </c>
      <c r="I4104" s="258">
        <f t="shared" si="105"/>
        <v>0</v>
      </c>
      <c r="J4104" s="39"/>
      <c r="K4104" s="38"/>
    </row>
    <row r="4105" spans="1:11" x14ac:dyDescent="0.25">
      <c r="A4105" s="4">
        <v>231</v>
      </c>
      <c r="B4105" s="238" t="s">
        <v>6466</v>
      </c>
      <c r="C4105" s="235">
        <v>1</v>
      </c>
      <c r="D4105" s="235">
        <v>1205</v>
      </c>
      <c r="E4105" s="236" t="s">
        <v>6414</v>
      </c>
      <c r="F4105" s="237">
        <v>8</v>
      </c>
      <c r="G4105" s="258">
        <v>8.6</v>
      </c>
      <c r="H4105" s="259">
        <v>8.6</v>
      </c>
      <c r="I4105" s="258">
        <f t="shared" si="105"/>
        <v>0</v>
      </c>
      <c r="J4105" s="39"/>
      <c r="K4105" s="38"/>
    </row>
    <row r="4106" spans="1:11" x14ac:dyDescent="0.25">
      <c r="A4106" s="4">
        <v>232</v>
      </c>
      <c r="B4106" s="238" t="s">
        <v>6466</v>
      </c>
      <c r="C4106" s="235">
        <v>1</v>
      </c>
      <c r="D4106" s="235">
        <v>1207</v>
      </c>
      <c r="E4106" s="236" t="s">
        <v>6414</v>
      </c>
      <c r="F4106" s="237">
        <v>8</v>
      </c>
      <c r="G4106" s="258">
        <v>8.6</v>
      </c>
      <c r="H4106" s="259">
        <v>8.6</v>
      </c>
      <c r="I4106" s="258">
        <f t="shared" si="105"/>
        <v>0</v>
      </c>
      <c r="J4106" s="39"/>
      <c r="K4106" s="38"/>
    </row>
    <row r="4107" spans="1:11" x14ac:dyDescent="0.25">
      <c r="A4107" s="4">
        <v>233</v>
      </c>
      <c r="B4107" s="238" t="s">
        <v>6466</v>
      </c>
      <c r="C4107" s="235">
        <v>1</v>
      </c>
      <c r="D4107" s="235">
        <v>1208</v>
      </c>
      <c r="E4107" s="236" t="s">
        <v>6414</v>
      </c>
      <c r="F4107" s="237">
        <v>8</v>
      </c>
      <c r="G4107" s="258">
        <v>8.6</v>
      </c>
      <c r="H4107" s="259">
        <v>8.6</v>
      </c>
      <c r="I4107" s="258">
        <f t="shared" si="105"/>
        <v>0</v>
      </c>
      <c r="J4107" s="39"/>
      <c r="K4107" s="38"/>
    </row>
    <row r="4108" spans="1:11" x14ac:dyDescent="0.25">
      <c r="A4108" s="4">
        <v>234</v>
      </c>
      <c r="B4108" s="238" t="s">
        <v>6466</v>
      </c>
      <c r="C4108" s="235">
        <v>1</v>
      </c>
      <c r="D4108" s="235">
        <v>1210</v>
      </c>
      <c r="E4108" s="236" t="s">
        <v>6414</v>
      </c>
      <c r="F4108" s="237">
        <v>8</v>
      </c>
      <c r="G4108" s="258">
        <v>8.6</v>
      </c>
      <c r="H4108" s="259">
        <v>8.6</v>
      </c>
      <c r="I4108" s="258">
        <f t="shared" si="105"/>
        <v>0</v>
      </c>
      <c r="J4108" s="39"/>
      <c r="K4108" s="38"/>
    </row>
    <row r="4109" spans="1:11" x14ac:dyDescent="0.25">
      <c r="A4109" s="4">
        <v>235</v>
      </c>
      <c r="B4109" s="238" t="s">
        <v>6466</v>
      </c>
      <c r="C4109" s="235">
        <v>1</v>
      </c>
      <c r="D4109" s="235">
        <v>1214</v>
      </c>
      <c r="E4109" s="236" t="s">
        <v>6414</v>
      </c>
      <c r="F4109" s="237">
        <v>8</v>
      </c>
      <c r="G4109" s="258">
        <v>8.6</v>
      </c>
      <c r="H4109" s="259">
        <v>8.6</v>
      </c>
      <c r="I4109" s="258">
        <f t="shared" si="105"/>
        <v>0</v>
      </c>
      <c r="J4109" s="39"/>
      <c r="K4109" s="38"/>
    </row>
    <row r="4110" spans="1:11" x14ac:dyDescent="0.25">
      <c r="A4110" s="4">
        <v>236</v>
      </c>
      <c r="B4110" s="238" t="s">
        <v>6466</v>
      </c>
      <c r="C4110" s="235">
        <v>1</v>
      </c>
      <c r="D4110" s="235">
        <v>1217</v>
      </c>
      <c r="E4110" s="236" t="s">
        <v>6414</v>
      </c>
      <c r="F4110" s="237">
        <v>8</v>
      </c>
      <c r="G4110" s="258">
        <v>8.6</v>
      </c>
      <c r="H4110" s="259">
        <v>8.6</v>
      </c>
      <c r="I4110" s="258">
        <f t="shared" si="105"/>
        <v>0</v>
      </c>
      <c r="J4110" s="39"/>
      <c r="K4110" s="38"/>
    </row>
    <row r="4111" spans="1:11" x14ac:dyDescent="0.25">
      <c r="A4111" s="4">
        <v>237</v>
      </c>
      <c r="B4111" s="238" t="s">
        <v>6466</v>
      </c>
      <c r="C4111" s="235">
        <v>1</v>
      </c>
      <c r="D4111" s="235">
        <v>1218</v>
      </c>
      <c r="E4111" s="236" t="s">
        <v>6414</v>
      </c>
      <c r="F4111" s="237">
        <v>8</v>
      </c>
      <c r="G4111" s="258">
        <v>8.6</v>
      </c>
      <c r="H4111" s="259">
        <v>8.6</v>
      </c>
      <c r="I4111" s="258">
        <f t="shared" si="105"/>
        <v>0</v>
      </c>
      <c r="J4111" s="39"/>
      <c r="K4111" s="38"/>
    </row>
    <row r="4112" spans="1:11" x14ac:dyDescent="0.25">
      <c r="A4112" s="4">
        <v>238</v>
      </c>
      <c r="B4112" s="238" t="s">
        <v>6466</v>
      </c>
      <c r="C4112" s="235">
        <v>1</v>
      </c>
      <c r="D4112" s="235">
        <v>1221</v>
      </c>
      <c r="E4112" s="236" t="s">
        <v>6414</v>
      </c>
      <c r="F4112" s="237">
        <v>8</v>
      </c>
      <c r="G4112" s="258">
        <v>8.6</v>
      </c>
      <c r="H4112" s="259">
        <v>8.6</v>
      </c>
      <c r="I4112" s="258">
        <f t="shared" si="105"/>
        <v>0</v>
      </c>
      <c r="J4112" s="39"/>
      <c r="K4112" s="38"/>
    </row>
    <row r="4113" spans="1:11" x14ac:dyDescent="0.25">
      <c r="A4113" s="4">
        <v>239</v>
      </c>
      <c r="B4113" s="238" t="s">
        <v>6466</v>
      </c>
      <c r="C4113" s="235">
        <v>1</v>
      </c>
      <c r="D4113" s="235">
        <v>1222</v>
      </c>
      <c r="E4113" s="236" t="s">
        <v>6414</v>
      </c>
      <c r="F4113" s="237">
        <v>8</v>
      </c>
      <c r="G4113" s="258">
        <v>8.6</v>
      </c>
      <c r="H4113" s="259">
        <v>8.6</v>
      </c>
      <c r="I4113" s="258">
        <f t="shared" si="105"/>
        <v>0</v>
      </c>
      <c r="J4113" s="39"/>
      <c r="K4113" s="38"/>
    </row>
    <row r="4114" spans="1:11" x14ac:dyDescent="0.25">
      <c r="A4114" s="4">
        <v>240</v>
      </c>
      <c r="B4114" s="238" t="s">
        <v>6466</v>
      </c>
      <c r="C4114" s="235">
        <v>1</v>
      </c>
      <c r="D4114" s="235">
        <v>1223</v>
      </c>
      <c r="E4114" s="236" t="s">
        <v>6414</v>
      </c>
      <c r="F4114" s="237">
        <v>8</v>
      </c>
      <c r="G4114" s="258">
        <v>8.6</v>
      </c>
      <c r="H4114" s="259">
        <v>8.6</v>
      </c>
      <c r="I4114" s="258">
        <f t="shared" si="105"/>
        <v>0</v>
      </c>
      <c r="J4114" s="39"/>
      <c r="K4114" s="38"/>
    </row>
    <row r="4115" spans="1:11" x14ac:dyDescent="0.25">
      <c r="A4115" s="4">
        <v>241</v>
      </c>
      <c r="B4115" s="238" t="s">
        <v>6466</v>
      </c>
      <c r="C4115" s="235">
        <v>1</v>
      </c>
      <c r="D4115" s="235">
        <v>1226</v>
      </c>
      <c r="E4115" s="236" t="s">
        <v>6414</v>
      </c>
      <c r="F4115" s="237">
        <v>8</v>
      </c>
      <c r="G4115" s="258">
        <v>8.6</v>
      </c>
      <c r="H4115" s="259">
        <v>8.6</v>
      </c>
      <c r="I4115" s="258">
        <f t="shared" si="105"/>
        <v>0</v>
      </c>
      <c r="J4115" s="39"/>
      <c r="K4115" s="38"/>
    </row>
    <row r="4116" spans="1:11" x14ac:dyDescent="0.25">
      <c r="A4116" s="4">
        <v>242</v>
      </c>
      <c r="B4116" s="238" t="s">
        <v>6466</v>
      </c>
      <c r="C4116" s="235">
        <v>1</v>
      </c>
      <c r="D4116" s="235">
        <v>1227</v>
      </c>
      <c r="E4116" s="236" t="s">
        <v>6414</v>
      </c>
      <c r="F4116" s="237">
        <v>8</v>
      </c>
      <c r="G4116" s="258">
        <v>8.6</v>
      </c>
      <c r="H4116" s="259">
        <v>8.6</v>
      </c>
      <c r="I4116" s="258">
        <f t="shared" si="105"/>
        <v>0</v>
      </c>
      <c r="J4116" s="39"/>
      <c r="K4116" s="38"/>
    </row>
    <row r="4117" spans="1:11" x14ac:dyDescent="0.25">
      <c r="A4117" s="4">
        <v>243</v>
      </c>
      <c r="B4117" s="238" t="s">
        <v>6466</v>
      </c>
      <c r="C4117" s="235">
        <v>1</v>
      </c>
      <c r="D4117" s="235">
        <v>1228</v>
      </c>
      <c r="E4117" s="236" t="s">
        <v>6414</v>
      </c>
      <c r="F4117" s="237">
        <v>8</v>
      </c>
      <c r="G4117" s="258">
        <v>8.6</v>
      </c>
      <c r="H4117" s="259">
        <v>8.6</v>
      </c>
      <c r="I4117" s="258">
        <f t="shared" si="105"/>
        <v>0</v>
      </c>
      <c r="J4117" s="39"/>
      <c r="K4117" s="38"/>
    </row>
    <row r="4118" spans="1:11" x14ac:dyDescent="0.25">
      <c r="A4118" s="4">
        <v>244</v>
      </c>
      <c r="B4118" s="238" t="s">
        <v>6466</v>
      </c>
      <c r="C4118" s="235">
        <v>1</v>
      </c>
      <c r="D4118" s="235">
        <v>1232</v>
      </c>
      <c r="E4118" s="236" t="s">
        <v>6414</v>
      </c>
      <c r="F4118" s="237">
        <v>8</v>
      </c>
      <c r="G4118" s="258">
        <v>8.6</v>
      </c>
      <c r="H4118" s="259">
        <v>8.6</v>
      </c>
      <c r="I4118" s="258">
        <f t="shared" si="105"/>
        <v>0</v>
      </c>
      <c r="J4118" s="39"/>
      <c r="K4118" s="38"/>
    </row>
    <row r="4119" spans="1:11" x14ac:dyDescent="0.25">
      <c r="A4119" s="4">
        <v>245</v>
      </c>
      <c r="B4119" s="238" t="s">
        <v>1124</v>
      </c>
      <c r="C4119" s="235">
        <v>1</v>
      </c>
      <c r="D4119" s="235">
        <v>1238</v>
      </c>
      <c r="E4119" s="236" t="s">
        <v>6414</v>
      </c>
      <c r="F4119" s="237">
        <v>8</v>
      </c>
      <c r="G4119" s="258">
        <v>34.5</v>
      </c>
      <c r="H4119" s="263">
        <v>34.5</v>
      </c>
      <c r="I4119" s="258">
        <f t="shared" si="105"/>
        <v>0</v>
      </c>
      <c r="J4119" s="39"/>
      <c r="K4119" s="38"/>
    </row>
    <row r="4120" spans="1:11" x14ac:dyDescent="0.25">
      <c r="A4120" s="4">
        <v>246</v>
      </c>
      <c r="B4120" s="238" t="s">
        <v>1124</v>
      </c>
      <c r="C4120" s="235">
        <v>1</v>
      </c>
      <c r="D4120" s="235">
        <v>1239</v>
      </c>
      <c r="E4120" s="236" t="s">
        <v>6414</v>
      </c>
      <c r="F4120" s="237">
        <v>8</v>
      </c>
      <c r="G4120" s="258">
        <v>34.5</v>
      </c>
      <c r="H4120" s="259">
        <v>34.5</v>
      </c>
      <c r="I4120" s="258">
        <f t="shared" si="105"/>
        <v>0</v>
      </c>
      <c r="J4120" s="39"/>
      <c r="K4120" s="38"/>
    </row>
    <row r="4121" spans="1:11" x14ac:dyDescent="0.25">
      <c r="A4121" s="4">
        <v>247</v>
      </c>
      <c r="B4121" s="238" t="s">
        <v>6553</v>
      </c>
      <c r="C4121" s="235">
        <v>1</v>
      </c>
      <c r="D4121" s="235">
        <v>1241</v>
      </c>
      <c r="E4121" s="236" t="s">
        <v>6414</v>
      </c>
      <c r="F4121" s="237">
        <v>8</v>
      </c>
      <c r="G4121" s="258">
        <v>111.97</v>
      </c>
      <c r="H4121" s="259">
        <v>111.97</v>
      </c>
      <c r="I4121" s="258">
        <f t="shared" si="105"/>
        <v>0</v>
      </c>
      <c r="J4121" s="39"/>
      <c r="K4121" s="38"/>
    </row>
    <row r="4122" spans="1:11" x14ac:dyDescent="0.25">
      <c r="A4122" s="4">
        <v>248</v>
      </c>
      <c r="B4122" s="238" t="s">
        <v>971</v>
      </c>
      <c r="C4122" s="235">
        <v>1</v>
      </c>
      <c r="D4122" s="235">
        <v>1242</v>
      </c>
      <c r="E4122" s="236" t="s">
        <v>6414</v>
      </c>
      <c r="F4122" s="237">
        <v>8</v>
      </c>
      <c r="G4122" s="258">
        <v>42.77</v>
      </c>
      <c r="H4122" s="259">
        <v>42.77</v>
      </c>
      <c r="I4122" s="258">
        <f t="shared" si="105"/>
        <v>0</v>
      </c>
      <c r="J4122" s="39"/>
      <c r="K4122" s="38"/>
    </row>
    <row r="4123" spans="1:11" x14ac:dyDescent="0.25">
      <c r="A4123" s="4">
        <v>249</v>
      </c>
      <c r="B4123" s="238" t="s">
        <v>5796</v>
      </c>
      <c r="C4123" s="235">
        <v>1</v>
      </c>
      <c r="D4123" s="235">
        <v>1243</v>
      </c>
      <c r="E4123" s="236" t="s">
        <v>6414</v>
      </c>
      <c r="F4123" s="237">
        <v>8</v>
      </c>
      <c r="G4123" s="258">
        <v>27.35</v>
      </c>
      <c r="H4123" s="259">
        <v>27.35</v>
      </c>
      <c r="I4123" s="258">
        <f t="shared" si="105"/>
        <v>0</v>
      </c>
      <c r="J4123" s="39"/>
      <c r="K4123" s="38"/>
    </row>
    <row r="4124" spans="1:11" x14ac:dyDescent="0.25">
      <c r="A4124" s="4">
        <v>250</v>
      </c>
      <c r="B4124" s="238" t="s">
        <v>5796</v>
      </c>
      <c r="C4124" s="235">
        <v>1</v>
      </c>
      <c r="D4124" s="235">
        <v>1244</v>
      </c>
      <c r="E4124" s="236" t="s">
        <v>6414</v>
      </c>
      <c r="F4124" s="237">
        <v>8</v>
      </c>
      <c r="G4124" s="258">
        <v>27.35</v>
      </c>
      <c r="H4124" s="259">
        <v>27.35</v>
      </c>
      <c r="I4124" s="258">
        <f t="shared" ref="I4124:I4189" si="106">G4124-H4124</f>
        <v>0</v>
      </c>
      <c r="J4124" s="39"/>
      <c r="K4124" s="38"/>
    </row>
    <row r="4125" spans="1:11" x14ac:dyDescent="0.25">
      <c r="A4125" s="4">
        <v>251</v>
      </c>
      <c r="B4125" s="238" t="s">
        <v>6435</v>
      </c>
      <c r="C4125" s="235">
        <v>1</v>
      </c>
      <c r="D4125" s="235">
        <v>1245</v>
      </c>
      <c r="E4125" s="236" t="s">
        <v>6414</v>
      </c>
      <c r="F4125" s="237">
        <v>8</v>
      </c>
      <c r="G4125" s="258">
        <v>27.35</v>
      </c>
      <c r="H4125" s="259">
        <v>27.35</v>
      </c>
      <c r="I4125" s="258">
        <f t="shared" si="106"/>
        <v>0</v>
      </c>
      <c r="J4125" s="39"/>
      <c r="K4125" s="38"/>
    </row>
    <row r="4126" spans="1:11" x14ac:dyDescent="0.25">
      <c r="A4126" s="4">
        <v>252</v>
      </c>
      <c r="B4126" s="238" t="s">
        <v>5796</v>
      </c>
      <c r="C4126" s="235">
        <v>1</v>
      </c>
      <c r="D4126" s="235">
        <v>1246</v>
      </c>
      <c r="E4126" s="236" t="s">
        <v>6414</v>
      </c>
      <c r="F4126" s="237">
        <v>8</v>
      </c>
      <c r="G4126" s="258">
        <v>27.35</v>
      </c>
      <c r="H4126" s="259">
        <v>27.35</v>
      </c>
      <c r="I4126" s="258">
        <f t="shared" si="106"/>
        <v>0</v>
      </c>
      <c r="J4126" s="39"/>
      <c r="K4126" s="38"/>
    </row>
    <row r="4127" spans="1:11" ht="84" x14ac:dyDescent="0.25">
      <c r="A4127" s="33" t="s">
        <v>5</v>
      </c>
      <c r="B4127" s="29" t="s">
        <v>6</v>
      </c>
      <c r="C4127" s="29" t="s">
        <v>7</v>
      </c>
      <c r="D4127" s="29" t="s">
        <v>8</v>
      </c>
      <c r="E4127" s="29" t="s">
        <v>15</v>
      </c>
      <c r="F4127" s="29" t="s">
        <v>9</v>
      </c>
      <c r="G4127" s="262" t="s">
        <v>10</v>
      </c>
      <c r="H4127" s="262" t="s">
        <v>11</v>
      </c>
      <c r="I4127" s="262" t="s">
        <v>6426</v>
      </c>
      <c r="J4127" s="29" t="s">
        <v>12</v>
      </c>
      <c r="K4127" s="30" t="s">
        <v>13</v>
      </c>
    </row>
    <row r="4128" spans="1:11" x14ac:dyDescent="0.25">
      <c r="A4128" s="4">
        <v>253</v>
      </c>
      <c r="B4128" s="238" t="s">
        <v>6435</v>
      </c>
      <c r="C4128" s="235">
        <v>1</v>
      </c>
      <c r="D4128" s="235">
        <v>1247</v>
      </c>
      <c r="E4128" s="236" t="s">
        <v>6414</v>
      </c>
      <c r="F4128" s="237">
        <v>8</v>
      </c>
      <c r="G4128" s="258">
        <v>27.35</v>
      </c>
      <c r="H4128" s="259">
        <v>27.35</v>
      </c>
      <c r="I4128" s="258">
        <f t="shared" si="106"/>
        <v>0</v>
      </c>
      <c r="J4128" s="39"/>
      <c r="K4128" s="38"/>
    </row>
    <row r="4129" spans="1:11" x14ac:dyDescent="0.25">
      <c r="A4129" s="4">
        <v>254</v>
      </c>
      <c r="B4129" s="238" t="s">
        <v>5796</v>
      </c>
      <c r="C4129" s="235">
        <v>1</v>
      </c>
      <c r="D4129" s="235">
        <v>1248</v>
      </c>
      <c r="E4129" s="236" t="s">
        <v>6414</v>
      </c>
      <c r="F4129" s="237">
        <v>8</v>
      </c>
      <c r="G4129" s="258">
        <v>27.35</v>
      </c>
      <c r="H4129" s="259">
        <v>27.35</v>
      </c>
      <c r="I4129" s="258">
        <f t="shared" si="106"/>
        <v>0</v>
      </c>
      <c r="J4129" s="39"/>
      <c r="K4129" s="38"/>
    </row>
    <row r="4130" spans="1:11" x14ac:dyDescent="0.25">
      <c r="A4130" s="4">
        <v>255</v>
      </c>
      <c r="B4130" s="238" t="s">
        <v>6435</v>
      </c>
      <c r="C4130" s="235">
        <v>1</v>
      </c>
      <c r="D4130" s="235">
        <v>1249</v>
      </c>
      <c r="E4130" s="236" t="s">
        <v>6414</v>
      </c>
      <c r="F4130" s="237">
        <v>8</v>
      </c>
      <c r="G4130" s="258">
        <v>27.35</v>
      </c>
      <c r="H4130" s="259">
        <v>27.35</v>
      </c>
      <c r="I4130" s="258">
        <f t="shared" si="106"/>
        <v>0</v>
      </c>
      <c r="J4130" s="39"/>
      <c r="K4130" s="38"/>
    </row>
    <row r="4131" spans="1:11" x14ac:dyDescent="0.25">
      <c r="A4131" s="4">
        <v>256</v>
      </c>
      <c r="B4131" s="238" t="s">
        <v>5796</v>
      </c>
      <c r="C4131" s="235">
        <v>1</v>
      </c>
      <c r="D4131" s="235">
        <v>1250</v>
      </c>
      <c r="E4131" s="236" t="s">
        <v>6414</v>
      </c>
      <c r="F4131" s="237">
        <v>8</v>
      </c>
      <c r="G4131" s="258">
        <v>27.35</v>
      </c>
      <c r="H4131" s="259">
        <v>27.35</v>
      </c>
      <c r="I4131" s="258">
        <f t="shared" si="106"/>
        <v>0</v>
      </c>
      <c r="J4131" s="39"/>
      <c r="K4131" s="38"/>
    </row>
    <row r="4132" spans="1:11" x14ac:dyDescent="0.25">
      <c r="A4132" s="4">
        <v>257</v>
      </c>
      <c r="B4132" s="238" t="s">
        <v>5796</v>
      </c>
      <c r="C4132" s="235">
        <v>1</v>
      </c>
      <c r="D4132" s="235">
        <v>1251</v>
      </c>
      <c r="E4132" s="236" t="s">
        <v>6414</v>
      </c>
      <c r="F4132" s="237">
        <v>8</v>
      </c>
      <c r="G4132" s="258">
        <v>27.35</v>
      </c>
      <c r="H4132" s="259">
        <v>27.35</v>
      </c>
      <c r="I4132" s="258">
        <f t="shared" si="106"/>
        <v>0</v>
      </c>
      <c r="J4132" s="39"/>
      <c r="K4132" s="38"/>
    </row>
    <row r="4133" spans="1:11" x14ac:dyDescent="0.25">
      <c r="A4133" s="4">
        <v>258</v>
      </c>
      <c r="B4133" s="238" t="s">
        <v>5684</v>
      </c>
      <c r="C4133" s="235">
        <v>1</v>
      </c>
      <c r="D4133" s="235">
        <v>1252</v>
      </c>
      <c r="E4133" s="236" t="s">
        <v>6414</v>
      </c>
      <c r="F4133" s="237">
        <v>8</v>
      </c>
      <c r="G4133" s="258">
        <v>270</v>
      </c>
      <c r="H4133" s="259">
        <v>270</v>
      </c>
      <c r="I4133" s="258">
        <f t="shared" si="106"/>
        <v>0</v>
      </c>
      <c r="J4133" s="39"/>
      <c r="K4133" s="38"/>
    </row>
    <row r="4134" spans="1:11" x14ac:dyDescent="0.25">
      <c r="A4134" s="4">
        <v>259</v>
      </c>
      <c r="B4134" s="238" t="s">
        <v>5684</v>
      </c>
      <c r="C4134" s="235">
        <v>1</v>
      </c>
      <c r="D4134" s="235">
        <v>1253</v>
      </c>
      <c r="E4134" s="236" t="s">
        <v>6414</v>
      </c>
      <c r="F4134" s="237">
        <v>8</v>
      </c>
      <c r="G4134" s="258">
        <v>270</v>
      </c>
      <c r="H4134" s="259">
        <v>270</v>
      </c>
      <c r="I4134" s="258">
        <f t="shared" si="106"/>
        <v>0</v>
      </c>
      <c r="J4134" s="39"/>
      <c r="K4134" s="38"/>
    </row>
    <row r="4135" spans="1:11" x14ac:dyDescent="0.25">
      <c r="A4135" s="4">
        <v>260</v>
      </c>
      <c r="B4135" s="238" t="s">
        <v>6442</v>
      </c>
      <c r="C4135" s="235">
        <v>1</v>
      </c>
      <c r="D4135" s="235">
        <v>1254</v>
      </c>
      <c r="E4135" s="236" t="s">
        <v>6414</v>
      </c>
      <c r="F4135" s="237">
        <v>8</v>
      </c>
      <c r="G4135" s="258">
        <v>108.9</v>
      </c>
      <c r="H4135" s="259">
        <v>108.9</v>
      </c>
      <c r="I4135" s="258">
        <f t="shared" si="106"/>
        <v>0</v>
      </c>
      <c r="J4135" s="39"/>
      <c r="K4135" s="38"/>
    </row>
    <row r="4136" spans="1:11" x14ac:dyDescent="0.25">
      <c r="A4136" s="4">
        <v>261</v>
      </c>
      <c r="B4136" s="238" t="s">
        <v>1095</v>
      </c>
      <c r="C4136" s="235">
        <v>1</v>
      </c>
      <c r="D4136" s="235">
        <v>1255</v>
      </c>
      <c r="E4136" s="236" t="s">
        <v>6414</v>
      </c>
      <c r="F4136" s="237">
        <v>8</v>
      </c>
      <c r="G4136" s="258">
        <v>42</v>
      </c>
      <c r="H4136" s="259">
        <v>42</v>
      </c>
      <c r="I4136" s="258">
        <f t="shared" si="106"/>
        <v>0</v>
      </c>
      <c r="J4136" s="39"/>
      <c r="K4136" s="38"/>
    </row>
    <row r="4137" spans="1:11" x14ac:dyDescent="0.25">
      <c r="A4137" s="4">
        <v>262</v>
      </c>
      <c r="B4137" s="238" t="s">
        <v>1095</v>
      </c>
      <c r="C4137" s="235">
        <v>1</v>
      </c>
      <c r="D4137" s="235">
        <v>1256</v>
      </c>
      <c r="E4137" s="236" t="s">
        <v>6414</v>
      </c>
      <c r="F4137" s="237">
        <v>8</v>
      </c>
      <c r="G4137" s="258">
        <v>42</v>
      </c>
      <c r="H4137" s="259">
        <v>42</v>
      </c>
      <c r="I4137" s="258">
        <f t="shared" si="106"/>
        <v>0</v>
      </c>
      <c r="J4137" s="39"/>
      <c r="K4137" s="38"/>
    </row>
    <row r="4138" spans="1:11" x14ac:dyDescent="0.25">
      <c r="A4138" s="4">
        <v>263</v>
      </c>
      <c r="B4138" s="238" t="s">
        <v>6554</v>
      </c>
      <c r="C4138" s="235">
        <v>1</v>
      </c>
      <c r="D4138" s="235">
        <v>1257</v>
      </c>
      <c r="E4138" s="236" t="s">
        <v>6414</v>
      </c>
      <c r="F4138" s="237">
        <v>8</v>
      </c>
      <c r="G4138" s="258">
        <v>42</v>
      </c>
      <c r="H4138" s="259">
        <v>42</v>
      </c>
      <c r="I4138" s="258">
        <f t="shared" si="106"/>
        <v>0</v>
      </c>
      <c r="J4138" s="39"/>
      <c r="K4138" s="38"/>
    </row>
    <row r="4139" spans="1:11" x14ac:dyDescent="0.25">
      <c r="A4139" s="4">
        <v>264</v>
      </c>
      <c r="B4139" s="238" t="s">
        <v>6554</v>
      </c>
      <c r="C4139" s="235">
        <v>1</v>
      </c>
      <c r="D4139" s="235">
        <v>1258</v>
      </c>
      <c r="E4139" s="236" t="s">
        <v>6414</v>
      </c>
      <c r="F4139" s="237">
        <v>8</v>
      </c>
      <c r="G4139" s="258">
        <v>42</v>
      </c>
      <c r="H4139" s="259">
        <v>42</v>
      </c>
      <c r="I4139" s="258">
        <f t="shared" si="106"/>
        <v>0</v>
      </c>
      <c r="J4139" s="39"/>
      <c r="K4139" s="38"/>
    </row>
    <row r="4140" spans="1:11" x14ac:dyDescent="0.25">
      <c r="A4140" s="4">
        <v>265</v>
      </c>
      <c r="B4140" s="238" t="s">
        <v>6554</v>
      </c>
      <c r="C4140" s="235">
        <v>1</v>
      </c>
      <c r="D4140" s="235">
        <v>1259</v>
      </c>
      <c r="E4140" s="236" t="s">
        <v>6414</v>
      </c>
      <c r="F4140" s="237">
        <v>8</v>
      </c>
      <c r="G4140" s="258">
        <v>42</v>
      </c>
      <c r="H4140" s="259">
        <v>42</v>
      </c>
      <c r="I4140" s="258">
        <f t="shared" si="106"/>
        <v>0</v>
      </c>
      <c r="J4140" s="39"/>
      <c r="K4140" s="38"/>
    </row>
    <row r="4141" spans="1:11" x14ac:dyDescent="0.25">
      <c r="A4141" s="4">
        <v>266</v>
      </c>
      <c r="B4141" s="238" t="s">
        <v>6554</v>
      </c>
      <c r="C4141" s="235">
        <v>1</v>
      </c>
      <c r="D4141" s="235">
        <v>1260</v>
      </c>
      <c r="E4141" s="236" t="s">
        <v>6414</v>
      </c>
      <c r="F4141" s="237">
        <v>8</v>
      </c>
      <c r="G4141" s="258">
        <v>42</v>
      </c>
      <c r="H4141" s="259">
        <v>42</v>
      </c>
      <c r="I4141" s="258">
        <f t="shared" si="106"/>
        <v>0</v>
      </c>
      <c r="J4141" s="39"/>
      <c r="K4141" s="38"/>
    </row>
    <row r="4142" spans="1:11" x14ac:dyDescent="0.25">
      <c r="A4142" s="4">
        <v>267</v>
      </c>
      <c r="B4142" s="238" t="s">
        <v>6554</v>
      </c>
      <c r="C4142" s="235">
        <v>1</v>
      </c>
      <c r="D4142" s="235">
        <v>1261</v>
      </c>
      <c r="E4142" s="236" t="s">
        <v>6414</v>
      </c>
      <c r="F4142" s="237">
        <v>8</v>
      </c>
      <c r="G4142" s="258">
        <v>42</v>
      </c>
      <c r="H4142" s="259">
        <v>42</v>
      </c>
      <c r="I4142" s="258">
        <f t="shared" si="106"/>
        <v>0</v>
      </c>
      <c r="J4142" s="39"/>
      <c r="K4142" s="38"/>
    </row>
    <row r="4143" spans="1:11" x14ac:dyDescent="0.25">
      <c r="A4143" s="4">
        <v>268</v>
      </c>
      <c r="B4143" s="238" t="s">
        <v>6554</v>
      </c>
      <c r="C4143" s="235">
        <v>1</v>
      </c>
      <c r="D4143" s="235">
        <v>1262</v>
      </c>
      <c r="E4143" s="236" t="s">
        <v>6414</v>
      </c>
      <c r="F4143" s="237">
        <v>8</v>
      </c>
      <c r="G4143" s="258">
        <v>42</v>
      </c>
      <c r="H4143" s="259">
        <v>42</v>
      </c>
      <c r="I4143" s="258">
        <f t="shared" si="106"/>
        <v>0</v>
      </c>
      <c r="J4143" s="39"/>
      <c r="K4143" s="38"/>
    </row>
    <row r="4144" spans="1:11" x14ac:dyDescent="0.25">
      <c r="A4144" s="4">
        <v>269</v>
      </c>
      <c r="B4144" s="238" t="s">
        <v>971</v>
      </c>
      <c r="C4144" s="235">
        <v>1</v>
      </c>
      <c r="D4144" s="235">
        <v>1265</v>
      </c>
      <c r="E4144" s="236" t="s">
        <v>6414</v>
      </c>
      <c r="F4144" s="237">
        <v>10</v>
      </c>
      <c r="G4144" s="258">
        <v>21.44</v>
      </c>
      <c r="H4144" s="259">
        <v>21.44</v>
      </c>
      <c r="I4144" s="258">
        <f t="shared" si="106"/>
        <v>0</v>
      </c>
      <c r="J4144" s="39"/>
      <c r="K4144" s="38"/>
    </row>
    <row r="4145" spans="1:11" x14ac:dyDescent="0.25">
      <c r="A4145" s="4">
        <v>270</v>
      </c>
      <c r="B4145" s="238" t="s">
        <v>6555</v>
      </c>
      <c r="C4145" s="235">
        <v>1</v>
      </c>
      <c r="D4145" s="235">
        <v>1268</v>
      </c>
      <c r="E4145" s="236" t="s">
        <v>6414</v>
      </c>
      <c r="F4145" s="237">
        <v>8</v>
      </c>
      <c r="G4145" s="258">
        <v>36</v>
      </c>
      <c r="H4145" s="259">
        <v>36</v>
      </c>
      <c r="I4145" s="258">
        <f t="shared" si="106"/>
        <v>0</v>
      </c>
      <c r="J4145" s="39"/>
      <c r="K4145" s="38"/>
    </row>
    <row r="4146" spans="1:11" x14ac:dyDescent="0.25">
      <c r="A4146" s="4">
        <v>271</v>
      </c>
      <c r="B4146" s="238" t="s">
        <v>6556</v>
      </c>
      <c r="C4146" s="235">
        <v>1</v>
      </c>
      <c r="D4146" s="235">
        <v>1269</v>
      </c>
      <c r="E4146" s="236" t="s">
        <v>6414</v>
      </c>
      <c r="F4146" s="237">
        <v>14</v>
      </c>
      <c r="G4146" s="258">
        <v>24.31</v>
      </c>
      <c r="H4146" s="259">
        <v>24.31</v>
      </c>
      <c r="I4146" s="258">
        <f t="shared" si="106"/>
        <v>0</v>
      </c>
      <c r="J4146" s="39"/>
      <c r="K4146" s="38"/>
    </row>
    <row r="4147" spans="1:11" x14ac:dyDescent="0.25">
      <c r="A4147" s="4">
        <v>272</v>
      </c>
      <c r="B4147" s="238" t="s">
        <v>1095</v>
      </c>
      <c r="C4147" s="235">
        <v>1</v>
      </c>
      <c r="D4147" s="235">
        <v>1273</v>
      </c>
      <c r="E4147" s="236" t="s">
        <v>6414</v>
      </c>
      <c r="F4147" s="237">
        <v>8</v>
      </c>
      <c r="G4147" s="258">
        <v>21.36</v>
      </c>
      <c r="H4147" s="259">
        <v>21.36</v>
      </c>
      <c r="I4147" s="258">
        <f t="shared" si="106"/>
        <v>0</v>
      </c>
      <c r="J4147" s="39"/>
      <c r="K4147" s="38"/>
    </row>
    <row r="4148" spans="1:11" x14ac:dyDescent="0.25">
      <c r="A4148" s="4">
        <v>273</v>
      </c>
      <c r="B4148" s="238" t="s">
        <v>1008</v>
      </c>
      <c r="C4148" s="235">
        <v>1</v>
      </c>
      <c r="D4148" s="235">
        <v>1274</v>
      </c>
      <c r="E4148" s="236" t="s">
        <v>6557</v>
      </c>
      <c r="F4148" s="237">
        <v>8</v>
      </c>
      <c r="G4148" s="258">
        <v>21.51</v>
      </c>
      <c r="H4148" s="263">
        <v>21.51</v>
      </c>
      <c r="I4148" s="258">
        <f t="shared" si="106"/>
        <v>0</v>
      </c>
      <c r="J4148" s="39"/>
      <c r="K4148" s="38"/>
    </row>
    <row r="4149" spans="1:11" x14ac:dyDescent="0.25">
      <c r="A4149" s="4">
        <v>274</v>
      </c>
      <c r="B4149" s="238" t="s">
        <v>1008</v>
      </c>
      <c r="C4149" s="235">
        <v>1</v>
      </c>
      <c r="D4149" s="235">
        <v>1275</v>
      </c>
      <c r="E4149" s="236" t="s">
        <v>6557</v>
      </c>
      <c r="F4149" s="237">
        <v>8</v>
      </c>
      <c r="G4149" s="258">
        <v>21.36</v>
      </c>
      <c r="H4149" s="259">
        <v>21.36</v>
      </c>
      <c r="I4149" s="258">
        <f t="shared" si="106"/>
        <v>0</v>
      </c>
      <c r="J4149" s="39"/>
      <c r="K4149" s="38"/>
    </row>
    <row r="4150" spans="1:11" x14ac:dyDescent="0.25">
      <c r="A4150" s="4">
        <v>275</v>
      </c>
      <c r="B4150" s="238" t="s">
        <v>6558</v>
      </c>
      <c r="C4150" s="235">
        <v>1</v>
      </c>
      <c r="D4150" s="235">
        <v>1276</v>
      </c>
      <c r="E4150" s="236" t="s">
        <v>6557</v>
      </c>
      <c r="F4150" s="237">
        <v>8</v>
      </c>
      <c r="G4150" s="258">
        <v>42.72</v>
      </c>
      <c r="H4150" s="259">
        <v>42.72</v>
      </c>
      <c r="I4150" s="258">
        <f t="shared" si="106"/>
        <v>0</v>
      </c>
      <c r="J4150" s="39"/>
      <c r="K4150" s="38"/>
    </row>
    <row r="4151" spans="1:11" x14ac:dyDescent="0.25">
      <c r="A4151" s="4">
        <v>276</v>
      </c>
      <c r="B4151" s="238" t="s">
        <v>6558</v>
      </c>
      <c r="C4151" s="235">
        <v>1</v>
      </c>
      <c r="D4151" s="235">
        <v>1277</v>
      </c>
      <c r="E4151" s="236" t="s">
        <v>6557</v>
      </c>
      <c r="F4151" s="237">
        <v>8</v>
      </c>
      <c r="G4151" s="258">
        <v>42.72</v>
      </c>
      <c r="H4151" s="259">
        <v>42.72</v>
      </c>
      <c r="I4151" s="258">
        <f t="shared" si="106"/>
        <v>0</v>
      </c>
      <c r="J4151" s="39"/>
      <c r="K4151" s="38"/>
    </row>
    <row r="4152" spans="1:11" x14ac:dyDescent="0.25">
      <c r="A4152" s="4">
        <v>277</v>
      </c>
      <c r="B4152" s="238" t="s">
        <v>1008</v>
      </c>
      <c r="C4152" s="235">
        <v>1</v>
      </c>
      <c r="D4152" s="235">
        <v>1278</v>
      </c>
      <c r="E4152" s="236" t="s">
        <v>6557</v>
      </c>
      <c r="F4152" s="237">
        <v>8</v>
      </c>
      <c r="G4152" s="258">
        <v>21.36</v>
      </c>
      <c r="H4152" s="259">
        <v>21.36</v>
      </c>
      <c r="I4152" s="258">
        <f t="shared" si="106"/>
        <v>0</v>
      </c>
      <c r="J4152" s="39"/>
      <c r="K4152" s="38"/>
    </row>
    <row r="4153" spans="1:11" x14ac:dyDescent="0.25">
      <c r="A4153" s="4">
        <v>278</v>
      </c>
      <c r="B4153" s="238" t="s">
        <v>6558</v>
      </c>
      <c r="C4153" s="235">
        <v>1</v>
      </c>
      <c r="D4153" s="235">
        <v>1279</v>
      </c>
      <c r="E4153" s="236" t="s">
        <v>6557</v>
      </c>
      <c r="F4153" s="237">
        <v>8</v>
      </c>
      <c r="G4153" s="258">
        <v>21.36</v>
      </c>
      <c r="H4153" s="259">
        <v>21.36</v>
      </c>
      <c r="I4153" s="258">
        <f t="shared" si="106"/>
        <v>0</v>
      </c>
      <c r="J4153" s="39"/>
      <c r="K4153" s="38"/>
    </row>
    <row r="4154" spans="1:11" x14ac:dyDescent="0.25">
      <c r="A4154" s="4">
        <v>279</v>
      </c>
      <c r="B4154" s="238" t="s">
        <v>1008</v>
      </c>
      <c r="C4154" s="235">
        <v>1</v>
      </c>
      <c r="D4154" s="235">
        <v>1280</v>
      </c>
      <c r="E4154" s="236" t="s">
        <v>6557</v>
      </c>
      <c r="F4154" s="237">
        <v>8</v>
      </c>
      <c r="G4154" s="258">
        <v>21.36</v>
      </c>
      <c r="H4154" s="259">
        <v>21.36</v>
      </c>
      <c r="I4154" s="258">
        <f t="shared" si="106"/>
        <v>0</v>
      </c>
      <c r="J4154" s="39"/>
      <c r="K4154" s="38"/>
    </row>
    <row r="4155" spans="1:11" x14ac:dyDescent="0.25">
      <c r="A4155" s="4">
        <v>280</v>
      </c>
      <c r="B4155" s="238" t="s">
        <v>1008</v>
      </c>
      <c r="C4155" s="235">
        <v>1</v>
      </c>
      <c r="D4155" s="235">
        <v>1281</v>
      </c>
      <c r="E4155" s="236" t="s">
        <v>6557</v>
      </c>
      <c r="F4155" s="237">
        <v>8</v>
      </c>
      <c r="G4155" s="258">
        <v>21.36</v>
      </c>
      <c r="H4155" s="259">
        <v>21.36</v>
      </c>
      <c r="I4155" s="258">
        <f t="shared" si="106"/>
        <v>0</v>
      </c>
      <c r="J4155" s="39"/>
      <c r="K4155" s="38"/>
    </row>
    <row r="4156" spans="1:11" x14ac:dyDescent="0.25">
      <c r="A4156" s="4">
        <v>281</v>
      </c>
      <c r="B4156" s="238" t="s">
        <v>6558</v>
      </c>
      <c r="C4156" s="235">
        <v>1</v>
      </c>
      <c r="D4156" s="235">
        <v>1282</v>
      </c>
      <c r="E4156" s="236" t="s">
        <v>6557</v>
      </c>
      <c r="F4156" s="237">
        <v>8</v>
      </c>
      <c r="G4156" s="258">
        <v>21.36</v>
      </c>
      <c r="H4156" s="259">
        <v>21.36</v>
      </c>
      <c r="I4156" s="258">
        <f t="shared" si="106"/>
        <v>0</v>
      </c>
      <c r="J4156" s="39"/>
      <c r="K4156" s="38"/>
    </row>
    <row r="4157" spans="1:11" x14ac:dyDescent="0.25">
      <c r="A4157" s="4">
        <v>282</v>
      </c>
      <c r="B4157" s="238" t="s">
        <v>6558</v>
      </c>
      <c r="C4157" s="235">
        <v>1</v>
      </c>
      <c r="D4157" s="235">
        <v>1283</v>
      </c>
      <c r="E4157" s="236" t="s">
        <v>6557</v>
      </c>
      <c r="F4157" s="237">
        <v>8</v>
      </c>
      <c r="G4157" s="258">
        <v>21.36</v>
      </c>
      <c r="H4157" s="259">
        <v>21.36</v>
      </c>
      <c r="I4157" s="258">
        <f t="shared" si="106"/>
        <v>0</v>
      </c>
      <c r="J4157" s="39"/>
      <c r="K4157" s="38"/>
    </row>
    <row r="4158" spans="1:11" x14ac:dyDescent="0.25">
      <c r="A4158" s="4">
        <v>283</v>
      </c>
      <c r="B4158" s="238" t="s">
        <v>6558</v>
      </c>
      <c r="C4158" s="235">
        <v>1</v>
      </c>
      <c r="D4158" s="235">
        <v>1284</v>
      </c>
      <c r="E4158" s="236" t="s">
        <v>6557</v>
      </c>
      <c r="F4158" s="237">
        <v>8</v>
      </c>
      <c r="G4158" s="258">
        <v>42.72</v>
      </c>
      <c r="H4158" s="259">
        <v>42.72</v>
      </c>
      <c r="I4158" s="258">
        <f t="shared" si="106"/>
        <v>0</v>
      </c>
      <c r="J4158" s="39"/>
      <c r="K4158" s="38"/>
    </row>
    <row r="4159" spans="1:11" ht="84" x14ac:dyDescent="0.25">
      <c r="A4159" s="33" t="s">
        <v>5</v>
      </c>
      <c r="B4159" s="29" t="s">
        <v>6</v>
      </c>
      <c r="C4159" s="29" t="s">
        <v>7</v>
      </c>
      <c r="D4159" s="29" t="s">
        <v>8</v>
      </c>
      <c r="E4159" s="29" t="s">
        <v>15</v>
      </c>
      <c r="F4159" s="29" t="s">
        <v>9</v>
      </c>
      <c r="G4159" s="262" t="s">
        <v>10</v>
      </c>
      <c r="H4159" s="262" t="s">
        <v>11</v>
      </c>
      <c r="I4159" s="262" t="s">
        <v>6426</v>
      </c>
      <c r="J4159" s="29" t="s">
        <v>12</v>
      </c>
      <c r="K4159" s="30" t="s">
        <v>13</v>
      </c>
    </row>
    <row r="4160" spans="1:11" x14ac:dyDescent="0.25">
      <c r="A4160" s="4">
        <v>284</v>
      </c>
      <c r="B4160" s="238" t="s">
        <v>6558</v>
      </c>
      <c r="C4160" s="235">
        <v>1</v>
      </c>
      <c r="D4160" s="235">
        <v>1285</v>
      </c>
      <c r="E4160" s="236" t="s">
        <v>6557</v>
      </c>
      <c r="F4160" s="237">
        <v>8</v>
      </c>
      <c r="G4160" s="258">
        <v>21.36</v>
      </c>
      <c r="H4160" s="259">
        <v>21.36</v>
      </c>
      <c r="I4160" s="258">
        <f t="shared" si="106"/>
        <v>0</v>
      </c>
      <c r="J4160" s="39"/>
      <c r="K4160" s="38"/>
    </row>
    <row r="4161" spans="1:11" x14ac:dyDescent="0.25">
      <c r="A4161" s="4">
        <v>285</v>
      </c>
      <c r="B4161" s="238" t="s">
        <v>6558</v>
      </c>
      <c r="C4161" s="235">
        <v>1</v>
      </c>
      <c r="D4161" s="235">
        <v>1286</v>
      </c>
      <c r="E4161" s="236" t="s">
        <v>6557</v>
      </c>
      <c r="F4161" s="237">
        <v>8</v>
      </c>
      <c r="G4161" s="258">
        <v>21.36</v>
      </c>
      <c r="H4161" s="259">
        <v>21.36</v>
      </c>
      <c r="I4161" s="258">
        <f t="shared" si="106"/>
        <v>0</v>
      </c>
      <c r="J4161" s="39"/>
      <c r="K4161" s="38"/>
    </row>
    <row r="4162" spans="1:11" x14ac:dyDescent="0.25">
      <c r="A4162" s="4">
        <v>286</v>
      </c>
      <c r="B4162" s="238" t="s">
        <v>6558</v>
      </c>
      <c r="C4162" s="235">
        <v>1</v>
      </c>
      <c r="D4162" s="235">
        <v>1287</v>
      </c>
      <c r="E4162" s="236" t="s">
        <v>6557</v>
      </c>
      <c r="F4162" s="237">
        <v>8</v>
      </c>
      <c r="G4162" s="258">
        <v>21.36</v>
      </c>
      <c r="H4162" s="259">
        <v>21.36</v>
      </c>
      <c r="I4162" s="258">
        <f t="shared" si="106"/>
        <v>0</v>
      </c>
      <c r="J4162" s="39"/>
      <c r="K4162" s="38"/>
    </row>
    <row r="4163" spans="1:11" x14ac:dyDescent="0.25">
      <c r="A4163" s="4">
        <v>287</v>
      </c>
      <c r="B4163" s="238" t="s">
        <v>1008</v>
      </c>
      <c r="C4163" s="235">
        <v>1</v>
      </c>
      <c r="D4163" s="235">
        <v>1288</v>
      </c>
      <c r="E4163" s="236" t="s">
        <v>6557</v>
      </c>
      <c r="F4163" s="237">
        <v>8</v>
      </c>
      <c r="G4163" s="258">
        <v>21.36</v>
      </c>
      <c r="H4163" s="259">
        <v>21.36</v>
      </c>
      <c r="I4163" s="258">
        <f t="shared" si="106"/>
        <v>0</v>
      </c>
      <c r="J4163" s="39"/>
      <c r="K4163" s="38"/>
    </row>
    <row r="4164" spans="1:11" x14ac:dyDescent="0.25">
      <c r="A4164" s="4">
        <v>288</v>
      </c>
      <c r="B4164" s="238" t="s">
        <v>6559</v>
      </c>
      <c r="C4164" s="235">
        <v>1</v>
      </c>
      <c r="D4164" s="235">
        <v>1289</v>
      </c>
      <c r="E4164" s="236" t="s">
        <v>6560</v>
      </c>
      <c r="F4164" s="237">
        <v>8</v>
      </c>
      <c r="G4164" s="258">
        <v>330.4</v>
      </c>
      <c r="H4164" s="259">
        <v>330.4</v>
      </c>
      <c r="I4164" s="258">
        <f t="shared" si="106"/>
        <v>0</v>
      </c>
      <c r="J4164" s="39"/>
      <c r="K4164" s="38"/>
    </row>
    <row r="4165" spans="1:11" x14ac:dyDescent="0.25">
      <c r="A4165" s="4">
        <v>289</v>
      </c>
      <c r="B4165" s="238" t="s">
        <v>6559</v>
      </c>
      <c r="C4165" s="235">
        <v>1</v>
      </c>
      <c r="D4165" s="235">
        <v>1290</v>
      </c>
      <c r="E4165" s="236" t="s">
        <v>6560</v>
      </c>
      <c r="F4165" s="237">
        <v>8</v>
      </c>
      <c r="G4165" s="258">
        <v>82.69</v>
      </c>
      <c r="H4165" s="259">
        <v>82.69</v>
      </c>
      <c r="I4165" s="258">
        <f t="shared" si="106"/>
        <v>0</v>
      </c>
      <c r="J4165" s="39"/>
      <c r="K4165" s="38"/>
    </row>
    <row r="4166" spans="1:11" x14ac:dyDescent="0.25">
      <c r="A4166" s="4">
        <v>290</v>
      </c>
      <c r="B4166" s="238" t="s">
        <v>6559</v>
      </c>
      <c r="C4166" s="235">
        <v>1</v>
      </c>
      <c r="D4166" s="235">
        <v>1294</v>
      </c>
      <c r="E4166" s="236" t="s">
        <v>6560</v>
      </c>
      <c r="F4166" s="237">
        <v>8</v>
      </c>
      <c r="G4166" s="258">
        <v>578.20000000000005</v>
      </c>
      <c r="H4166" s="259">
        <v>578.20000000000005</v>
      </c>
      <c r="I4166" s="258">
        <f t="shared" si="106"/>
        <v>0</v>
      </c>
      <c r="J4166" s="39"/>
      <c r="K4166" s="38"/>
    </row>
    <row r="4167" spans="1:11" x14ac:dyDescent="0.25">
      <c r="A4167" s="4">
        <v>291</v>
      </c>
      <c r="B4167" s="238" t="s">
        <v>6559</v>
      </c>
      <c r="C4167" s="235">
        <v>1</v>
      </c>
      <c r="D4167" s="235">
        <v>1295</v>
      </c>
      <c r="E4167" s="236" t="s">
        <v>6560</v>
      </c>
      <c r="F4167" s="237">
        <v>8</v>
      </c>
      <c r="G4167" s="258">
        <v>82.6</v>
      </c>
      <c r="H4167" s="259">
        <v>82.6</v>
      </c>
      <c r="I4167" s="258">
        <f t="shared" si="106"/>
        <v>0</v>
      </c>
      <c r="J4167" s="39"/>
      <c r="K4167" s="38"/>
    </row>
    <row r="4168" spans="1:11" x14ac:dyDescent="0.25">
      <c r="A4168" s="4">
        <v>292</v>
      </c>
      <c r="B4168" s="238" t="s">
        <v>6559</v>
      </c>
      <c r="C4168" s="235">
        <v>1</v>
      </c>
      <c r="D4168" s="235">
        <v>1297</v>
      </c>
      <c r="E4168" s="236" t="s">
        <v>6560</v>
      </c>
      <c r="F4168" s="237">
        <v>8</v>
      </c>
      <c r="G4168" s="258">
        <v>82.6</v>
      </c>
      <c r="H4168" s="259">
        <v>82.6</v>
      </c>
      <c r="I4168" s="258">
        <f t="shared" si="106"/>
        <v>0</v>
      </c>
      <c r="J4168" s="39"/>
      <c r="K4168" s="38"/>
    </row>
    <row r="4169" spans="1:11" x14ac:dyDescent="0.25">
      <c r="A4169" s="4">
        <v>293</v>
      </c>
      <c r="B4169" s="238" t="s">
        <v>6559</v>
      </c>
      <c r="C4169" s="235">
        <v>1</v>
      </c>
      <c r="D4169" s="235">
        <v>1298</v>
      </c>
      <c r="E4169" s="236" t="s">
        <v>6560</v>
      </c>
      <c r="F4169" s="237">
        <v>8</v>
      </c>
      <c r="G4169" s="258">
        <v>82.6</v>
      </c>
      <c r="H4169" s="259">
        <v>82.6</v>
      </c>
      <c r="I4169" s="258">
        <f t="shared" si="106"/>
        <v>0</v>
      </c>
      <c r="J4169" s="39"/>
      <c r="K4169" s="38"/>
    </row>
    <row r="4170" spans="1:11" x14ac:dyDescent="0.25">
      <c r="A4170" s="4">
        <v>294</v>
      </c>
      <c r="B4170" s="238" t="s">
        <v>6491</v>
      </c>
      <c r="C4170" s="235">
        <v>1</v>
      </c>
      <c r="D4170" s="235">
        <v>1300</v>
      </c>
      <c r="E4170" s="236" t="s">
        <v>6560</v>
      </c>
      <c r="F4170" s="237">
        <v>8</v>
      </c>
      <c r="G4170" s="258">
        <v>602.23</v>
      </c>
      <c r="H4170" s="259">
        <v>602.23</v>
      </c>
      <c r="I4170" s="258">
        <f t="shared" si="106"/>
        <v>0</v>
      </c>
      <c r="J4170" s="39"/>
      <c r="K4170" s="38"/>
    </row>
    <row r="4171" spans="1:11" x14ac:dyDescent="0.25">
      <c r="A4171" s="4">
        <v>295</v>
      </c>
      <c r="B4171" s="238" t="s">
        <v>1095</v>
      </c>
      <c r="C4171" s="235">
        <v>1</v>
      </c>
      <c r="D4171" s="235">
        <v>1301</v>
      </c>
      <c r="E4171" s="236" t="s">
        <v>6560</v>
      </c>
      <c r="F4171" s="237">
        <v>8</v>
      </c>
      <c r="G4171" s="258">
        <v>472</v>
      </c>
      <c r="H4171" s="259">
        <v>472</v>
      </c>
      <c r="I4171" s="258">
        <f t="shared" si="106"/>
        <v>0</v>
      </c>
      <c r="J4171" s="39"/>
      <c r="K4171" s="38"/>
    </row>
    <row r="4172" spans="1:11" x14ac:dyDescent="0.25">
      <c r="A4172" s="4">
        <v>296</v>
      </c>
      <c r="B4172" s="238" t="s">
        <v>1095</v>
      </c>
      <c r="C4172" s="235">
        <v>1</v>
      </c>
      <c r="D4172" s="235">
        <v>1302</v>
      </c>
      <c r="E4172" s="236" t="s">
        <v>6560</v>
      </c>
      <c r="F4172" s="237">
        <v>8</v>
      </c>
      <c r="G4172" s="258">
        <v>472</v>
      </c>
      <c r="H4172" s="259">
        <v>472</v>
      </c>
      <c r="I4172" s="258">
        <f t="shared" si="106"/>
        <v>0</v>
      </c>
      <c r="J4172" s="39"/>
      <c r="K4172" s="38"/>
    </row>
    <row r="4173" spans="1:11" x14ac:dyDescent="0.25">
      <c r="A4173" s="4">
        <v>297</v>
      </c>
      <c r="B4173" s="238" t="s">
        <v>1095</v>
      </c>
      <c r="C4173" s="235">
        <v>1</v>
      </c>
      <c r="D4173" s="235">
        <v>1303</v>
      </c>
      <c r="E4173" s="236" t="s">
        <v>6560</v>
      </c>
      <c r="F4173" s="237">
        <v>8</v>
      </c>
      <c r="G4173" s="258">
        <v>472</v>
      </c>
      <c r="H4173" s="259">
        <v>472</v>
      </c>
      <c r="I4173" s="258">
        <f t="shared" si="106"/>
        <v>0</v>
      </c>
      <c r="J4173" s="39"/>
      <c r="K4173" s="38"/>
    </row>
    <row r="4174" spans="1:11" x14ac:dyDescent="0.25">
      <c r="A4174" s="4">
        <v>298</v>
      </c>
      <c r="B4174" s="238" t="s">
        <v>5796</v>
      </c>
      <c r="C4174" s="235">
        <v>1</v>
      </c>
      <c r="D4174" s="235">
        <v>1305</v>
      </c>
      <c r="E4174" s="236" t="s">
        <v>6560</v>
      </c>
      <c r="F4174" s="237">
        <v>8</v>
      </c>
      <c r="G4174" s="258">
        <v>108.9</v>
      </c>
      <c r="H4174" s="259">
        <v>108.9</v>
      </c>
      <c r="I4174" s="258">
        <f t="shared" si="106"/>
        <v>0</v>
      </c>
      <c r="J4174" s="39"/>
      <c r="K4174" s="38"/>
    </row>
    <row r="4175" spans="1:11" x14ac:dyDescent="0.25">
      <c r="A4175" s="4">
        <v>299</v>
      </c>
      <c r="B4175" s="238" t="s">
        <v>5796</v>
      </c>
      <c r="C4175" s="235">
        <v>1</v>
      </c>
      <c r="D4175" s="235">
        <v>1307</v>
      </c>
      <c r="E4175" s="236" t="s">
        <v>6560</v>
      </c>
      <c r="F4175" s="237">
        <v>8</v>
      </c>
      <c r="G4175" s="258">
        <v>108.9</v>
      </c>
      <c r="H4175" s="259">
        <v>108.9</v>
      </c>
      <c r="I4175" s="258">
        <f t="shared" si="106"/>
        <v>0</v>
      </c>
      <c r="J4175" s="39"/>
      <c r="K4175" s="38"/>
    </row>
    <row r="4176" spans="1:11" x14ac:dyDescent="0.25">
      <c r="A4176" s="4">
        <v>300</v>
      </c>
      <c r="B4176" s="238" t="s">
        <v>5796</v>
      </c>
      <c r="C4176" s="235">
        <v>1</v>
      </c>
      <c r="D4176" s="235">
        <v>1308</v>
      </c>
      <c r="E4176" s="236" t="s">
        <v>6560</v>
      </c>
      <c r="F4176" s="237">
        <v>8</v>
      </c>
      <c r="G4176" s="258">
        <v>108.9</v>
      </c>
      <c r="H4176" s="259">
        <v>108.9</v>
      </c>
      <c r="I4176" s="258">
        <f t="shared" si="106"/>
        <v>0</v>
      </c>
      <c r="J4176" s="39"/>
      <c r="K4176" s="38"/>
    </row>
    <row r="4177" spans="1:11" x14ac:dyDescent="0.25">
      <c r="A4177" s="4">
        <v>301</v>
      </c>
      <c r="B4177" s="238" t="s">
        <v>5796</v>
      </c>
      <c r="C4177" s="235">
        <v>1</v>
      </c>
      <c r="D4177" s="235">
        <v>1309</v>
      </c>
      <c r="E4177" s="236" t="s">
        <v>6560</v>
      </c>
      <c r="F4177" s="237">
        <v>8</v>
      </c>
      <c r="G4177" s="258">
        <v>108.9</v>
      </c>
      <c r="H4177" s="259">
        <v>108.9</v>
      </c>
      <c r="I4177" s="258">
        <f t="shared" si="106"/>
        <v>0</v>
      </c>
      <c r="J4177" s="39"/>
      <c r="K4177" s="38"/>
    </row>
    <row r="4178" spans="1:11" x14ac:dyDescent="0.25">
      <c r="A4178" s="4">
        <v>302</v>
      </c>
      <c r="B4178" s="238" t="s">
        <v>5796</v>
      </c>
      <c r="C4178" s="235">
        <v>1</v>
      </c>
      <c r="D4178" s="235">
        <v>1310</v>
      </c>
      <c r="E4178" s="236" t="s">
        <v>6560</v>
      </c>
      <c r="F4178" s="237">
        <v>8</v>
      </c>
      <c r="G4178" s="258">
        <v>108.9</v>
      </c>
      <c r="H4178" s="259">
        <v>108.9</v>
      </c>
      <c r="I4178" s="258">
        <f t="shared" si="106"/>
        <v>0</v>
      </c>
      <c r="J4178" s="39"/>
      <c r="K4178" s="38"/>
    </row>
    <row r="4179" spans="1:11" x14ac:dyDescent="0.25">
      <c r="A4179" s="4">
        <v>303</v>
      </c>
      <c r="B4179" s="238" t="s">
        <v>5796</v>
      </c>
      <c r="C4179" s="235">
        <v>1</v>
      </c>
      <c r="D4179" s="235">
        <v>1311</v>
      </c>
      <c r="E4179" s="236" t="s">
        <v>6560</v>
      </c>
      <c r="F4179" s="237">
        <v>8</v>
      </c>
      <c r="G4179" s="258">
        <v>108.9</v>
      </c>
      <c r="H4179" s="259">
        <v>108.9</v>
      </c>
      <c r="I4179" s="258">
        <f t="shared" si="106"/>
        <v>0</v>
      </c>
      <c r="J4179" s="39"/>
      <c r="K4179" s="38"/>
    </row>
    <row r="4180" spans="1:11" x14ac:dyDescent="0.25">
      <c r="A4180" s="4">
        <v>304</v>
      </c>
      <c r="B4180" s="238" t="s">
        <v>5796</v>
      </c>
      <c r="C4180" s="235">
        <v>1</v>
      </c>
      <c r="D4180" s="235">
        <v>1312</v>
      </c>
      <c r="E4180" s="236" t="s">
        <v>6560</v>
      </c>
      <c r="F4180" s="237">
        <v>8</v>
      </c>
      <c r="G4180" s="258">
        <v>108.9</v>
      </c>
      <c r="H4180" s="259">
        <v>108.9</v>
      </c>
      <c r="I4180" s="258">
        <f t="shared" si="106"/>
        <v>0</v>
      </c>
      <c r="J4180" s="39"/>
      <c r="K4180" s="38"/>
    </row>
    <row r="4181" spans="1:11" x14ac:dyDescent="0.25">
      <c r="A4181" s="4">
        <v>305</v>
      </c>
      <c r="B4181" s="238" t="s">
        <v>6561</v>
      </c>
      <c r="C4181" s="235">
        <v>1</v>
      </c>
      <c r="D4181" s="235">
        <v>1313</v>
      </c>
      <c r="E4181" s="236" t="s">
        <v>6560</v>
      </c>
      <c r="F4181" s="237">
        <v>8</v>
      </c>
      <c r="G4181" s="258">
        <v>142</v>
      </c>
      <c r="H4181" s="259">
        <v>142</v>
      </c>
      <c r="I4181" s="258">
        <f t="shared" si="106"/>
        <v>0</v>
      </c>
      <c r="J4181" s="39"/>
      <c r="K4181" s="38"/>
    </row>
    <row r="4182" spans="1:11" x14ac:dyDescent="0.25">
      <c r="A4182" s="4">
        <v>306</v>
      </c>
      <c r="B4182" s="238" t="s">
        <v>1124</v>
      </c>
      <c r="C4182" s="235">
        <v>1</v>
      </c>
      <c r="D4182" s="235">
        <v>1317</v>
      </c>
      <c r="E4182" s="236" t="s">
        <v>6560</v>
      </c>
      <c r="F4182" s="237">
        <v>8</v>
      </c>
      <c r="G4182" s="258">
        <v>32.5</v>
      </c>
      <c r="H4182" s="259">
        <v>32.5</v>
      </c>
      <c r="I4182" s="258">
        <f t="shared" si="106"/>
        <v>0</v>
      </c>
      <c r="J4182" s="39"/>
      <c r="K4182" s="38"/>
    </row>
    <row r="4183" spans="1:11" x14ac:dyDescent="0.25">
      <c r="A4183" s="4">
        <v>307</v>
      </c>
      <c r="B4183" s="238" t="s">
        <v>6484</v>
      </c>
      <c r="C4183" s="235">
        <v>1</v>
      </c>
      <c r="D4183" s="235">
        <v>1318</v>
      </c>
      <c r="E4183" s="236" t="s">
        <v>6560</v>
      </c>
      <c r="F4183" s="237">
        <v>8</v>
      </c>
      <c r="G4183" s="258">
        <v>445.5</v>
      </c>
      <c r="H4183" s="259">
        <v>445.5</v>
      </c>
      <c r="I4183" s="258">
        <f t="shared" si="106"/>
        <v>0</v>
      </c>
      <c r="J4183" s="39"/>
      <c r="K4183" s="38"/>
    </row>
    <row r="4184" spans="1:11" x14ac:dyDescent="0.25">
      <c r="A4184" s="4">
        <v>308</v>
      </c>
      <c r="B4184" s="238" t="s">
        <v>6562</v>
      </c>
      <c r="C4184" s="235">
        <v>1</v>
      </c>
      <c r="D4184" s="235">
        <v>1323</v>
      </c>
      <c r="E4184" s="236" t="s">
        <v>6563</v>
      </c>
      <c r="F4184" s="237">
        <v>8</v>
      </c>
      <c r="G4184" s="258">
        <v>514.1</v>
      </c>
      <c r="H4184" s="259">
        <v>514.1</v>
      </c>
      <c r="I4184" s="264">
        <f>G4184-H4184</f>
        <v>0</v>
      </c>
      <c r="J4184" s="39"/>
      <c r="K4184" s="38"/>
    </row>
    <row r="4185" spans="1:11" x14ac:dyDescent="0.25">
      <c r="A4185" s="4">
        <v>309</v>
      </c>
      <c r="B4185" s="238" t="s">
        <v>6564</v>
      </c>
      <c r="C4185" s="235">
        <v>1</v>
      </c>
      <c r="D4185" s="235">
        <v>1415</v>
      </c>
      <c r="E4185" s="240" t="s">
        <v>6565</v>
      </c>
      <c r="F4185" s="237">
        <v>8</v>
      </c>
      <c r="G4185" s="258">
        <v>79.83</v>
      </c>
      <c r="H4185" s="258">
        <v>79.83</v>
      </c>
      <c r="I4185" s="258">
        <f t="shared" si="106"/>
        <v>0</v>
      </c>
      <c r="J4185" s="39"/>
      <c r="K4185" s="38"/>
    </row>
    <row r="4186" spans="1:11" x14ac:dyDescent="0.25">
      <c r="A4186" s="4">
        <v>310</v>
      </c>
      <c r="B4186" s="238" t="s">
        <v>5603</v>
      </c>
      <c r="C4186" s="235">
        <v>1</v>
      </c>
      <c r="D4186" s="235">
        <v>1419</v>
      </c>
      <c r="E4186" s="236" t="s">
        <v>6566</v>
      </c>
      <c r="F4186" s="237">
        <v>8</v>
      </c>
      <c r="G4186" s="258">
        <v>78.5</v>
      </c>
      <c r="H4186" s="258">
        <v>78.5</v>
      </c>
      <c r="I4186" s="258">
        <f t="shared" si="106"/>
        <v>0</v>
      </c>
      <c r="J4186" s="39"/>
      <c r="K4186" s="38"/>
    </row>
    <row r="4187" spans="1:11" x14ac:dyDescent="0.25">
      <c r="A4187" s="4">
        <v>311</v>
      </c>
      <c r="B4187" s="238" t="s">
        <v>1124</v>
      </c>
      <c r="C4187" s="235">
        <v>1</v>
      </c>
      <c r="D4187" s="235">
        <v>1421</v>
      </c>
      <c r="E4187" s="236" t="s">
        <v>6567</v>
      </c>
      <c r="F4187" s="237">
        <v>8</v>
      </c>
      <c r="G4187" s="258">
        <v>64.09</v>
      </c>
      <c r="H4187" s="258">
        <v>64.09</v>
      </c>
      <c r="I4187" s="258">
        <f t="shared" si="106"/>
        <v>0</v>
      </c>
      <c r="J4187" s="39"/>
      <c r="K4187" s="38"/>
    </row>
    <row r="4188" spans="1:11" x14ac:dyDescent="0.25">
      <c r="A4188" s="4">
        <v>312</v>
      </c>
      <c r="B4188" s="238" t="s">
        <v>1124</v>
      </c>
      <c r="C4188" s="235">
        <v>1</v>
      </c>
      <c r="D4188" s="235">
        <v>1422</v>
      </c>
      <c r="E4188" s="236" t="s">
        <v>6567</v>
      </c>
      <c r="F4188" s="237">
        <v>8</v>
      </c>
      <c r="G4188" s="258">
        <v>21.37</v>
      </c>
      <c r="H4188" s="258">
        <v>21.37</v>
      </c>
      <c r="I4188" s="258">
        <f t="shared" si="106"/>
        <v>0</v>
      </c>
      <c r="J4188" s="39"/>
      <c r="K4188" s="38"/>
    </row>
    <row r="4189" spans="1:11" x14ac:dyDescent="0.25">
      <c r="A4189" s="4">
        <v>313</v>
      </c>
      <c r="B4189" s="238" t="s">
        <v>1124</v>
      </c>
      <c r="C4189" s="235">
        <v>1</v>
      </c>
      <c r="D4189" s="235">
        <v>1423</v>
      </c>
      <c r="E4189" s="236" t="s">
        <v>6567</v>
      </c>
      <c r="F4189" s="237">
        <v>8</v>
      </c>
      <c r="G4189" s="258">
        <v>21.37</v>
      </c>
      <c r="H4189" s="258">
        <v>21.37</v>
      </c>
      <c r="I4189" s="258">
        <f t="shared" si="106"/>
        <v>0</v>
      </c>
      <c r="J4189" s="39"/>
      <c r="K4189" s="38"/>
    </row>
    <row r="4190" spans="1:11" x14ac:dyDescent="0.25">
      <c r="A4190" s="4">
        <v>314</v>
      </c>
      <c r="B4190" s="238" t="s">
        <v>1124</v>
      </c>
      <c r="C4190" s="235">
        <v>1</v>
      </c>
      <c r="D4190" s="235">
        <v>1424</v>
      </c>
      <c r="E4190" s="236" t="s">
        <v>6567</v>
      </c>
      <c r="F4190" s="237">
        <v>8</v>
      </c>
      <c r="G4190" s="258">
        <v>21.37</v>
      </c>
      <c r="H4190" s="258">
        <v>21.37</v>
      </c>
      <c r="I4190" s="258">
        <f t="shared" ref="I4190:I4227" si="107">G4190-H4190</f>
        <v>0</v>
      </c>
      <c r="J4190" s="39"/>
      <c r="K4190" s="38"/>
    </row>
    <row r="4191" spans="1:11" ht="84" x14ac:dyDescent="0.25">
      <c r="A4191" s="33" t="s">
        <v>5</v>
      </c>
      <c r="B4191" s="29" t="s">
        <v>6</v>
      </c>
      <c r="C4191" s="29" t="s">
        <v>7</v>
      </c>
      <c r="D4191" s="29" t="s">
        <v>8</v>
      </c>
      <c r="E4191" s="29" t="s">
        <v>15</v>
      </c>
      <c r="F4191" s="29" t="s">
        <v>9</v>
      </c>
      <c r="G4191" s="262" t="s">
        <v>10</v>
      </c>
      <c r="H4191" s="262" t="s">
        <v>11</v>
      </c>
      <c r="I4191" s="262" t="s">
        <v>6426</v>
      </c>
      <c r="J4191" s="29" t="s">
        <v>12</v>
      </c>
      <c r="K4191" s="30" t="s">
        <v>13</v>
      </c>
    </row>
    <row r="4192" spans="1:11" x14ac:dyDescent="0.25">
      <c r="A4192" s="4">
        <v>315</v>
      </c>
      <c r="B4192" s="238" t="s">
        <v>1124</v>
      </c>
      <c r="C4192" s="235">
        <v>1</v>
      </c>
      <c r="D4192" s="235">
        <v>1425</v>
      </c>
      <c r="E4192" s="236" t="s">
        <v>6568</v>
      </c>
      <c r="F4192" s="237">
        <v>8</v>
      </c>
      <c r="G4192" s="258">
        <v>21.37</v>
      </c>
      <c r="H4192" s="258">
        <v>21.37</v>
      </c>
      <c r="I4192" s="258">
        <f t="shared" si="107"/>
        <v>0</v>
      </c>
      <c r="J4192" s="39"/>
      <c r="K4192" s="38"/>
    </row>
    <row r="4193" spans="1:11" x14ac:dyDescent="0.25">
      <c r="A4193" s="4">
        <v>316</v>
      </c>
      <c r="B4193" s="238" t="s">
        <v>1124</v>
      </c>
      <c r="C4193" s="235">
        <v>1</v>
      </c>
      <c r="D4193" s="235">
        <v>1426</v>
      </c>
      <c r="E4193" s="236" t="s">
        <v>6567</v>
      </c>
      <c r="F4193" s="237">
        <v>8</v>
      </c>
      <c r="G4193" s="258">
        <v>21.37</v>
      </c>
      <c r="H4193" s="258">
        <v>21.37</v>
      </c>
      <c r="I4193" s="258">
        <f t="shared" si="107"/>
        <v>0</v>
      </c>
      <c r="J4193" s="39"/>
      <c r="K4193" s="38"/>
    </row>
    <row r="4194" spans="1:11" x14ac:dyDescent="0.25">
      <c r="A4194" s="4">
        <v>317</v>
      </c>
      <c r="B4194" s="238" t="s">
        <v>5603</v>
      </c>
      <c r="C4194" s="235">
        <v>1</v>
      </c>
      <c r="D4194" s="235">
        <v>1428</v>
      </c>
      <c r="E4194" s="236" t="s">
        <v>6569</v>
      </c>
      <c r="F4194" s="237">
        <v>8</v>
      </c>
      <c r="G4194" s="258">
        <v>74.77</v>
      </c>
      <c r="H4194" s="258">
        <v>74.77</v>
      </c>
      <c r="I4194" s="258">
        <f t="shared" si="107"/>
        <v>0</v>
      </c>
      <c r="J4194" s="39"/>
      <c r="K4194" s="38"/>
    </row>
    <row r="4195" spans="1:11" x14ac:dyDescent="0.25">
      <c r="A4195" s="4">
        <v>318</v>
      </c>
      <c r="B4195" s="238" t="s">
        <v>6570</v>
      </c>
      <c r="C4195" s="235">
        <v>1</v>
      </c>
      <c r="D4195" s="235">
        <v>1429</v>
      </c>
      <c r="E4195" s="240" t="s">
        <v>6571</v>
      </c>
      <c r="F4195" s="237">
        <v>8</v>
      </c>
      <c r="G4195" s="258">
        <v>152.94</v>
      </c>
      <c r="H4195" s="258">
        <v>152.94</v>
      </c>
      <c r="I4195" s="258">
        <f t="shared" si="107"/>
        <v>0</v>
      </c>
      <c r="J4195" s="39"/>
      <c r="K4195" s="38"/>
    </row>
    <row r="4196" spans="1:11" x14ac:dyDescent="0.25">
      <c r="A4196" s="4">
        <v>319</v>
      </c>
      <c r="B4196" s="238" t="s">
        <v>6540</v>
      </c>
      <c r="C4196" s="235">
        <v>1</v>
      </c>
      <c r="D4196" s="235">
        <v>1431</v>
      </c>
      <c r="E4196" s="236" t="s">
        <v>6572</v>
      </c>
      <c r="F4196" s="237">
        <v>8</v>
      </c>
      <c r="G4196" s="258">
        <v>176.47</v>
      </c>
      <c r="H4196" s="258">
        <v>176.47</v>
      </c>
      <c r="I4196" s="258">
        <f t="shared" si="107"/>
        <v>0</v>
      </c>
      <c r="J4196" s="39"/>
      <c r="K4196" s="38"/>
    </row>
    <row r="4197" spans="1:11" x14ac:dyDescent="0.25">
      <c r="A4197" s="4">
        <v>320</v>
      </c>
      <c r="B4197" s="238" t="s">
        <v>6478</v>
      </c>
      <c r="C4197" s="235">
        <v>1</v>
      </c>
      <c r="D4197" s="235">
        <v>1435</v>
      </c>
      <c r="E4197" s="236" t="s">
        <v>6573</v>
      </c>
      <c r="F4197" s="237">
        <v>8</v>
      </c>
      <c r="G4197" s="258">
        <v>45.38</v>
      </c>
      <c r="H4197" s="258">
        <v>45.38</v>
      </c>
      <c r="I4197" s="258">
        <f t="shared" si="107"/>
        <v>0</v>
      </c>
      <c r="J4197" s="39"/>
      <c r="K4197" s="38"/>
    </row>
    <row r="4198" spans="1:11" x14ac:dyDescent="0.25">
      <c r="A4198" s="4">
        <v>321</v>
      </c>
      <c r="B4198" s="238" t="s">
        <v>6028</v>
      </c>
      <c r="C4198" s="235">
        <v>1</v>
      </c>
      <c r="D4198" s="235">
        <v>1437</v>
      </c>
      <c r="E4198" s="236" t="s">
        <v>6560</v>
      </c>
      <c r="F4198" s="237">
        <v>8</v>
      </c>
      <c r="G4198" s="258">
        <v>190.37</v>
      </c>
      <c r="H4198" s="258">
        <v>190.37</v>
      </c>
      <c r="I4198" s="258">
        <f t="shared" si="107"/>
        <v>0</v>
      </c>
      <c r="J4198" s="39"/>
      <c r="K4198" s="38"/>
    </row>
    <row r="4199" spans="1:11" x14ac:dyDescent="0.25">
      <c r="A4199" s="4">
        <v>322</v>
      </c>
      <c r="B4199" s="238" t="s">
        <v>6574</v>
      </c>
      <c r="C4199" s="235">
        <v>1</v>
      </c>
      <c r="D4199" s="235">
        <v>1440</v>
      </c>
      <c r="E4199" s="236" t="s">
        <v>6560</v>
      </c>
      <c r="F4199" s="237">
        <v>8</v>
      </c>
      <c r="G4199" s="258">
        <v>361.28</v>
      </c>
      <c r="H4199" s="258">
        <v>361.28</v>
      </c>
      <c r="I4199" s="258">
        <f t="shared" si="107"/>
        <v>0</v>
      </c>
      <c r="J4199" s="39"/>
      <c r="K4199" s="38"/>
    </row>
    <row r="4200" spans="1:11" x14ac:dyDescent="0.25">
      <c r="A4200" s="4">
        <v>323</v>
      </c>
      <c r="B4200" s="238" t="s">
        <v>6575</v>
      </c>
      <c r="C4200" s="235">
        <v>1</v>
      </c>
      <c r="D4200" s="235">
        <v>1443</v>
      </c>
      <c r="E4200" s="236" t="s">
        <v>6576</v>
      </c>
      <c r="F4200" s="237">
        <v>8</v>
      </c>
      <c r="G4200" s="258">
        <v>678</v>
      </c>
      <c r="H4200" s="258">
        <v>678</v>
      </c>
      <c r="I4200" s="258">
        <f t="shared" si="107"/>
        <v>0</v>
      </c>
      <c r="J4200" s="39"/>
      <c r="K4200" s="38"/>
    </row>
    <row r="4201" spans="1:11" x14ac:dyDescent="0.25">
      <c r="A4201" s="4">
        <v>324</v>
      </c>
      <c r="B4201" s="238" t="s">
        <v>6575</v>
      </c>
      <c r="C4201" s="235">
        <v>1</v>
      </c>
      <c r="D4201" s="235">
        <v>1444</v>
      </c>
      <c r="E4201" s="236" t="s">
        <v>6576</v>
      </c>
      <c r="F4201" s="237">
        <v>8</v>
      </c>
      <c r="G4201" s="258">
        <v>678</v>
      </c>
      <c r="H4201" s="258">
        <v>678</v>
      </c>
      <c r="I4201" s="258">
        <f t="shared" si="107"/>
        <v>0</v>
      </c>
      <c r="J4201" s="39"/>
      <c r="K4201" s="38"/>
    </row>
    <row r="4202" spans="1:11" x14ac:dyDescent="0.25">
      <c r="A4202" s="4">
        <v>325</v>
      </c>
      <c r="B4202" s="238" t="s">
        <v>6577</v>
      </c>
      <c r="C4202" s="235">
        <v>1</v>
      </c>
      <c r="D4202" s="235">
        <v>1458</v>
      </c>
      <c r="E4202" s="236" t="s">
        <v>6578</v>
      </c>
      <c r="F4202" s="237">
        <v>8</v>
      </c>
      <c r="G4202" s="258">
        <v>1260.1099999999999</v>
      </c>
      <c r="H4202" s="258">
        <v>1260.1099999999999</v>
      </c>
      <c r="I4202" s="258">
        <f t="shared" si="107"/>
        <v>0</v>
      </c>
      <c r="J4202" s="39"/>
      <c r="K4202" s="38"/>
    </row>
    <row r="4203" spans="1:11" x14ac:dyDescent="0.25">
      <c r="A4203" s="4">
        <v>326</v>
      </c>
      <c r="B4203" s="238" t="s">
        <v>6579</v>
      </c>
      <c r="C4203" s="235">
        <v>1</v>
      </c>
      <c r="D4203" s="235">
        <v>1460</v>
      </c>
      <c r="E4203" s="236" t="s">
        <v>6560</v>
      </c>
      <c r="F4203" s="237">
        <v>8</v>
      </c>
      <c r="G4203" s="258">
        <v>60.16</v>
      </c>
      <c r="H4203" s="259">
        <v>60.16</v>
      </c>
      <c r="I4203" s="258">
        <f t="shared" si="107"/>
        <v>0</v>
      </c>
      <c r="J4203" s="39"/>
      <c r="K4203" s="38"/>
    </row>
    <row r="4204" spans="1:11" x14ac:dyDescent="0.25">
      <c r="A4204" s="4">
        <v>327</v>
      </c>
      <c r="B4204" s="238" t="s">
        <v>6580</v>
      </c>
      <c r="C4204" s="235">
        <v>1</v>
      </c>
      <c r="D4204" s="235">
        <v>1461</v>
      </c>
      <c r="E4204" s="236" t="s">
        <v>6560</v>
      </c>
      <c r="F4204" s="237">
        <v>8</v>
      </c>
      <c r="G4204" s="258">
        <v>53.55</v>
      </c>
      <c r="H4204" s="259">
        <v>53.55</v>
      </c>
      <c r="I4204" s="258">
        <f t="shared" si="107"/>
        <v>0</v>
      </c>
      <c r="J4204" s="39"/>
      <c r="K4204" s="38"/>
    </row>
    <row r="4205" spans="1:11" x14ac:dyDescent="0.25">
      <c r="A4205" s="4">
        <v>328</v>
      </c>
      <c r="B4205" s="238" t="s">
        <v>6581</v>
      </c>
      <c r="C4205" s="235">
        <v>1</v>
      </c>
      <c r="D4205" s="235">
        <v>1463</v>
      </c>
      <c r="E4205" s="240" t="s">
        <v>6573</v>
      </c>
      <c r="F4205" s="237">
        <v>8</v>
      </c>
      <c r="G4205" s="258">
        <v>21.01</v>
      </c>
      <c r="H4205" s="258">
        <v>21.01</v>
      </c>
      <c r="I4205" s="258">
        <f t="shared" si="107"/>
        <v>0</v>
      </c>
      <c r="J4205" s="39"/>
      <c r="K4205" s="38"/>
    </row>
    <row r="4206" spans="1:11" x14ac:dyDescent="0.25">
      <c r="A4206" s="4">
        <v>329</v>
      </c>
      <c r="B4206" s="238" t="s">
        <v>6478</v>
      </c>
      <c r="C4206" s="235">
        <v>1</v>
      </c>
      <c r="D4206" s="235">
        <v>1465</v>
      </c>
      <c r="E4206" s="240" t="s">
        <v>6573</v>
      </c>
      <c r="F4206" s="237">
        <v>8</v>
      </c>
      <c r="G4206" s="258">
        <v>46.22</v>
      </c>
      <c r="H4206" s="258">
        <v>46.22</v>
      </c>
      <c r="I4206" s="258">
        <f t="shared" si="107"/>
        <v>0</v>
      </c>
      <c r="J4206" s="39"/>
      <c r="K4206" s="38"/>
    </row>
    <row r="4207" spans="1:11" x14ac:dyDescent="0.25">
      <c r="A4207" s="4">
        <v>330</v>
      </c>
      <c r="B4207" s="238" t="s">
        <v>6582</v>
      </c>
      <c r="C4207" s="235">
        <v>1</v>
      </c>
      <c r="D4207" s="235">
        <v>1467</v>
      </c>
      <c r="E4207" s="240" t="s">
        <v>6560</v>
      </c>
      <c r="F4207" s="237">
        <v>8</v>
      </c>
      <c r="G4207" s="258">
        <v>52.55</v>
      </c>
      <c r="H4207" s="259">
        <v>52.55</v>
      </c>
      <c r="I4207" s="258">
        <f t="shared" si="107"/>
        <v>0</v>
      </c>
      <c r="J4207" s="39"/>
      <c r="K4207" s="38"/>
    </row>
    <row r="4208" spans="1:11" x14ac:dyDescent="0.25">
      <c r="A4208" s="4">
        <v>331</v>
      </c>
      <c r="B4208" s="238" t="s">
        <v>6583</v>
      </c>
      <c r="C4208" s="235">
        <v>1</v>
      </c>
      <c r="D4208" s="235">
        <v>1470</v>
      </c>
      <c r="E4208" s="240" t="s">
        <v>6584</v>
      </c>
      <c r="F4208" s="237">
        <v>8</v>
      </c>
      <c r="G4208" s="258">
        <v>240.98</v>
      </c>
      <c r="H4208" s="259">
        <v>240.98</v>
      </c>
      <c r="I4208" s="258">
        <f t="shared" si="107"/>
        <v>0</v>
      </c>
      <c r="J4208" s="39"/>
      <c r="K4208" s="38"/>
    </row>
    <row r="4209" spans="1:11" x14ac:dyDescent="0.25">
      <c r="A4209" s="4">
        <v>332</v>
      </c>
      <c r="B4209" s="238" t="s">
        <v>6585</v>
      </c>
      <c r="C4209" s="235">
        <v>1</v>
      </c>
      <c r="D4209" s="235">
        <v>1471</v>
      </c>
      <c r="E4209" s="240" t="s">
        <v>6586</v>
      </c>
      <c r="F4209" s="237">
        <v>8</v>
      </c>
      <c r="G4209" s="258">
        <v>407.44</v>
      </c>
      <c r="H4209" s="258">
        <v>407.44</v>
      </c>
      <c r="I4209" s="258">
        <f t="shared" si="107"/>
        <v>0</v>
      </c>
      <c r="J4209" s="39"/>
      <c r="K4209" s="38"/>
    </row>
    <row r="4210" spans="1:11" x14ac:dyDescent="0.25">
      <c r="A4210" s="4">
        <v>333</v>
      </c>
      <c r="B4210" s="238" t="s">
        <v>6587</v>
      </c>
      <c r="C4210" s="235">
        <v>1</v>
      </c>
      <c r="D4210" s="235">
        <v>1472</v>
      </c>
      <c r="E4210" s="240" t="s">
        <v>6588</v>
      </c>
      <c r="F4210" s="237">
        <v>8</v>
      </c>
      <c r="G4210" s="258">
        <v>75.63</v>
      </c>
      <c r="H4210" s="258">
        <v>75.63</v>
      </c>
      <c r="I4210" s="258">
        <f t="shared" si="107"/>
        <v>0</v>
      </c>
      <c r="J4210" s="39"/>
      <c r="K4210" s="38"/>
    </row>
    <row r="4211" spans="1:11" x14ac:dyDescent="0.25">
      <c r="A4211" s="4">
        <v>334</v>
      </c>
      <c r="B4211" s="238" t="s">
        <v>6589</v>
      </c>
      <c r="C4211" s="235">
        <v>1</v>
      </c>
      <c r="D4211" s="235">
        <v>1473</v>
      </c>
      <c r="E4211" s="240" t="s">
        <v>6590</v>
      </c>
      <c r="F4211" s="237">
        <v>8</v>
      </c>
      <c r="G4211" s="258">
        <v>77.849999999999994</v>
      </c>
      <c r="H4211" s="258">
        <v>77.849999999999994</v>
      </c>
      <c r="I4211" s="258">
        <f t="shared" si="107"/>
        <v>0</v>
      </c>
      <c r="J4211" s="39"/>
      <c r="K4211" s="38"/>
    </row>
    <row r="4212" spans="1:11" x14ac:dyDescent="0.25">
      <c r="A4212" s="4">
        <v>335</v>
      </c>
      <c r="B4212" s="238" t="s">
        <v>6453</v>
      </c>
      <c r="C4212" s="235">
        <v>1</v>
      </c>
      <c r="D4212" s="235">
        <v>1474</v>
      </c>
      <c r="E4212" s="240" t="s">
        <v>6591</v>
      </c>
      <c r="F4212" s="237">
        <v>8</v>
      </c>
      <c r="G4212" s="258">
        <v>145</v>
      </c>
      <c r="H4212" s="259">
        <v>145</v>
      </c>
      <c r="I4212" s="258">
        <f t="shared" si="107"/>
        <v>0</v>
      </c>
      <c r="J4212" s="39"/>
      <c r="K4212" s="38"/>
    </row>
    <row r="4213" spans="1:11" x14ac:dyDescent="0.25">
      <c r="A4213" s="4">
        <v>336</v>
      </c>
      <c r="B4213" s="238" t="s">
        <v>6585</v>
      </c>
      <c r="C4213" s="235">
        <v>1</v>
      </c>
      <c r="D4213" s="235">
        <v>1475</v>
      </c>
      <c r="E4213" s="240" t="s">
        <v>6592</v>
      </c>
      <c r="F4213" s="237">
        <v>8</v>
      </c>
      <c r="G4213" s="258">
        <v>854.1</v>
      </c>
      <c r="H4213" s="259">
        <v>854.1</v>
      </c>
      <c r="I4213" s="258">
        <f t="shared" si="107"/>
        <v>0</v>
      </c>
      <c r="J4213" s="39"/>
      <c r="K4213" s="38"/>
    </row>
    <row r="4214" spans="1:11" x14ac:dyDescent="0.25">
      <c r="A4214" s="4">
        <v>337</v>
      </c>
      <c r="B4214" s="238" t="s">
        <v>6593</v>
      </c>
      <c r="C4214" s="235">
        <v>1</v>
      </c>
      <c r="D4214" s="235">
        <v>1476</v>
      </c>
      <c r="E4214" s="240" t="s">
        <v>6594</v>
      </c>
      <c r="F4214" s="237">
        <v>8</v>
      </c>
      <c r="G4214" s="258">
        <v>1030.25</v>
      </c>
      <c r="H4214" s="259">
        <v>1030.25</v>
      </c>
      <c r="I4214" s="258">
        <f t="shared" si="107"/>
        <v>0</v>
      </c>
      <c r="J4214" s="39"/>
      <c r="K4214" s="38"/>
    </row>
    <row r="4215" spans="1:11" x14ac:dyDescent="0.25">
      <c r="A4215" s="4">
        <v>338</v>
      </c>
      <c r="B4215" s="238" t="s">
        <v>6595</v>
      </c>
      <c r="C4215" s="235">
        <v>1</v>
      </c>
      <c r="D4215" s="235">
        <v>1478</v>
      </c>
      <c r="E4215" s="240" t="s">
        <v>6596</v>
      </c>
      <c r="F4215" s="237">
        <v>8</v>
      </c>
      <c r="G4215" s="258">
        <v>52.82</v>
      </c>
      <c r="H4215" s="259">
        <v>52.82</v>
      </c>
      <c r="I4215" s="258">
        <f t="shared" si="107"/>
        <v>0</v>
      </c>
      <c r="J4215" s="39"/>
      <c r="K4215" s="38"/>
    </row>
    <row r="4216" spans="1:11" x14ac:dyDescent="0.25">
      <c r="A4216" s="4">
        <v>339</v>
      </c>
      <c r="B4216" s="238" t="s">
        <v>6597</v>
      </c>
      <c r="C4216" s="235">
        <v>1</v>
      </c>
      <c r="D4216" s="235">
        <v>1480</v>
      </c>
      <c r="E4216" s="240" t="s">
        <v>6598</v>
      </c>
      <c r="F4216" s="237">
        <v>8</v>
      </c>
      <c r="G4216" s="258">
        <v>82.8</v>
      </c>
      <c r="H4216" s="263">
        <v>82.8</v>
      </c>
      <c r="I4216" s="258">
        <f t="shared" si="107"/>
        <v>0</v>
      </c>
      <c r="J4216" s="39"/>
      <c r="K4216" s="38"/>
    </row>
    <row r="4217" spans="1:11" x14ac:dyDescent="0.25">
      <c r="A4217" s="4">
        <v>340</v>
      </c>
      <c r="B4217" s="238" t="s">
        <v>6599</v>
      </c>
      <c r="C4217" s="235">
        <v>1</v>
      </c>
      <c r="D4217" s="235">
        <v>1481</v>
      </c>
      <c r="E4217" s="240" t="s">
        <v>6600</v>
      </c>
      <c r="F4217" s="237">
        <v>8</v>
      </c>
      <c r="G4217" s="258">
        <v>210.28</v>
      </c>
      <c r="H4217" s="259">
        <v>210.28</v>
      </c>
      <c r="I4217" s="258">
        <f t="shared" si="107"/>
        <v>0</v>
      </c>
      <c r="J4217" s="39"/>
      <c r="K4217" s="38"/>
    </row>
    <row r="4218" spans="1:11" x14ac:dyDescent="0.25">
      <c r="A4218" s="4">
        <v>341</v>
      </c>
      <c r="B4218" s="238" t="s">
        <v>6601</v>
      </c>
      <c r="C4218" s="235">
        <v>1</v>
      </c>
      <c r="D4218" s="235">
        <v>1482</v>
      </c>
      <c r="E4218" s="240" t="s">
        <v>6602</v>
      </c>
      <c r="F4218" s="237">
        <v>8</v>
      </c>
      <c r="G4218" s="258">
        <v>293.45999999999998</v>
      </c>
      <c r="H4218" s="259">
        <v>293.45999999999998</v>
      </c>
      <c r="I4218" s="258">
        <f t="shared" si="107"/>
        <v>0</v>
      </c>
      <c r="J4218" s="39"/>
      <c r="K4218" s="38"/>
    </row>
    <row r="4219" spans="1:11" x14ac:dyDescent="0.25">
      <c r="A4219" s="4">
        <v>342</v>
      </c>
      <c r="B4219" s="238" t="s">
        <v>6597</v>
      </c>
      <c r="C4219" s="235">
        <v>1</v>
      </c>
      <c r="D4219" s="235">
        <v>1483</v>
      </c>
      <c r="E4219" s="240" t="s">
        <v>6603</v>
      </c>
      <c r="F4219" s="237">
        <v>8</v>
      </c>
      <c r="G4219" s="258">
        <v>307.48</v>
      </c>
      <c r="H4219" s="259">
        <v>307.48</v>
      </c>
      <c r="I4219" s="258">
        <f t="shared" si="107"/>
        <v>0</v>
      </c>
      <c r="J4219" s="39"/>
      <c r="K4219" s="38"/>
    </row>
    <row r="4220" spans="1:11" ht="84" x14ac:dyDescent="0.25">
      <c r="A4220" s="33" t="s">
        <v>5</v>
      </c>
      <c r="B4220" s="29" t="s">
        <v>6</v>
      </c>
      <c r="C4220" s="29" t="s">
        <v>7</v>
      </c>
      <c r="D4220" s="29" t="s">
        <v>8</v>
      </c>
      <c r="E4220" s="29" t="s">
        <v>15</v>
      </c>
      <c r="F4220" s="29" t="s">
        <v>9</v>
      </c>
      <c r="G4220" s="262" t="s">
        <v>10</v>
      </c>
      <c r="H4220" s="262" t="s">
        <v>11</v>
      </c>
      <c r="I4220" s="262" t="s">
        <v>6426</v>
      </c>
      <c r="J4220" s="29" t="s">
        <v>12</v>
      </c>
      <c r="K4220" s="30" t="s">
        <v>13</v>
      </c>
    </row>
    <row r="4221" spans="1:11" x14ac:dyDescent="0.25">
      <c r="A4221" s="4">
        <v>343</v>
      </c>
      <c r="B4221" s="238" t="s">
        <v>842</v>
      </c>
      <c r="C4221" s="235">
        <v>1</v>
      </c>
      <c r="D4221" s="235">
        <v>1484</v>
      </c>
      <c r="E4221" s="240" t="s">
        <v>6604</v>
      </c>
      <c r="F4221" s="237">
        <v>8</v>
      </c>
      <c r="G4221" s="258">
        <v>783.75</v>
      </c>
      <c r="H4221" s="259">
        <v>607.41</v>
      </c>
      <c r="I4221" s="258">
        <f t="shared" si="107"/>
        <v>176.34000000000003</v>
      </c>
      <c r="J4221" s="39"/>
      <c r="K4221" s="38"/>
    </row>
    <row r="4222" spans="1:11" x14ac:dyDescent="0.25">
      <c r="A4222" s="4">
        <v>344</v>
      </c>
      <c r="B4222" s="238" t="s">
        <v>842</v>
      </c>
      <c r="C4222" s="235">
        <v>1</v>
      </c>
      <c r="D4222" s="235">
        <v>1485</v>
      </c>
      <c r="E4222" s="240" t="s">
        <v>6605</v>
      </c>
      <c r="F4222" s="237">
        <v>8</v>
      </c>
      <c r="G4222" s="258">
        <v>331.93</v>
      </c>
      <c r="H4222" s="259">
        <v>331.93</v>
      </c>
      <c r="I4222" s="258">
        <f t="shared" si="107"/>
        <v>0</v>
      </c>
      <c r="J4222" s="39"/>
      <c r="K4222" s="38"/>
    </row>
    <row r="4223" spans="1:11" x14ac:dyDescent="0.25">
      <c r="A4223" s="4">
        <v>345</v>
      </c>
      <c r="B4223" s="238" t="s">
        <v>842</v>
      </c>
      <c r="C4223" s="235">
        <v>1</v>
      </c>
      <c r="D4223" s="235">
        <v>1486</v>
      </c>
      <c r="E4223" s="240" t="s">
        <v>6605</v>
      </c>
      <c r="F4223" s="237">
        <v>8</v>
      </c>
      <c r="G4223" s="258">
        <v>369.75</v>
      </c>
      <c r="H4223" s="259">
        <v>369.75</v>
      </c>
      <c r="I4223" s="258">
        <f t="shared" si="107"/>
        <v>0</v>
      </c>
      <c r="J4223" s="39"/>
      <c r="K4223" s="38"/>
    </row>
    <row r="4224" spans="1:11" x14ac:dyDescent="0.25">
      <c r="A4224" s="4">
        <v>346</v>
      </c>
      <c r="B4224" s="238" t="s">
        <v>1012</v>
      </c>
      <c r="C4224" s="235">
        <v>1</v>
      </c>
      <c r="D4224" s="235">
        <v>1487</v>
      </c>
      <c r="E4224" s="240" t="s">
        <v>6606</v>
      </c>
      <c r="F4224" s="237">
        <v>8</v>
      </c>
      <c r="G4224" s="258">
        <v>59.41</v>
      </c>
      <c r="H4224" s="259">
        <v>59.41</v>
      </c>
      <c r="I4224" s="258">
        <f t="shared" si="107"/>
        <v>0</v>
      </c>
      <c r="J4224" s="39"/>
      <c r="K4224" s="38"/>
    </row>
    <row r="4225" spans="1:11" x14ac:dyDescent="0.25">
      <c r="A4225" s="4">
        <v>347</v>
      </c>
      <c r="B4225" s="238" t="s">
        <v>971</v>
      </c>
      <c r="C4225" s="235">
        <v>1</v>
      </c>
      <c r="D4225" s="235">
        <v>1488</v>
      </c>
      <c r="E4225" s="240" t="s">
        <v>6607</v>
      </c>
      <c r="F4225" s="237">
        <v>8</v>
      </c>
      <c r="G4225" s="258">
        <v>92.42</v>
      </c>
      <c r="H4225" s="259">
        <v>92.42</v>
      </c>
      <c r="I4225" s="258">
        <f t="shared" si="107"/>
        <v>0</v>
      </c>
      <c r="J4225" s="39"/>
      <c r="K4225" s="38"/>
    </row>
    <row r="4226" spans="1:11" x14ac:dyDescent="0.25">
      <c r="A4226" s="4">
        <v>348</v>
      </c>
      <c r="B4226" s="238" t="s">
        <v>1012</v>
      </c>
      <c r="C4226" s="235">
        <v>1</v>
      </c>
      <c r="D4226" s="235">
        <v>1492</v>
      </c>
      <c r="E4226" s="240" t="s">
        <v>6608</v>
      </c>
      <c r="F4226" s="237">
        <v>8</v>
      </c>
      <c r="G4226" s="258">
        <v>33.01</v>
      </c>
      <c r="H4226" s="259">
        <v>33.01</v>
      </c>
      <c r="I4226" s="258">
        <f t="shared" si="107"/>
        <v>0</v>
      </c>
      <c r="J4226" s="39"/>
      <c r="K4226" s="38"/>
    </row>
    <row r="4227" spans="1:11" x14ac:dyDescent="0.25">
      <c r="A4227" s="4">
        <v>349</v>
      </c>
      <c r="B4227" s="238" t="s">
        <v>6609</v>
      </c>
      <c r="C4227" s="235">
        <v>1</v>
      </c>
      <c r="D4227" s="235">
        <v>1510</v>
      </c>
      <c r="E4227" s="240" t="s">
        <v>6610</v>
      </c>
      <c r="F4227" s="237">
        <v>8</v>
      </c>
      <c r="G4227" s="258">
        <v>110.78</v>
      </c>
      <c r="H4227" s="259">
        <v>110.78</v>
      </c>
      <c r="I4227" s="258">
        <f t="shared" si="107"/>
        <v>0</v>
      </c>
      <c r="J4227" s="39"/>
      <c r="K4227" s="38"/>
    </row>
    <row r="4228" spans="1:11" x14ac:dyDescent="0.25">
      <c r="A4228" s="4">
        <v>350</v>
      </c>
      <c r="B4228" s="238" t="s">
        <v>6611</v>
      </c>
      <c r="C4228" s="235">
        <v>1</v>
      </c>
      <c r="D4228" s="235">
        <v>1511</v>
      </c>
      <c r="E4228" s="240" t="s">
        <v>6612</v>
      </c>
      <c r="F4228" s="237">
        <v>8</v>
      </c>
      <c r="G4228" s="258">
        <v>154.21</v>
      </c>
      <c r="H4228" s="259">
        <v>154.21</v>
      </c>
      <c r="I4228" s="258">
        <f>G4228-H4228</f>
        <v>0</v>
      </c>
      <c r="J4228" s="39"/>
      <c r="K4228" s="38"/>
    </row>
    <row r="4229" spans="1:11" x14ac:dyDescent="0.25">
      <c r="A4229" s="4">
        <v>351</v>
      </c>
      <c r="B4229" s="238" t="s">
        <v>6613</v>
      </c>
      <c r="C4229" s="235">
        <v>1</v>
      </c>
      <c r="D4229" s="235">
        <v>1513</v>
      </c>
      <c r="E4229" s="240" t="s">
        <v>6614</v>
      </c>
      <c r="F4229" s="237">
        <v>8</v>
      </c>
      <c r="G4229" s="258">
        <v>245</v>
      </c>
      <c r="H4229" s="259">
        <v>245</v>
      </c>
      <c r="I4229" s="258">
        <f t="shared" ref="I4229:I4292" si="108">G4229-H4229</f>
        <v>0</v>
      </c>
      <c r="J4229" s="39"/>
      <c r="K4229" s="38"/>
    </row>
    <row r="4230" spans="1:11" x14ac:dyDescent="0.25">
      <c r="A4230" s="4">
        <v>352</v>
      </c>
      <c r="B4230" s="238" t="s">
        <v>6491</v>
      </c>
      <c r="C4230" s="235">
        <v>1</v>
      </c>
      <c r="D4230" s="235">
        <v>1516</v>
      </c>
      <c r="E4230" s="240" t="s">
        <v>6615</v>
      </c>
      <c r="F4230" s="237">
        <v>8</v>
      </c>
      <c r="G4230" s="258">
        <v>664.05</v>
      </c>
      <c r="H4230" s="259">
        <v>664.05</v>
      </c>
      <c r="I4230" s="258">
        <f t="shared" si="108"/>
        <v>0</v>
      </c>
      <c r="J4230" s="39"/>
      <c r="K4230" s="38"/>
    </row>
    <row r="4231" spans="1:11" x14ac:dyDescent="0.25">
      <c r="A4231" s="4">
        <v>353</v>
      </c>
      <c r="B4231" s="238" t="s">
        <v>6495</v>
      </c>
      <c r="C4231" s="235">
        <v>1</v>
      </c>
      <c r="D4231" s="235">
        <v>1517</v>
      </c>
      <c r="E4231" s="240" t="s">
        <v>6616</v>
      </c>
      <c r="F4231" s="237">
        <v>8</v>
      </c>
      <c r="G4231" s="258">
        <v>157.38999999999999</v>
      </c>
      <c r="H4231" s="259">
        <v>157.38999999999999</v>
      </c>
      <c r="I4231" s="258">
        <f t="shared" si="108"/>
        <v>0</v>
      </c>
      <c r="J4231" s="39"/>
      <c r="K4231" s="38"/>
    </row>
    <row r="4232" spans="1:11" x14ac:dyDescent="0.25">
      <c r="A4232" s="4">
        <v>354</v>
      </c>
      <c r="B4232" s="238" t="s">
        <v>6491</v>
      </c>
      <c r="C4232" s="235">
        <v>1</v>
      </c>
      <c r="D4232" s="235">
        <v>1519</v>
      </c>
      <c r="E4232" s="240" t="s">
        <v>6617</v>
      </c>
      <c r="F4232" s="237">
        <v>8</v>
      </c>
      <c r="G4232" s="258">
        <v>572.73</v>
      </c>
      <c r="H4232" s="259">
        <v>572.73</v>
      </c>
      <c r="I4232" s="258">
        <f t="shared" si="108"/>
        <v>0</v>
      </c>
      <c r="J4232" s="39"/>
      <c r="K4232" s="38"/>
    </row>
    <row r="4233" spans="1:11" x14ac:dyDescent="0.25">
      <c r="A4233" s="4">
        <v>355</v>
      </c>
      <c r="B4233" s="238" t="s">
        <v>6618</v>
      </c>
      <c r="C4233" s="235">
        <v>1</v>
      </c>
      <c r="D4233" s="235">
        <v>1520</v>
      </c>
      <c r="E4233" s="240" t="s">
        <v>6619</v>
      </c>
      <c r="F4233" s="237">
        <v>8</v>
      </c>
      <c r="G4233" s="258">
        <v>238.66</v>
      </c>
      <c r="H4233" s="259">
        <v>238.66</v>
      </c>
      <c r="I4233" s="258">
        <f t="shared" si="108"/>
        <v>0</v>
      </c>
      <c r="J4233" s="39"/>
      <c r="K4233" s="38"/>
    </row>
    <row r="4234" spans="1:11" x14ac:dyDescent="0.25">
      <c r="A4234" s="4">
        <v>356</v>
      </c>
      <c r="B4234" s="238" t="s">
        <v>1124</v>
      </c>
      <c r="C4234" s="235">
        <v>1</v>
      </c>
      <c r="D4234" s="235">
        <v>1521</v>
      </c>
      <c r="E4234" s="240" t="s">
        <v>6620</v>
      </c>
      <c r="F4234" s="237">
        <v>8</v>
      </c>
      <c r="G4234" s="258">
        <v>33.020000000000003</v>
      </c>
      <c r="H4234" s="259">
        <v>33.020000000000003</v>
      </c>
      <c r="I4234" s="258">
        <f t="shared" si="108"/>
        <v>0</v>
      </c>
      <c r="J4234" s="39"/>
      <c r="K4234" s="38"/>
    </row>
    <row r="4235" spans="1:11" x14ac:dyDescent="0.25">
      <c r="A4235" s="4">
        <v>357</v>
      </c>
      <c r="B4235" s="238" t="s">
        <v>1124</v>
      </c>
      <c r="C4235" s="235">
        <v>1</v>
      </c>
      <c r="D4235" s="235">
        <v>15223</v>
      </c>
      <c r="E4235" s="240" t="s">
        <v>6620</v>
      </c>
      <c r="F4235" s="237">
        <v>8</v>
      </c>
      <c r="G4235" s="258">
        <v>33.020000000000003</v>
      </c>
      <c r="H4235" s="259">
        <v>33.020000000000003</v>
      </c>
      <c r="I4235" s="258">
        <f t="shared" si="108"/>
        <v>0</v>
      </c>
      <c r="J4235" s="39"/>
      <c r="K4235" s="38"/>
    </row>
    <row r="4236" spans="1:11" x14ac:dyDescent="0.25">
      <c r="A4236" s="4">
        <v>358</v>
      </c>
      <c r="B4236" s="238" t="s">
        <v>1124</v>
      </c>
      <c r="C4236" s="235">
        <v>1</v>
      </c>
      <c r="D4236" s="235">
        <v>1523</v>
      </c>
      <c r="E4236" s="240" t="s">
        <v>6620</v>
      </c>
      <c r="F4236" s="237">
        <v>8</v>
      </c>
      <c r="G4236" s="258">
        <v>33.020000000000003</v>
      </c>
      <c r="H4236" s="259">
        <v>33.020000000000003</v>
      </c>
      <c r="I4236" s="258">
        <f t="shared" si="108"/>
        <v>0</v>
      </c>
      <c r="J4236" s="39"/>
      <c r="K4236" s="38"/>
    </row>
    <row r="4237" spans="1:11" x14ac:dyDescent="0.25">
      <c r="A4237" s="4">
        <v>359</v>
      </c>
      <c r="B4237" s="238" t="s">
        <v>1124</v>
      </c>
      <c r="C4237" s="235">
        <v>1</v>
      </c>
      <c r="D4237" s="235">
        <v>1524</v>
      </c>
      <c r="E4237" s="240" t="s">
        <v>6620</v>
      </c>
      <c r="F4237" s="237">
        <v>8</v>
      </c>
      <c r="G4237" s="258">
        <v>33.020000000000003</v>
      </c>
      <c r="H4237" s="259">
        <v>33.020000000000003</v>
      </c>
      <c r="I4237" s="258">
        <f t="shared" si="108"/>
        <v>0</v>
      </c>
      <c r="J4237" s="39"/>
      <c r="K4237" s="38"/>
    </row>
    <row r="4238" spans="1:11" x14ac:dyDescent="0.25">
      <c r="A4238" s="4">
        <v>360</v>
      </c>
      <c r="B4238" s="238" t="s">
        <v>1124</v>
      </c>
      <c r="C4238" s="235">
        <v>1</v>
      </c>
      <c r="D4238" s="235">
        <v>1525</v>
      </c>
      <c r="E4238" s="240" t="s">
        <v>6620</v>
      </c>
      <c r="F4238" s="237">
        <v>8</v>
      </c>
      <c r="G4238" s="258">
        <v>33.020000000000003</v>
      </c>
      <c r="H4238" s="259">
        <v>33.020000000000003</v>
      </c>
      <c r="I4238" s="258">
        <f t="shared" si="108"/>
        <v>0</v>
      </c>
      <c r="J4238" s="39"/>
      <c r="K4238" s="38"/>
    </row>
    <row r="4239" spans="1:11" x14ac:dyDescent="0.25">
      <c r="A4239" s="4">
        <v>361</v>
      </c>
      <c r="B4239" s="238" t="s">
        <v>1124</v>
      </c>
      <c r="C4239" s="235">
        <v>1</v>
      </c>
      <c r="D4239" s="235">
        <v>1526</v>
      </c>
      <c r="E4239" s="240" t="s">
        <v>6620</v>
      </c>
      <c r="F4239" s="237">
        <v>8</v>
      </c>
      <c r="G4239" s="258">
        <v>33.020000000000003</v>
      </c>
      <c r="H4239" s="259">
        <v>33.020000000000003</v>
      </c>
      <c r="I4239" s="258">
        <f t="shared" si="108"/>
        <v>0</v>
      </c>
      <c r="J4239" s="39"/>
      <c r="K4239" s="38"/>
    </row>
    <row r="4240" spans="1:11" x14ac:dyDescent="0.25">
      <c r="A4240" s="4">
        <v>362</v>
      </c>
      <c r="B4240" s="238" t="s">
        <v>1124</v>
      </c>
      <c r="C4240" s="235">
        <v>1</v>
      </c>
      <c r="D4240" s="235">
        <v>1527</v>
      </c>
      <c r="E4240" s="240" t="s">
        <v>6620</v>
      </c>
      <c r="F4240" s="237">
        <v>8</v>
      </c>
      <c r="G4240" s="258">
        <v>33.020000000000003</v>
      </c>
      <c r="H4240" s="259">
        <v>33.020000000000003</v>
      </c>
      <c r="I4240" s="258">
        <f t="shared" si="108"/>
        <v>0</v>
      </c>
      <c r="J4240" s="39"/>
      <c r="K4240" s="38"/>
    </row>
    <row r="4241" spans="1:11" x14ac:dyDescent="0.25">
      <c r="A4241" s="4">
        <v>363</v>
      </c>
      <c r="B4241" s="238" t="s">
        <v>1124</v>
      </c>
      <c r="C4241" s="235">
        <v>1</v>
      </c>
      <c r="D4241" s="235">
        <v>1528</v>
      </c>
      <c r="E4241" s="240" t="s">
        <v>6620</v>
      </c>
      <c r="F4241" s="237">
        <v>8</v>
      </c>
      <c r="G4241" s="258">
        <v>33.020000000000003</v>
      </c>
      <c r="H4241" s="259">
        <v>33.020000000000003</v>
      </c>
      <c r="I4241" s="258">
        <f t="shared" si="108"/>
        <v>0</v>
      </c>
      <c r="J4241" s="39"/>
      <c r="K4241" s="38"/>
    </row>
    <row r="4242" spans="1:11" x14ac:dyDescent="0.25">
      <c r="A4242" s="4">
        <v>364</v>
      </c>
      <c r="B4242" s="238" t="s">
        <v>1124</v>
      </c>
      <c r="C4242" s="235">
        <v>1</v>
      </c>
      <c r="D4242" s="235">
        <v>1529</v>
      </c>
      <c r="E4242" s="240" t="s">
        <v>6620</v>
      </c>
      <c r="F4242" s="237">
        <v>8</v>
      </c>
      <c r="G4242" s="258">
        <v>33.020000000000003</v>
      </c>
      <c r="H4242" s="259">
        <v>33.020000000000003</v>
      </c>
      <c r="I4242" s="258">
        <f t="shared" si="108"/>
        <v>0</v>
      </c>
      <c r="J4242" s="39"/>
      <c r="K4242" s="38"/>
    </row>
    <row r="4243" spans="1:11" x14ac:dyDescent="0.25">
      <c r="A4243" s="4">
        <v>365</v>
      </c>
      <c r="B4243" s="238" t="s">
        <v>1124</v>
      </c>
      <c r="C4243" s="235">
        <v>1</v>
      </c>
      <c r="D4243" s="235">
        <v>1530</v>
      </c>
      <c r="E4243" s="240" t="s">
        <v>6620</v>
      </c>
      <c r="F4243" s="237">
        <v>8</v>
      </c>
      <c r="G4243" s="258">
        <v>33.020000000000003</v>
      </c>
      <c r="H4243" s="259">
        <v>33.020000000000003</v>
      </c>
      <c r="I4243" s="258">
        <f t="shared" si="108"/>
        <v>0</v>
      </c>
      <c r="J4243" s="39"/>
      <c r="K4243" s="38"/>
    </row>
    <row r="4244" spans="1:11" x14ac:dyDescent="0.25">
      <c r="A4244" s="4">
        <v>366</v>
      </c>
      <c r="B4244" s="238" t="s">
        <v>6621</v>
      </c>
      <c r="C4244" s="235">
        <v>1</v>
      </c>
      <c r="D4244" s="235">
        <v>1531</v>
      </c>
      <c r="E4244" s="240" t="s">
        <v>6620</v>
      </c>
      <c r="F4244" s="237">
        <v>8</v>
      </c>
      <c r="G4244" s="258">
        <v>70.430000000000007</v>
      </c>
      <c r="H4244" s="259">
        <v>70.430000000000007</v>
      </c>
      <c r="I4244" s="258">
        <f t="shared" si="108"/>
        <v>0</v>
      </c>
      <c r="J4244" s="39"/>
      <c r="K4244" s="38"/>
    </row>
    <row r="4245" spans="1:11" x14ac:dyDescent="0.25">
      <c r="A4245" s="4">
        <v>367</v>
      </c>
      <c r="B4245" s="238" t="s">
        <v>6621</v>
      </c>
      <c r="C4245" s="235">
        <v>1</v>
      </c>
      <c r="D4245" s="235">
        <v>1532</v>
      </c>
      <c r="E4245" s="240" t="s">
        <v>6620</v>
      </c>
      <c r="F4245" s="237">
        <v>8</v>
      </c>
      <c r="G4245" s="258">
        <v>70.430000000000007</v>
      </c>
      <c r="H4245" s="259">
        <v>70.430000000000007</v>
      </c>
      <c r="I4245" s="258">
        <f t="shared" si="108"/>
        <v>0</v>
      </c>
      <c r="J4245" s="39"/>
      <c r="K4245" s="38"/>
    </row>
    <row r="4246" spans="1:11" x14ac:dyDescent="0.25">
      <c r="A4246" s="4">
        <v>368</v>
      </c>
      <c r="B4246" s="238" t="s">
        <v>6621</v>
      </c>
      <c r="C4246" s="235">
        <v>1</v>
      </c>
      <c r="D4246" s="235">
        <v>1533</v>
      </c>
      <c r="E4246" s="240" t="s">
        <v>6620</v>
      </c>
      <c r="F4246" s="237">
        <v>8</v>
      </c>
      <c r="G4246" s="258">
        <v>70.430000000000007</v>
      </c>
      <c r="H4246" s="259">
        <v>70.430000000000007</v>
      </c>
      <c r="I4246" s="258">
        <f t="shared" si="108"/>
        <v>0</v>
      </c>
      <c r="J4246" s="39"/>
      <c r="K4246" s="38"/>
    </row>
    <row r="4247" spans="1:11" x14ac:dyDescent="0.25">
      <c r="A4247" s="4">
        <v>369</v>
      </c>
      <c r="B4247" s="238" t="s">
        <v>6621</v>
      </c>
      <c r="C4247" s="235">
        <v>1</v>
      </c>
      <c r="D4247" s="235">
        <v>1534</v>
      </c>
      <c r="E4247" s="240" t="s">
        <v>6620</v>
      </c>
      <c r="F4247" s="237">
        <v>8</v>
      </c>
      <c r="G4247" s="258">
        <v>70.430000000000007</v>
      </c>
      <c r="H4247" s="259">
        <v>70.430000000000007</v>
      </c>
      <c r="I4247" s="258">
        <f t="shared" si="108"/>
        <v>0</v>
      </c>
      <c r="J4247" s="39"/>
      <c r="K4247" s="38"/>
    </row>
    <row r="4248" spans="1:11" x14ac:dyDescent="0.25">
      <c r="A4248" s="4">
        <v>370</v>
      </c>
      <c r="B4248" s="238" t="s">
        <v>6621</v>
      </c>
      <c r="C4248" s="235">
        <v>1</v>
      </c>
      <c r="D4248" s="235">
        <v>1535</v>
      </c>
      <c r="E4248" s="240" t="s">
        <v>6620</v>
      </c>
      <c r="F4248" s="237">
        <v>8</v>
      </c>
      <c r="G4248" s="258">
        <v>70.430000000000007</v>
      </c>
      <c r="H4248" s="259">
        <v>70.430000000000007</v>
      </c>
      <c r="I4248" s="258">
        <f t="shared" si="108"/>
        <v>0</v>
      </c>
      <c r="J4248" s="39"/>
      <c r="K4248" s="38"/>
    </row>
    <row r="4249" spans="1:11" x14ac:dyDescent="0.25">
      <c r="A4249" s="4">
        <v>371</v>
      </c>
      <c r="B4249" s="238" t="s">
        <v>1124</v>
      </c>
      <c r="C4249" s="235">
        <v>1</v>
      </c>
      <c r="D4249" s="235">
        <v>1536</v>
      </c>
      <c r="E4249" s="240" t="s">
        <v>6620</v>
      </c>
      <c r="F4249" s="237">
        <v>8</v>
      </c>
      <c r="G4249" s="258">
        <v>33.020000000000003</v>
      </c>
      <c r="H4249" s="259">
        <v>33.020000000000003</v>
      </c>
      <c r="I4249" s="258">
        <f t="shared" si="108"/>
        <v>0</v>
      </c>
      <c r="J4249" s="39"/>
      <c r="K4249" s="38"/>
    </row>
    <row r="4250" spans="1:11" x14ac:dyDescent="0.25">
      <c r="A4250" s="4">
        <v>372</v>
      </c>
      <c r="B4250" s="238" t="s">
        <v>1124</v>
      </c>
      <c r="C4250" s="235">
        <v>1</v>
      </c>
      <c r="D4250" s="235">
        <v>1537</v>
      </c>
      <c r="E4250" s="240" t="s">
        <v>6620</v>
      </c>
      <c r="F4250" s="237">
        <v>8</v>
      </c>
      <c r="G4250" s="258">
        <v>33.020000000000003</v>
      </c>
      <c r="H4250" s="259">
        <v>33.020000000000003</v>
      </c>
      <c r="I4250" s="258">
        <f t="shared" si="108"/>
        <v>0</v>
      </c>
      <c r="J4250" s="39"/>
      <c r="K4250" s="38"/>
    </row>
    <row r="4251" spans="1:11" ht="84" x14ac:dyDescent="0.25">
      <c r="A4251" s="33" t="s">
        <v>5</v>
      </c>
      <c r="B4251" s="29" t="s">
        <v>6</v>
      </c>
      <c r="C4251" s="29" t="s">
        <v>7</v>
      </c>
      <c r="D4251" s="29" t="s">
        <v>8</v>
      </c>
      <c r="E4251" s="29" t="s">
        <v>15</v>
      </c>
      <c r="F4251" s="29" t="s">
        <v>9</v>
      </c>
      <c r="G4251" s="262" t="s">
        <v>10</v>
      </c>
      <c r="H4251" s="262" t="s">
        <v>11</v>
      </c>
      <c r="I4251" s="262" t="s">
        <v>6426</v>
      </c>
      <c r="J4251" s="29" t="s">
        <v>12</v>
      </c>
      <c r="K4251" s="30" t="s">
        <v>13</v>
      </c>
    </row>
    <row r="4252" spans="1:11" x14ac:dyDescent="0.25">
      <c r="A4252" s="4">
        <v>373</v>
      </c>
      <c r="B4252" s="238" t="s">
        <v>1124</v>
      </c>
      <c r="C4252" s="235">
        <v>1</v>
      </c>
      <c r="D4252" s="235">
        <v>1538</v>
      </c>
      <c r="E4252" s="240" t="s">
        <v>6620</v>
      </c>
      <c r="F4252" s="237">
        <v>8</v>
      </c>
      <c r="G4252" s="258">
        <v>33.020000000000003</v>
      </c>
      <c r="H4252" s="259">
        <v>33.020000000000003</v>
      </c>
      <c r="I4252" s="258">
        <f t="shared" si="108"/>
        <v>0</v>
      </c>
      <c r="J4252" s="39"/>
      <c r="K4252" s="38"/>
    </row>
    <row r="4253" spans="1:11" x14ac:dyDescent="0.25">
      <c r="A4253" s="4">
        <v>374</v>
      </c>
      <c r="B4253" s="238" t="s">
        <v>1124</v>
      </c>
      <c r="C4253" s="235">
        <v>1</v>
      </c>
      <c r="D4253" s="235">
        <v>1539</v>
      </c>
      <c r="E4253" s="236" t="s">
        <v>6620</v>
      </c>
      <c r="F4253" s="237">
        <v>8</v>
      </c>
      <c r="G4253" s="258">
        <v>32.97</v>
      </c>
      <c r="H4253" s="259">
        <v>32.97</v>
      </c>
      <c r="I4253" s="258">
        <f t="shared" si="108"/>
        <v>0</v>
      </c>
      <c r="J4253" s="39"/>
      <c r="K4253" s="38"/>
    </row>
    <row r="4254" spans="1:11" x14ac:dyDescent="0.25">
      <c r="A4254" s="4">
        <v>375</v>
      </c>
      <c r="B4254" s="238" t="s">
        <v>6491</v>
      </c>
      <c r="C4254" s="235">
        <v>1</v>
      </c>
      <c r="D4254" s="235">
        <v>1540</v>
      </c>
      <c r="E4254" s="240" t="s">
        <v>6622</v>
      </c>
      <c r="F4254" s="237">
        <v>8</v>
      </c>
      <c r="G4254" s="258">
        <v>614.95000000000005</v>
      </c>
      <c r="H4254" s="259">
        <v>614.95000000000005</v>
      </c>
      <c r="I4254" s="258">
        <f t="shared" si="108"/>
        <v>0</v>
      </c>
      <c r="J4254" s="39"/>
      <c r="K4254" s="38"/>
    </row>
    <row r="4255" spans="1:11" x14ac:dyDescent="0.25">
      <c r="A4255" s="4">
        <v>376</v>
      </c>
      <c r="B4255" s="238" t="s">
        <v>6623</v>
      </c>
      <c r="C4255" s="235">
        <v>1</v>
      </c>
      <c r="D4255" s="235">
        <v>1542</v>
      </c>
      <c r="E4255" s="240" t="s">
        <v>6624</v>
      </c>
      <c r="F4255" s="237">
        <v>8</v>
      </c>
      <c r="G4255" s="258">
        <v>64.56</v>
      </c>
      <c r="H4255" s="259">
        <v>64.56</v>
      </c>
      <c r="I4255" s="258">
        <f t="shared" si="108"/>
        <v>0</v>
      </c>
      <c r="J4255" s="39"/>
      <c r="K4255" s="38"/>
    </row>
    <row r="4256" spans="1:11" x14ac:dyDescent="0.25">
      <c r="A4256" s="4">
        <v>377</v>
      </c>
      <c r="B4256" s="238" t="s">
        <v>6621</v>
      </c>
      <c r="C4256" s="235">
        <v>1</v>
      </c>
      <c r="D4256" s="235">
        <v>1543</v>
      </c>
      <c r="E4256" s="240" t="s">
        <v>6624</v>
      </c>
      <c r="F4256" s="237">
        <v>8</v>
      </c>
      <c r="G4256" s="258">
        <v>74.84</v>
      </c>
      <c r="H4256" s="259">
        <v>74.84</v>
      </c>
      <c r="I4256" s="258">
        <f t="shared" si="108"/>
        <v>0</v>
      </c>
      <c r="J4256" s="39"/>
      <c r="K4256" s="38"/>
    </row>
    <row r="4257" spans="1:11" x14ac:dyDescent="0.25">
      <c r="A4257" s="4">
        <v>378</v>
      </c>
      <c r="B4257" s="238" t="s">
        <v>6423</v>
      </c>
      <c r="C4257" s="235">
        <v>1</v>
      </c>
      <c r="D4257" s="235">
        <v>1544</v>
      </c>
      <c r="E4257" s="240" t="s">
        <v>6625</v>
      </c>
      <c r="F4257" s="237">
        <v>8</v>
      </c>
      <c r="G4257" s="258">
        <v>134.44999999999999</v>
      </c>
      <c r="H4257" s="259">
        <v>134.44999999999999</v>
      </c>
      <c r="I4257" s="258">
        <f t="shared" si="108"/>
        <v>0</v>
      </c>
      <c r="J4257" s="39"/>
      <c r="K4257" s="38"/>
    </row>
    <row r="4258" spans="1:11" x14ac:dyDescent="0.25">
      <c r="A4258" s="4">
        <v>379</v>
      </c>
      <c r="B4258" s="238" t="s">
        <v>6626</v>
      </c>
      <c r="C4258" s="235">
        <v>1</v>
      </c>
      <c r="D4258" s="235">
        <v>1545</v>
      </c>
      <c r="E4258" s="240" t="s">
        <v>6627</v>
      </c>
      <c r="F4258" s="237">
        <v>8</v>
      </c>
      <c r="G4258" s="258">
        <v>87</v>
      </c>
      <c r="H4258" s="259">
        <v>87</v>
      </c>
      <c r="I4258" s="258">
        <f t="shared" si="108"/>
        <v>0</v>
      </c>
      <c r="J4258" s="39"/>
      <c r="K4258" s="38"/>
    </row>
    <row r="4259" spans="1:11" x14ac:dyDescent="0.25">
      <c r="A4259" s="4">
        <v>380</v>
      </c>
      <c r="B4259" s="238" t="s">
        <v>842</v>
      </c>
      <c r="C4259" s="235">
        <v>1</v>
      </c>
      <c r="D4259" s="235">
        <v>1546</v>
      </c>
      <c r="E4259" s="240" t="s">
        <v>6627</v>
      </c>
      <c r="F4259" s="237">
        <v>8</v>
      </c>
      <c r="G4259" s="258">
        <v>165</v>
      </c>
      <c r="H4259" s="259">
        <v>165</v>
      </c>
      <c r="I4259" s="258">
        <f t="shared" si="108"/>
        <v>0</v>
      </c>
      <c r="J4259" s="39"/>
      <c r="K4259" s="38"/>
    </row>
    <row r="4260" spans="1:11" x14ac:dyDescent="0.25">
      <c r="A4260" s="4">
        <v>381</v>
      </c>
      <c r="B4260" s="238" t="s">
        <v>842</v>
      </c>
      <c r="C4260" s="235">
        <v>1</v>
      </c>
      <c r="D4260" s="235">
        <v>1547</v>
      </c>
      <c r="E4260" s="240" t="s">
        <v>6627</v>
      </c>
      <c r="F4260" s="237">
        <v>8</v>
      </c>
      <c r="G4260" s="258">
        <v>165</v>
      </c>
      <c r="H4260" s="259">
        <v>165</v>
      </c>
      <c r="I4260" s="258">
        <f t="shared" si="108"/>
        <v>0</v>
      </c>
      <c r="J4260" s="39"/>
      <c r="K4260" s="38"/>
    </row>
    <row r="4261" spans="1:11" x14ac:dyDescent="0.25">
      <c r="A4261" s="4">
        <v>382</v>
      </c>
      <c r="B4261" s="238" t="s">
        <v>6449</v>
      </c>
      <c r="C4261" s="235">
        <v>1</v>
      </c>
      <c r="D4261" s="235">
        <v>1548</v>
      </c>
      <c r="E4261" s="240" t="s">
        <v>6628</v>
      </c>
      <c r="F4261" s="237">
        <v>8</v>
      </c>
      <c r="G4261" s="258">
        <v>50</v>
      </c>
      <c r="H4261" s="259">
        <v>50</v>
      </c>
      <c r="I4261" s="258">
        <f t="shared" si="108"/>
        <v>0</v>
      </c>
      <c r="J4261" s="39"/>
      <c r="K4261" s="38"/>
    </row>
    <row r="4262" spans="1:11" x14ac:dyDescent="0.25">
      <c r="A4262" s="4">
        <v>383</v>
      </c>
      <c r="B4262" s="238" t="s">
        <v>6629</v>
      </c>
      <c r="C4262" s="235">
        <v>1</v>
      </c>
      <c r="D4262" s="235">
        <v>1549</v>
      </c>
      <c r="E4262" s="240" t="s">
        <v>6630</v>
      </c>
      <c r="F4262" s="237">
        <v>8</v>
      </c>
      <c r="G4262" s="258">
        <v>332.56</v>
      </c>
      <c r="H4262" s="259">
        <v>332.56</v>
      </c>
      <c r="I4262" s="258">
        <f t="shared" si="108"/>
        <v>0</v>
      </c>
      <c r="J4262" s="39"/>
      <c r="K4262" s="38"/>
    </row>
    <row r="4263" spans="1:11" x14ac:dyDescent="0.25">
      <c r="A4263" s="4">
        <v>384</v>
      </c>
      <c r="B4263" s="238" t="s">
        <v>1124</v>
      </c>
      <c r="C4263" s="235">
        <v>1</v>
      </c>
      <c r="D4263" s="235">
        <v>1600</v>
      </c>
      <c r="E4263" s="236" t="s">
        <v>6631</v>
      </c>
      <c r="F4263" s="237">
        <v>8</v>
      </c>
      <c r="G4263" s="258">
        <v>84.69</v>
      </c>
      <c r="H4263" s="259">
        <v>84.69</v>
      </c>
      <c r="I4263" s="258">
        <f t="shared" si="108"/>
        <v>0</v>
      </c>
      <c r="J4263" s="39"/>
      <c r="K4263" s="38"/>
    </row>
    <row r="4264" spans="1:11" x14ac:dyDescent="0.25">
      <c r="A4264" s="4">
        <v>385</v>
      </c>
      <c r="B4264" s="238" t="s">
        <v>1124</v>
      </c>
      <c r="C4264" s="235">
        <v>1</v>
      </c>
      <c r="D4264" s="235">
        <v>1601</v>
      </c>
      <c r="E4264" s="236" t="s">
        <v>6631</v>
      </c>
      <c r="F4264" s="237">
        <v>8</v>
      </c>
      <c r="G4264" s="258">
        <v>167.82</v>
      </c>
      <c r="H4264" s="259">
        <v>167.82</v>
      </c>
      <c r="I4264" s="258">
        <f t="shared" si="108"/>
        <v>0</v>
      </c>
      <c r="J4264" s="39"/>
      <c r="K4264" s="38"/>
    </row>
    <row r="4265" spans="1:11" x14ac:dyDescent="0.25">
      <c r="A4265" s="4">
        <v>386</v>
      </c>
      <c r="B4265" s="238" t="s">
        <v>1124</v>
      </c>
      <c r="C4265" s="235">
        <v>1</v>
      </c>
      <c r="D4265" s="235">
        <v>1602</v>
      </c>
      <c r="E4265" s="236" t="s">
        <v>6631</v>
      </c>
      <c r="F4265" s="237">
        <v>8</v>
      </c>
      <c r="G4265" s="258">
        <v>83.91</v>
      </c>
      <c r="H4265" s="259">
        <v>83.91</v>
      </c>
      <c r="I4265" s="258">
        <f t="shared" si="108"/>
        <v>0</v>
      </c>
      <c r="J4265" s="39"/>
      <c r="K4265" s="38"/>
    </row>
    <row r="4266" spans="1:11" x14ac:dyDescent="0.25">
      <c r="A4266" s="4">
        <v>387</v>
      </c>
      <c r="B4266" s="238" t="s">
        <v>1124</v>
      </c>
      <c r="C4266" s="235">
        <v>1</v>
      </c>
      <c r="D4266" s="235">
        <v>1603</v>
      </c>
      <c r="E4266" s="236" t="s">
        <v>6631</v>
      </c>
      <c r="F4266" s="242">
        <v>8</v>
      </c>
      <c r="G4266" s="258">
        <v>83.91</v>
      </c>
      <c r="H4266" s="259">
        <v>83.91</v>
      </c>
      <c r="I4266" s="258">
        <f t="shared" si="108"/>
        <v>0</v>
      </c>
      <c r="J4266" s="39"/>
      <c r="K4266" s="38"/>
    </row>
    <row r="4267" spans="1:11" x14ac:dyDescent="0.25">
      <c r="A4267" s="4">
        <v>388</v>
      </c>
      <c r="B4267" s="238" t="s">
        <v>1124</v>
      </c>
      <c r="C4267" s="235">
        <v>1</v>
      </c>
      <c r="D4267" s="235">
        <v>1604</v>
      </c>
      <c r="E4267" s="236" t="s">
        <v>6631</v>
      </c>
      <c r="F4267" s="237">
        <v>8</v>
      </c>
      <c r="G4267" s="258">
        <v>83.91</v>
      </c>
      <c r="H4267" s="259">
        <v>83.91</v>
      </c>
      <c r="I4267" s="258">
        <f t="shared" si="108"/>
        <v>0</v>
      </c>
      <c r="J4267" s="39"/>
      <c r="K4267" s="38"/>
    </row>
    <row r="4268" spans="1:11" x14ac:dyDescent="0.25">
      <c r="A4268" s="4">
        <v>389</v>
      </c>
      <c r="B4268" s="238" t="s">
        <v>1124</v>
      </c>
      <c r="C4268" s="235">
        <v>1</v>
      </c>
      <c r="D4268" s="235">
        <v>1605</v>
      </c>
      <c r="E4268" s="236" t="s">
        <v>6631</v>
      </c>
      <c r="F4268" s="237">
        <v>8</v>
      </c>
      <c r="G4268" s="258">
        <v>83.91</v>
      </c>
      <c r="H4268" s="259">
        <v>83.91</v>
      </c>
      <c r="I4268" s="258">
        <f t="shared" si="108"/>
        <v>0</v>
      </c>
      <c r="J4268" s="39"/>
      <c r="K4268" s="38"/>
    </row>
    <row r="4269" spans="1:11" x14ac:dyDescent="0.25">
      <c r="A4269" s="4">
        <v>390</v>
      </c>
      <c r="B4269" s="238" t="s">
        <v>1124</v>
      </c>
      <c r="C4269" s="235">
        <v>1</v>
      </c>
      <c r="D4269" s="235">
        <v>1606</v>
      </c>
      <c r="E4269" s="236" t="s">
        <v>6631</v>
      </c>
      <c r="F4269" s="237">
        <v>8</v>
      </c>
      <c r="G4269" s="258">
        <v>83.91</v>
      </c>
      <c r="H4269" s="259">
        <v>83.91</v>
      </c>
      <c r="I4269" s="258">
        <f t="shared" si="108"/>
        <v>0</v>
      </c>
      <c r="J4269" s="39"/>
      <c r="K4269" s="38"/>
    </row>
    <row r="4270" spans="1:11" x14ac:dyDescent="0.25">
      <c r="A4270" s="4">
        <v>391</v>
      </c>
      <c r="B4270" s="238" t="s">
        <v>1124</v>
      </c>
      <c r="C4270" s="235">
        <v>1</v>
      </c>
      <c r="D4270" s="235">
        <v>1607</v>
      </c>
      <c r="E4270" s="236" t="s">
        <v>6631</v>
      </c>
      <c r="F4270" s="237">
        <v>8</v>
      </c>
      <c r="G4270" s="258">
        <v>83.91</v>
      </c>
      <c r="H4270" s="259">
        <v>83.91</v>
      </c>
      <c r="I4270" s="258">
        <f t="shared" si="108"/>
        <v>0</v>
      </c>
      <c r="J4270" s="39"/>
      <c r="K4270" s="38"/>
    </row>
    <row r="4271" spans="1:11" x14ac:dyDescent="0.25">
      <c r="A4271" s="4">
        <v>392</v>
      </c>
      <c r="B4271" s="238" t="s">
        <v>1124</v>
      </c>
      <c r="C4271" s="235">
        <v>1</v>
      </c>
      <c r="D4271" s="235">
        <v>1609</v>
      </c>
      <c r="E4271" s="236" t="s">
        <v>6631</v>
      </c>
      <c r="F4271" s="237">
        <v>8</v>
      </c>
      <c r="G4271" s="258">
        <v>83.91</v>
      </c>
      <c r="H4271" s="259">
        <v>83.91</v>
      </c>
      <c r="I4271" s="258">
        <f t="shared" si="108"/>
        <v>0</v>
      </c>
      <c r="J4271" s="39"/>
      <c r="K4271" s="38"/>
    </row>
    <row r="4272" spans="1:11" x14ac:dyDescent="0.25">
      <c r="A4272" s="4">
        <v>393</v>
      </c>
      <c r="B4272" s="238" t="s">
        <v>1124</v>
      </c>
      <c r="C4272" s="235">
        <v>1</v>
      </c>
      <c r="D4272" s="235">
        <v>1610</v>
      </c>
      <c r="E4272" s="236" t="s">
        <v>6631</v>
      </c>
      <c r="F4272" s="237">
        <v>8</v>
      </c>
      <c r="G4272" s="258">
        <v>83.35</v>
      </c>
      <c r="H4272" s="259">
        <v>83.35</v>
      </c>
      <c r="I4272" s="258">
        <f t="shared" si="108"/>
        <v>0</v>
      </c>
      <c r="J4272" s="39"/>
      <c r="K4272" s="38"/>
    </row>
    <row r="4273" spans="1:11" x14ac:dyDescent="0.25">
      <c r="A4273" s="4">
        <v>394</v>
      </c>
      <c r="B4273" s="234" t="s">
        <v>6632</v>
      </c>
      <c r="C4273" s="235">
        <v>1</v>
      </c>
      <c r="D4273" s="235">
        <v>1718</v>
      </c>
      <c r="E4273" s="236" t="s">
        <v>6633</v>
      </c>
      <c r="F4273" s="242">
        <v>8</v>
      </c>
      <c r="G4273" s="264">
        <v>134.44999999999999</v>
      </c>
      <c r="H4273" s="259">
        <v>134.44999999999999</v>
      </c>
      <c r="I4273" s="258">
        <f t="shared" si="108"/>
        <v>0</v>
      </c>
      <c r="J4273" s="39"/>
      <c r="K4273" s="38"/>
    </row>
    <row r="4274" spans="1:11" x14ac:dyDescent="0.25">
      <c r="A4274" s="4">
        <v>395</v>
      </c>
      <c r="B4274" s="238" t="s">
        <v>6577</v>
      </c>
      <c r="C4274" s="235">
        <v>1</v>
      </c>
      <c r="D4274" s="235">
        <v>1719</v>
      </c>
      <c r="E4274" s="236" t="s">
        <v>6634</v>
      </c>
      <c r="F4274" s="237">
        <v>8</v>
      </c>
      <c r="G4274" s="258">
        <v>5031.25</v>
      </c>
      <c r="H4274" s="259">
        <v>5031.25</v>
      </c>
      <c r="I4274" s="258">
        <f t="shared" si="108"/>
        <v>0</v>
      </c>
      <c r="J4274" s="39"/>
      <c r="K4274" s="38"/>
    </row>
    <row r="4275" spans="1:11" x14ac:dyDescent="0.25">
      <c r="A4275" s="4">
        <v>396</v>
      </c>
      <c r="B4275" s="238" t="s">
        <v>842</v>
      </c>
      <c r="C4275" s="235">
        <v>1</v>
      </c>
      <c r="D4275" s="235">
        <v>1720</v>
      </c>
      <c r="E4275" s="236" t="s">
        <v>6635</v>
      </c>
      <c r="F4275" s="237">
        <v>8</v>
      </c>
      <c r="G4275" s="258">
        <v>302.52</v>
      </c>
      <c r="H4275" s="259">
        <v>302.52</v>
      </c>
      <c r="I4275" s="258">
        <f t="shared" si="108"/>
        <v>0</v>
      </c>
      <c r="J4275" s="39"/>
      <c r="K4275" s="38"/>
    </row>
    <row r="4276" spans="1:11" x14ac:dyDescent="0.25">
      <c r="A4276" s="4">
        <v>397</v>
      </c>
      <c r="B4276" s="238" t="s">
        <v>6636</v>
      </c>
      <c r="C4276" s="235">
        <v>1</v>
      </c>
      <c r="D4276" s="235">
        <v>1724</v>
      </c>
      <c r="E4276" s="236" t="s">
        <v>6637</v>
      </c>
      <c r="F4276" s="237">
        <v>8</v>
      </c>
      <c r="G4276" s="258">
        <v>78.5</v>
      </c>
      <c r="H4276" s="259">
        <v>78.5</v>
      </c>
      <c r="I4276" s="258">
        <f t="shared" si="108"/>
        <v>0</v>
      </c>
      <c r="J4276" s="39"/>
      <c r="K4276" s="38"/>
    </row>
    <row r="4277" spans="1:11" x14ac:dyDescent="0.25">
      <c r="A4277" s="4">
        <v>398</v>
      </c>
      <c r="B4277" s="238" t="s">
        <v>6638</v>
      </c>
      <c r="C4277" s="235">
        <v>1</v>
      </c>
      <c r="D4277" s="235">
        <v>1725</v>
      </c>
      <c r="E4277" s="236" t="s">
        <v>6637</v>
      </c>
      <c r="F4277" s="242">
        <v>8</v>
      </c>
      <c r="G4277" s="258">
        <v>110.04</v>
      </c>
      <c r="H4277" s="259">
        <v>110.04</v>
      </c>
      <c r="I4277" s="258">
        <f t="shared" si="108"/>
        <v>0</v>
      </c>
      <c r="J4277" s="39"/>
      <c r="K4277" s="38"/>
    </row>
    <row r="4278" spans="1:11" x14ac:dyDescent="0.25">
      <c r="A4278" s="4">
        <v>399</v>
      </c>
      <c r="B4278" s="238" t="s">
        <v>1095</v>
      </c>
      <c r="C4278" s="235">
        <v>1</v>
      </c>
      <c r="D4278" s="235">
        <v>1726</v>
      </c>
      <c r="E4278" s="236" t="s">
        <v>6639</v>
      </c>
      <c r="F4278" s="237">
        <v>8</v>
      </c>
      <c r="G4278" s="258">
        <v>94.64</v>
      </c>
      <c r="H4278" s="259">
        <v>94.64</v>
      </c>
      <c r="I4278" s="258">
        <f t="shared" si="108"/>
        <v>0</v>
      </c>
      <c r="J4278" s="39"/>
      <c r="K4278" s="38"/>
    </row>
    <row r="4279" spans="1:11" x14ac:dyDescent="0.25">
      <c r="A4279" s="4">
        <v>400</v>
      </c>
      <c r="B4279" s="238" t="s">
        <v>6424</v>
      </c>
      <c r="C4279" s="235">
        <v>1</v>
      </c>
      <c r="D4279" s="235">
        <v>1727</v>
      </c>
      <c r="E4279" s="236" t="s">
        <v>6639</v>
      </c>
      <c r="F4279" s="237">
        <v>8</v>
      </c>
      <c r="G4279" s="258">
        <v>19.809999999999999</v>
      </c>
      <c r="H4279" s="259">
        <v>19.809999999999999</v>
      </c>
      <c r="I4279" s="258">
        <f t="shared" si="108"/>
        <v>0</v>
      </c>
      <c r="J4279" s="39"/>
      <c r="K4279" s="38"/>
    </row>
    <row r="4280" spans="1:11" x14ac:dyDescent="0.25">
      <c r="A4280" s="4">
        <v>401</v>
      </c>
      <c r="B4280" s="238" t="s">
        <v>6640</v>
      </c>
      <c r="C4280" s="235">
        <v>1</v>
      </c>
      <c r="D4280" s="235">
        <v>1729</v>
      </c>
      <c r="E4280" s="236" t="s">
        <v>6641</v>
      </c>
      <c r="F4280" s="237">
        <v>8</v>
      </c>
      <c r="G4280" s="258">
        <v>171.96</v>
      </c>
      <c r="H4280" s="259">
        <v>171.96</v>
      </c>
      <c r="I4280" s="258">
        <f t="shared" si="108"/>
        <v>0</v>
      </c>
      <c r="J4280" s="39"/>
      <c r="K4280" s="38"/>
    </row>
    <row r="4281" spans="1:11" x14ac:dyDescent="0.25">
      <c r="A4281" s="4">
        <v>402</v>
      </c>
      <c r="B4281" s="238" t="s">
        <v>6424</v>
      </c>
      <c r="C4281" s="235">
        <v>1</v>
      </c>
      <c r="D4281" s="235">
        <v>1731</v>
      </c>
      <c r="E4281" s="236" t="s">
        <v>6642</v>
      </c>
      <c r="F4281" s="237">
        <v>8</v>
      </c>
      <c r="G4281" s="258">
        <v>85.83</v>
      </c>
      <c r="H4281" s="259">
        <v>85.83</v>
      </c>
      <c r="I4281" s="258">
        <f t="shared" si="108"/>
        <v>0</v>
      </c>
      <c r="J4281" s="39"/>
      <c r="K4281" s="38"/>
    </row>
    <row r="4282" spans="1:11" ht="84" x14ac:dyDescent="0.25">
      <c r="A4282" s="33" t="s">
        <v>5</v>
      </c>
      <c r="B4282" s="29" t="s">
        <v>6</v>
      </c>
      <c r="C4282" s="29" t="s">
        <v>7</v>
      </c>
      <c r="D4282" s="29" t="s">
        <v>8</v>
      </c>
      <c r="E4282" s="29" t="s">
        <v>15</v>
      </c>
      <c r="F4282" s="29" t="s">
        <v>9</v>
      </c>
      <c r="G4282" s="262" t="s">
        <v>10</v>
      </c>
      <c r="H4282" s="262" t="s">
        <v>11</v>
      </c>
      <c r="I4282" s="262" t="s">
        <v>6426</v>
      </c>
      <c r="J4282" s="29" t="s">
        <v>12</v>
      </c>
      <c r="K4282" s="30" t="s">
        <v>13</v>
      </c>
    </row>
    <row r="4283" spans="1:11" x14ac:dyDescent="0.25">
      <c r="A4283" s="4">
        <v>403</v>
      </c>
      <c r="B4283" s="238" t="s">
        <v>6643</v>
      </c>
      <c r="C4283" s="235">
        <v>1</v>
      </c>
      <c r="D4283" s="235">
        <v>1738</v>
      </c>
      <c r="E4283" s="236" t="s">
        <v>6644</v>
      </c>
      <c r="F4283" s="237">
        <v>8</v>
      </c>
      <c r="G4283" s="258">
        <v>321.85000000000002</v>
      </c>
      <c r="H4283" s="259">
        <v>321.85000000000002</v>
      </c>
      <c r="I4283" s="258">
        <f t="shared" si="108"/>
        <v>0</v>
      </c>
      <c r="J4283" s="39"/>
      <c r="K4283" s="38"/>
    </row>
    <row r="4284" spans="1:11" x14ac:dyDescent="0.25">
      <c r="A4284" s="4">
        <v>404</v>
      </c>
      <c r="B4284" s="238" t="s">
        <v>1095</v>
      </c>
      <c r="C4284" s="235">
        <v>1</v>
      </c>
      <c r="D4284" s="235">
        <v>1740</v>
      </c>
      <c r="E4284" s="236" t="s">
        <v>6645</v>
      </c>
      <c r="F4284" s="237">
        <v>8</v>
      </c>
      <c r="G4284" s="258">
        <v>94.64</v>
      </c>
      <c r="H4284" s="259">
        <v>92.67</v>
      </c>
      <c r="I4284" s="258">
        <f t="shared" si="108"/>
        <v>1.9699999999999989</v>
      </c>
      <c r="J4284" s="39"/>
      <c r="K4284" s="38"/>
    </row>
    <row r="4285" spans="1:11" x14ac:dyDescent="0.25">
      <c r="A4285" s="4">
        <v>405</v>
      </c>
      <c r="B4285" s="238" t="s">
        <v>6646</v>
      </c>
      <c r="C4285" s="235">
        <v>1</v>
      </c>
      <c r="D4285" s="235">
        <v>1741</v>
      </c>
      <c r="E4285" s="236" t="s">
        <v>6647</v>
      </c>
      <c r="F4285" s="237">
        <v>8</v>
      </c>
      <c r="G4285" s="258">
        <v>101.6</v>
      </c>
      <c r="H4285" s="259">
        <v>95.25</v>
      </c>
      <c r="I4285" s="258">
        <f t="shared" si="108"/>
        <v>6.3499999999999943</v>
      </c>
      <c r="J4285" s="39"/>
      <c r="K4285" s="38"/>
    </row>
    <row r="4286" spans="1:11" x14ac:dyDescent="0.25">
      <c r="A4286" s="4">
        <v>406</v>
      </c>
      <c r="B4286" s="238" t="s">
        <v>6623</v>
      </c>
      <c r="C4286" s="235">
        <v>2</v>
      </c>
      <c r="D4286" s="235">
        <v>1742</v>
      </c>
      <c r="E4286" s="236" t="s">
        <v>6647</v>
      </c>
      <c r="F4286" s="237">
        <v>8</v>
      </c>
      <c r="G4286" s="258">
        <v>25.32</v>
      </c>
      <c r="H4286" s="259">
        <v>23.77</v>
      </c>
      <c r="I4286" s="258">
        <f t="shared" si="108"/>
        <v>1.5500000000000007</v>
      </c>
      <c r="J4286" s="39"/>
      <c r="K4286" s="38"/>
    </row>
    <row r="4287" spans="1:11" x14ac:dyDescent="0.25">
      <c r="A4287" s="4">
        <v>407</v>
      </c>
      <c r="B4287" s="238" t="s">
        <v>6648</v>
      </c>
      <c r="C4287" s="235">
        <v>1</v>
      </c>
      <c r="D4287" s="235">
        <v>1743</v>
      </c>
      <c r="E4287" s="236" t="s">
        <v>6649</v>
      </c>
      <c r="F4287" s="237">
        <v>8</v>
      </c>
      <c r="G4287" s="258">
        <v>184</v>
      </c>
      <c r="H4287" s="259">
        <v>147.58000000000001</v>
      </c>
      <c r="I4287" s="258">
        <f t="shared" si="108"/>
        <v>36.419999999999987</v>
      </c>
      <c r="J4287" s="39"/>
      <c r="K4287" s="38"/>
    </row>
    <row r="4288" spans="1:11" x14ac:dyDescent="0.25">
      <c r="A4288" s="4">
        <v>408</v>
      </c>
      <c r="B4288" s="238" t="s">
        <v>6650</v>
      </c>
      <c r="C4288" s="235">
        <v>6</v>
      </c>
      <c r="D4288" s="235">
        <v>1744</v>
      </c>
      <c r="E4288" s="236" t="s">
        <v>6651</v>
      </c>
      <c r="F4288" s="237">
        <v>8</v>
      </c>
      <c r="G4288" s="258">
        <v>216</v>
      </c>
      <c r="H4288" s="259">
        <v>193.5</v>
      </c>
      <c r="I4288" s="258">
        <f t="shared" si="108"/>
        <v>22.5</v>
      </c>
      <c r="J4288" s="39"/>
      <c r="K4288" s="38"/>
    </row>
    <row r="4289" spans="1:11" x14ac:dyDescent="0.25">
      <c r="A4289" s="4">
        <v>409</v>
      </c>
      <c r="B4289" s="238" t="s">
        <v>6652</v>
      </c>
      <c r="C4289" s="235">
        <v>1</v>
      </c>
      <c r="D4289" s="235">
        <v>1745</v>
      </c>
      <c r="E4289" s="236" t="s">
        <v>6653</v>
      </c>
      <c r="F4289" s="237">
        <v>8</v>
      </c>
      <c r="G4289" s="258">
        <v>327.73</v>
      </c>
      <c r="H4289" s="259">
        <v>297.02999999999997</v>
      </c>
      <c r="I4289" s="258">
        <f t="shared" si="108"/>
        <v>30.700000000000045</v>
      </c>
      <c r="J4289" s="39"/>
      <c r="K4289" s="38"/>
    </row>
    <row r="4290" spans="1:11" x14ac:dyDescent="0.25">
      <c r="A4290" s="4">
        <v>410</v>
      </c>
      <c r="B4290" s="238" t="s">
        <v>6623</v>
      </c>
      <c r="C4290" s="235">
        <v>3</v>
      </c>
      <c r="D4290" s="235">
        <v>1770</v>
      </c>
      <c r="E4290" s="236" t="s">
        <v>6654</v>
      </c>
      <c r="F4290" s="237">
        <v>8</v>
      </c>
      <c r="G4290" s="258">
        <v>73.11</v>
      </c>
      <c r="H4290" s="259">
        <v>67.790000000000006</v>
      </c>
      <c r="I4290" s="258">
        <f t="shared" si="108"/>
        <v>5.3199999999999932</v>
      </c>
      <c r="J4290" s="39"/>
      <c r="K4290" s="38"/>
    </row>
    <row r="4291" spans="1:11" x14ac:dyDescent="0.25">
      <c r="A4291" s="4">
        <v>411</v>
      </c>
      <c r="B4291" s="238" t="s">
        <v>6623</v>
      </c>
      <c r="C4291" s="235">
        <v>1</v>
      </c>
      <c r="D4291" s="235">
        <v>1771</v>
      </c>
      <c r="E4291" s="236" t="s">
        <v>6654</v>
      </c>
      <c r="F4291" s="237">
        <v>8</v>
      </c>
      <c r="G4291" s="258">
        <v>24.46</v>
      </c>
      <c r="H4291" s="259">
        <v>22.69</v>
      </c>
      <c r="I4291" s="258">
        <f t="shared" si="108"/>
        <v>1.7699999999999996</v>
      </c>
      <c r="J4291" s="39"/>
      <c r="K4291" s="38"/>
    </row>
    <row r="4292" spans="1:11" x14ac:dyDescent="0.25">
      <c r="A4292" s="4">
        <v>412</v>
      </c>
      <c r="B4292" s="238" t="s">
        <v>6623</v>
      </c>
      <c r="C4292" s="235">
        <v>1</v>
      </c>
      <c r="D4292" s="235">
        <v>1772</v>
      </c>
      <c r="E4292" s="236" t="s">
        <v>6654</v>
      </c>
      <c r="F4292" s="237">
        <v>8</v>
      </c>
      <c r="G4292" s="258">
        <v>24.46</v>
      </c>
      <c r="H4292" s="259">
        <v>22.69</v>
      </c>
      <c r="I4292" s="258">
        <f t="shared" si="108"/>
        <v>1.7699999999999996</v>
      </c>
      <c r="J4292" s="39"/>
      <c r="K4292" s="38"/>
    </row>
    <row r="4293" spans="1:11" x14ac:dyDescent="0.25">
      <c r="A4293" s="4">
        <v>413</v>
      </c>
      <c r="B4293" s="238" t="s">
        <v>6491</v>
      </c>
      <c r="C4293" s="235">
        <v>1</v>
      </c>
      <c r="D4293" s="235">
        <v>1779</v>
      </c>
      <c r="E4293" s="236" t="s">
        <v>6655</v>
      </c>
      <c r="F4293" s="237">
        <v>8</v>
      </c>
      <c r="G4293" s="258">
        <v>209.92</v>
      </c>
      <c r="H4293" s="259">
        <v>203.36</v>
      </c>
      <c r="I4293" s="258">
        <f t="shared" ref="I4293:I4356" si="109">G4293-H4293</f>
        <v>6.5599999999999739</v>
      </c>
      <c r="J4293" s="39"/>
      <c r="K4293" s="38"/>
    </row>
    <row r="4294" spans="1:11" x14ac:dyDescent="0.25">
      <c r="A4294" s="4">
        <v>414</v>
      </c>
      <c r="B4294" s="238" t="s">
        <v>6656</v>
      </c>
      <c r="C4294" s="235">
        <v>1</v>
      </c>
      <c r="D4294" s="235">
        <v>1780</v>
      </c>
      <c r="E4294" s="236" t="s">
        <v>6657</v>
      </c>
      <c r="F4294" s="237">
        <v>8</v>
      </c>
      <c r="G4294" s="258">
        <v>213.22</v>
      </c>
      <c r="H4294" s="259">
        <v>204.32</v>
      </c>
      <c r="I4294" s="258">
        <f t="shared" si="109"/>
        <v>8.9000000000000057</v>
      </c>
      <c r="J4294" s="39"/>
      <c r="K4294" s="38"/>
    </row>
    <row r="4295" spans="1:11" x14ac:dyDescent="0.25">
      <c r="A4295" s="4">
        <v>415</v>
      </c>
      <c r="B4295" s="238" t="s">
        <v>6611</v>
      </c>
      <c r="C4295" s="235">
        <v>1</v>
      </c>
      <c r="D4295" s="235">
        <v>1781</v>
      </c>
      <c r="E4295" s="236" t="s">
        <v>6658</v>
      </c>
      <c r="F4295" s="237">
        <v>8</v>
      </c>
      <c r="G4295" s="258">
        <v>377.69</v>
      </c>
      <c r="H4295" s="259">
        <v>361.94</v>
      </c>
      <c r="I4295" s="258">
        <f t="shared" si="109"/>
        <v>15.75</v>
      </c>
      <c r="J4295" s="39"/>
      <c r="K4295" s="38"/>
    </row>
    <row r="4296" spans="1:11" x14ac:dyDescent="0.25">
      <c r="A4296" s="4">
        <v>416</v>
      </c>
      <c r="B4296" s="234" t="s">
        <v>6659</v>
      </c>
      <c r="C4296" s="239">
        <v>1</v>
      </c>
      <c r="D4296" s="239">
        <v>1782</v>
      </c>
      <c r="E4296" s="243" t="s">
        <v>6660</v>
      </c>
      <c r="F4296" s="245">
        <v>8</v>
      </c>
      <c r="G4296" s="264">
        <v>2059.46</v>
      </c>
      <c r="H4296" s="265">
        <v>1973.63</v>
      </c>
      <c r="I4296" s="264">
        <f t="shared" si="109"/>
        <v>85.829999999999927</v>
      </c>
      <c r="J4296" s="39"/>
      <c r="K4296" s="38"/>
    </row>
    <row r="4297" spans="1:11" x14ac:dyDescent="0.25">
      <c r="A4297" s="4">
        <v>417</v>
      </c>
      <c r="B4297" s="234" t="s">
        <v>6661</v>
      </c>
      <c r="C4297" s="235">
        <v>2</v>
      </c>
      <c r="D4297" s="235">
        <v>1785</v>
      </c>
      <c r="E4297" s="236" t="s">
        <v>6662</v>
      </c>
      <c r="F4297" s="237">
        <v>8</v>
      </c>
      <c r="G4297" s="258">
        <v>712</v>
      </c>
      <c r="H4297" s="259">
        <v>615.58000000000004</v>
      </c>
      <c r="I4297" s="258">
        <f t="shared" si="109"/>
        <v>96.419999999999959</v>
      </c>
      <c r="J4297" s="39"/>
      <c r="K4297" s="38"/>
    </row>
    <row r="4298" spans="1:11" x14ac:dyDescent="0.25">
      <c r="A4298" s="4">
        <v>418</v>
      </c>
      <c r="B4298" s="238" t="s">
        <v>6663</v>
      </c>
      <c r="C4298" s="235">
        <v>2</v>
      </c>
      <c r="D4298" s="235">
        <v>1786</v>
      </c>
      <c r="E4298" s="236" t="s">
        <v>6664</v>
      </c>
      <c r="F4298" s="237">
        <v>8</v>
      </c>
      <c r="G4298" s="258">
        <v>1009.92</v>
      </c>
      <c r="H4298" s="259">
        <v>925.76</v>
      </c>
      <c r="I4298" s="258">
        <f t="shared" si="109"/>
        <v>84.159999999999968</v>
      </c>
      <c r="J4298" s="39"/>
      <c r="K4298" s="38"/>
    </row>
    <row r="4299" spans="1:11" x14ac:dyDescent="0.25">
      <c r="A4299" s="4">
        <v>419</v>
      </c>
      <c r="B4299" s="238" t="s">
        <v>6611</v>
      </c>
      <c r="C4299" s="235">
        <v>1</v>
      </c>
      <c r="D4299" s="235">
        <v>1789</v>
      </c>
      <c r="E4299" s="236" t="s">
        <v>6665</v>
      </c>
      <c r="F4299" s="237">
        <v>8</v>
      </c>
      <c r="G4299" s="258">
        <v>71.900000000000006</v>
      </c>
      <c r="H4299" s="259">
        <v>65.930000000000007</v>
      </c>
      <c r="I4299" s="258">
        <f t="shared" si="109"/>
        <v>5.9699999999999989</v>
      </c>
      <c r="J4299" s="39"/>
      <c r="K4299" s="38"/>
    </row>
    <row r="4300" spans="1:11" x14ac:dyDescent="0.25">
      <c r="A4300" s="4">
        <v>420</v>
      </c>
      <c r="B4300" s="238" t="s">
        <v>6611</v>
      </c>
      <c r="C4300" s="235">
        <v>1</v>
      </c>
      <c r="D4300" s="235">
        <v>1790</v>
      </c>
      <c r="E4300" s="236" t="s">
        <v>6666</v>
      </c>
      <c r="F4300" s="237">
        <v>8</v>
      </c>
      <c r="G4300" s="258">
        <v>454</v>
      </c>
      <c r="H4300" s="259">
        <v>401.98</v>
      </c>
      <c r="I4300" s="258">
        <f t="shared" si="109"/>
        <v>52.019999999999982</v>
      </c>
      <c r="J4300" s="39"/>
      <c r="K4300" s="38"/>
    </row>
    <row r="4301" spans="1:11" x14ac:dyDescent="0.25">
      <c r="A4301" s="4">
        <v>421</v>
      </c>
      <c r="B4301" s="238" t="s">
        <v>6611</v>
      </c>
      <c r="C4301" s="235">
        <v>1</v>
      </c>
      <c r="D4301" s="235">
        <v>1791</v>
      </c>
      <c r="E4301" s="236" t="s">
        <v>6667</v>
      </c>
      <c r="F4301" s="237">
        <v>8</v>
      </c>
      <c r="G4301" s="258">
        <v>415.7</v>
      </c>
      <c r="H4301" s="259">
        <v>372.38</v>
      </c>
      <c r="I4301" s="258">
        <f t="shared" si="109"/>
        <v>43.319999999999993</v>
      </c>
      <c r="J4301" s="39"/>
      <c r="K4301" s="38"/>
    </row>
    <row r="4302" spans="1:11" x14ac:dyDescent="0.25">
      <c r="A4302" s="4">
        <v>422</v>
      </c>
      <c r="B4302" s="238" t="s">
        <v>6668</v>
      </c>
      <c r="C4302" s="235">
        <v>1</v>
      </c>
      <c r="D4302" s="235">
        <v>1792</v>
      </c>
      <c r="E4302" s="236" t="s">
        <v>6669</v>
      </c>
      <c r="F4302" s="237">
        <v>8</v>
      </c>
      <c r="G4302" s="258">
        <v>101.01</v>
      </c>
      <c r="H4302" s="259">
        <v>89.46</v>
      </c>
      <c r="I4302" s="258">
        <f t="shared" si="109"/>
        <v>11.550000000000011</v>
      </c>
      <c r="J4302" s="39"/>
      <c r="K4302" s="38"/>
    </row>
    <row r="4303" spans="1:11" x14ac:dyDescent="0.25">
      <c r="A4303" s="4">
        <v>423</v>
      </c>
      <c r="B4303" s="238" t="s">
        <v>1095</v>
      </c>
      <c r="C4303" s="235">
        <v>1</v>
      </c>
      <c r="D4303" s="235">
        <v>1793</v>
      </c>
      <c r="E4303" s="236" t="s">
        <v>6670</v>
      </c>
      <c r="F4303" s="237">
        <v>8</v>
      </c>
      <c r="G4303" s="258">
        <v>119.83</v>
      </c>
      <c r="H4303" s="259">
        <v>106.11</v>
      </c>
      <c r="I4303" s="258">
        <f t="shared" si="109"/>
        <v>13.719999999999999</v>
      </c>
      <c r="J4303" s="39"/>
      <c r="K4303" s="38"/>
    </row>
    <row r="4304" spans="1:11" x14ac:dyDescent="0.25">
      <c r="A4304" s="4">
        <v>424</v>
      </c>
      <c r="B4304" s="238" t="s">
        <v>6663</v>
      </c>
      <c r="C4304" s="235">
        <v>2</v>
      </c>
      <c r="D4304" s="235">
        <v>1794</v>
      </c>
      <c r="E4304" s="236" t="s">
        <v>6671</v>
      </c>
      <c r="F4304" s="237">
        <v>8</v>
      </c>
      <c r="G4304" s="258">
        <v>315.29000000000002</v>
      </c>
      <c r="H4304" s="259">
        <v>279.14999999999998</v>
      </c>
      <c r="I4304" s="258">
        <f t="shared" si="109"/>
        <v>36.140000000000043</v>
      </c>
      <c r="J4304" s="39"/>
      <c r="K4304" s="38"/>
    </row>
    <row r="4305" spans="1:11" x14ac:dyDescent="0.25">
      <c r="A4305" s="4">
        <v>425</v>
      </c>
      <c r="B4305" s="238" t="s">
        <v>6672</v>
      </c>
      <c r="C4305" s="235">
        <v>9</v>
      </c>
      <c r="D4305" s="235">
        <v>1796</v>
      </c>
      <c r="E4305" s="236" t="s">
        <v>6673</v>
      </c>
      <c r="F4305" s="237">
        <v>8</v>
      </c>
      <c r="G4305" s="258">
        <v>324</v>
      </c>
      <c r="H4305" s="259">
        <v>286.88</v>
      </c>
      <c r="I4305" s="258">
        <f t="shared" si="109"/>
        <v>37.120000000000005</v>
      </c>
      <c r="J4305" s="39"/>
      <c r="K4305" s="38"/>
    </row>
    <row r="4306" spans="1:11" x14ac:dyDescent="0.25">
      <c r="A4306" s="4">
        <v>426</v>
      </c>
      <c r="B4306" s="238" t="s">
        <v>6611</v>
      </c>
      <c r="C4306" s="235">
        <v>1</v>
      </c>
      <c r="D4306" s="235">
        <v>1797</v>
      </c>
      <c r="E4306" s="236" t="s">
        <v>6674</v>
      </c>
      <c r="F4306" s="237">
        <v>8</v>
      </c>
      <c r="G4306" s="258">
        <v>265.7</v>
      </c>
      <c r="H4306" s="259">
        <v>257.38</v>
      </c>
      <c r="I4306" s="258">
        <f t="shared" si="109"/>
        <v>8.3199999999999932</v>
      </c>
      <c r="J4306" s="39"/>
      <c r="K4306" s="38"/>
    </row>
    <row r="4307" spans="1:11" x14ac:dyDescent="0.25">
      <c r="A4307" s="4">
        <v>427</v>
      </c>
      <c r="B4307" s="238" t="s">
        <v>6491</v>
      </c>
      <c r="C4307" s="235">
        <v>1</v>
      </c>
      <c r="D4307" s="235">
        <v>1826</v>
      </c>
      <c r="E4307" s="236" t="s">
        <v>6675</v>
      </c>
      <c r="F4307" s="237">
        <v>8</v>
      </c>
      <c r="G4307" s="258">
        <v>294.63</v>
      </c>
      <c r="H4307" s="259">
        <v>248.6</v>
      </c>
      <c r="I4307" s="258">
        <f t="shared" si="109"/>
        <v>46.03</v>
      </c>
      <c r="J4307" s="39"/>
      <c r="K4307" s="38"/>
    </row>
    <row r="4308" spans="1:11" x14ac:dyDescent="0.25">
      <c r="A4308" s="4">
        <v>428</v>
      </c>
      <c r="B4308" s="238" t="s">
        <v>6491</v>
      </c>
      <c r="C4308" s="235">
        <v>1</v>
      </c>
      <c r="D4308" s="235">
        <v>1836</v>
      </c>
      <c r="E4308" s="236" t="s">
        <v>6676</v>
      </c>
      <c r="F4308" s="237">
        <v>8</v>
      </c>
      <c r="G4308" s="258">
        <v>355.37</v>
      </c>
      <c r="H4308" s="259">
        <v>285.02999999999997</v>
      </c>
      <c r="I4308" s="258">
        <f t="shared" si="109"/>
        <v>70.340000000000032</v>
      </c>
      <c r="J4308" s="39"/>
      <c r="K4308" s="38"/>
    </row>
    <row r="4309" spans="1:11" ht="84" x14ac:dyDescent="0.25">
      <c r="A4309" s="33" t="s">
        <v>5</v>
      </c>
      <c r="B4309" s="29" t="s">
        <v>6</v>
      </c>
      <c r="C4309" s="29" t="s">
        <v>7</v>
      </c>
      <c r="D4309" s="29" t="s">
        <v>8</v>
      </c>
      <c r="E4309" s="29" t="s">
        <v>15</v>
      </c>
      <c r="F4309" s="29" t="s">
        <v>9</v>
      </c>
      <c r="G4309" s="262" t="s">
        <v>10</v>
      </c>
      <c r="H4309" s="262" t="s">
        <v>11</v>
      </c>
      <c r="I4309" s="262" t="s">
        <v>6426</v>
      </c>
      <c r="J4309" s="29" t="s">
        <v>12</v>
      </c>
      <c r="K4309" s="30" t="s">
        <v>13</v>
      </c>
    </row>
    <row r="4310" spans="1:11" x14ac:dyDescent="0.25">
      <c r="A4310" s="4">
        <v>429</v>
      </c>
      <c r="B4310" s="238" t="s">
        <v>6668</v>
      </c>
      <c r="C4310" s="235">
        <v>1</v>
      </c>
      <c r="D4310" s="235">
        <v>1838</v>
      </c>
      <c r="E4310" s="236" t="s">
        <v>6677</v>
      </c>
      <c r="F4310" s="237">
        <v>8</v>
      </c>
      <c r="G4310" s="258">
        <v>84.41</v>
      </c>
      <c r="H4310" s="259">
        <v>67.7</v>
      </c>
      <c r="I4310" s="258">
        <f t="shared" si="109"/>
        <v>16.709999999999994</v>
      </c>
      <c r="J4310" s="39"/>
      <c r="K4310" s="38"/>
    </row>
    <row r="4311" spans="1:11" x14ac:dyDescent="0.25">
      <c r="A4311" s="4">
        <v>430</v>
      </c>
      <c r="B4311" s="238" t="s">
        <v>6424</v>
      </c>
      <c r="C4311" s="235">
        <v>1</v>
      </c>
      <c r="D4311" s="235">
        <v>1845</v>
      </c>
      <c r="E4311" s="236" t="s">
        <v>6678</v>
      </c>
      <c r="F4311" s="237">
        <v>8</v>
      </c>
      <c r="G4311" s="258">
        <v>98.84</v>
      </c>
      <c r="H4311" s="259">
        <v>78.28</v>
      </c>
      <c r="I4311" s="258">
        <f t="shared" si="109"/>
        <v>20.560000000000002</v>
      </c>
      <c r="J4311" s="39"/>
      <c r="K4311" s="38"/>
    </row>
    <row r="4312" spans="1:11" x14ac:dyDescent="0.25">
      <c r="A4312" s="4">
        <v>431</v>
      </c>
      <c r="B4312" s="238" t="s">
        <v>6672</v>
      </c>
      <c r="C4312" s="235">
        <v>1</v>
      </c>
      <c r="D4312" s="235">
        <v>1847</v>
      </c>
      <c r="E4312" s="236" t="s">
        <v>6679</v>
      </c>
      <c r="F4312" s="237">
        <v>8</v>
      </c>
      <c r="G4312" s="258">
        <v>432</v>
      </c>
      <c r="H4312" s="259">
        <v>337.5</v>
      </c>
      <c r="I4312" s="258">
        <f t="shared" si="109"/>
        <v>94.5</v>
      </c>
      <c r="J4312" s="39"/>
      <c r="K4312" s="38"/>
    </row>
    <row r="4313" spans="1:11" x14ac:dyDescent="0.25">
      <c r="A4313" s="4">
        <v>432</v>
      </c>
      <c r="B4313" s="238" t="s">
        <v>6491</v>
      </c>
      <c r="C4313" s="235">
        <v>1</v>
      </c>
      <c r="D4313" s="235">
        <v>1848</v>
      </c>
      <c r="E4313" s="236" t="s">
        <v>6680</v>
      </c>
      <c r="F4313" s="237">
        <v>8</v>
      </c>
      <c r="G4313" s="258">
        <v>428.93</v>
      </c>
      <c r="H4313" s="259">
        <v>335.12</v>
      </c>
      <c r="I4313" s="258">
        <f t="shared" si="109"/>
        <v>93.81</v>
      </c>
      <c r="J4313" s="39"/>
      <c r="K4313" s="38"/>
    </row>
    <row r="4314" spans="1:11" x14ac:dyDescent="0.25">
      <c r="A4314" s="4">
        <v>433</v>
      </c>
      <c r="B4314" s="238" t="s">
        <v>6491</v>
      </c>
      <c r="C4314" s="235">
        <v>1</v>
      </c>
      <c r="D4314" s="235">
        <v>1854</v>
      </c>
      <c r="E4314" s="236" t="s">
        <v>6681</v>
      </c>
      <c r="F4314" s="237">
        <v>8</v>
      </c>
      <c r="G4314" s="258">
        <v>223.14</v>
      </c>
      <c r="H4314" s="259">
        <v>171.99</v>
      </c>
      <c r="I4314" s="258">
        <f t="shared" si="109"/>
        <v>51.149999999999977</v>
      </c>
      <c r="J4314" s="39"/>
      <c r="K4314" s="38"/>
    </row>
    <row r="4315" spans="1:11" x14ac:dyDescent="0.25">
      <c r="A4315" s="4">
        <v>434</v>
      </c>
      <c r="B4315" s="238" t="s">
        <v>6424</v>
      </c>
      <c r="C4315" s="235">
        <v>1</v>
      </c>
      <c r="D4315" s="235">
        <v>1855</v>
      </c>
      <c r="E4315" s="236" t="s">
        <v>6682</v>
      </c>
      <c r="F4315" s="237">
        <v>8</v>
      </c>
      <c r="G4315" s="258">
        <v>84.41</v>
      </c>
      <c r="H4315" s="259">
        <v>65.06</v>
      </c>
      <c r="I4315" s="258">
        <f t="shared" si="109"/>
        <v>19.349999999999994</v>
      </c>
      <c r="J4315" s="39"/>
      <c r="K4315" s="38"/>
    </row>
    <row r="4316" spans="1:11" x14ac:dyDescent="0.25">
      <c r="A4316" s="4">
        <v>435</v>
      </c>
      <c r="B4316" s="238" t="s">
        <v>6491</v>
      </c>
      <c r="C4316" s="235">
        <v>1</v>
      </c>
      <c r="D4316" s="235">
        <v>1856</v>
      </c>
      <c r="E4316" s="236" t="s">
        <v>6683</v>
      </c>
      <c r="F4316" s="237">
        <v>8</v>
      </c>
      <c r="G4316" s="258">
        <v>271.49</v>
      </c>
      <c r="H4316" s="259">
        <v>206.47</v>
      </c>
      <c r="I4316" s="258">
        <f t="shared" si="109"/>
        <v>65.02000000000001</v>
      </c>
      <c r="J4316" s="39"/>
      <c r="K4316" s="38"/>
    </row>
    <row r="4317" spans="1:11" x14ac:dyDescent="0.25">
      <c r="A4317" s="4">
        <v>436</v>
      </c>
      <c r="B4317" s="238" t="s">
        <v>6684</v>
      </c>
      <c r="C4317" s="235">
        <v>1</v>
      </c>
      <c r="D4317" s="235">
        <v>1857</v>
      </c>
      <c r="E4317" s="236" t="s">
        <v>6685</v>
      </c>
      <c r="F4317" s="237">
        <v>8</v>
      </c>
      <c r="G4317" s="258">
        <v>303</v>
      </c>
      <c r="H4317" s="259">
        <v>227.28</v>
      </c>
      <c r="I4317" s="258">
        <f t="shared" si="109"/>
        <v>75.72</v>
      </c>
      <c r="J4317" s="39"/>
      <c r="K4317" s="38"/>
    </row>
    <row r="4318" spans="1:11" x14ac:dyDescent="0.25">
      <c r="A4318" s="4">
        <v>437</v>
      </c>
      <c r="B4318" s="238" t="s">
        <v>6611</v>
      </c>
      <c r="C4318" s="235">
        <v>1</v>
      </c>
      <c r="D4318" s="235">
        <v>1859</v>
      </c>
      <c r="E4318" s="236" t="s">
        <v>6686</v>
      </c>
      <c r="F4318" s="237">
        <v>8</v>
      </c>
      <c r="G4318" s="258">
        <v>958.68</v>
      </c>
      <c r="H4318" s="259">
        <v>808.92</v>
      </c>
      <c r="I4318" s="258">
        <f t="shared" si="109"/>
        <v>149.76</v>
      </c>
      <c r="J4318" s="39"/>
      <c r="K4318" s="38"/>
    </row>
    <row r="4319" spans="1:11" x14ac:dyDescent="0.25">
      <c r="A4319" s="4">
        <v>438</v>
      </c>
      <c r="B4319" s="238" t="s">
        <v>6491</v>
      </c>
      <c r="C4319" s="235">
        <v>1</v>
      </c>
      <c r="D4319" s="235">
        <v>1868</v>
      </c>
      <c r="E4319" s="236" t="s">
        <v>6560</v>
      </c>
      <c r="F4319" s="237">
        <v>10</v>
      </c>
      <c r="G4319" s="258">
        <v>211.57</v>
      </c>
      <c r="H4319" s="259">
        <v>107.56</v>
      </c>
      <c r="I4319" s="258">
        <f t="shared" si="109"/>
        <v>104.00999999999999</v>
      </c>
      <c r="J4319" s="39"/>
      <c r="K4319" s="38"/>
    </row>
    <row r="4320" spans="1:11" x14ac:dyDescent="0.25">
      <c r="A4320" s="4">
        <v>439</v>
      </c>
      <c r="B4320" s="238" t="s">
        <v>6687</v>
      </c>
      <c r="C4320" s="235">
        <v>1</v>
      </c>
      <c r="D4320" s="235">
        <v>1877</v>
      </c>
      <c r="E4320" s="236" t="s">
        <v>6560</v>
      </c>
      <c r="F4320" s="237">
        <v>8</v>
      </c>
      <c r="G4320" s="258">
        <v>434.13</v>
      </c>
      <c r="H4320" s="259">
        <v>280.39</v>
      </c>
      <c r="I4320" s="258">
        <f t="shared" si="109"/>
        <v>153.74</v>
      </c>
      <c r="J4320" s="39"/>
      <c r="K4320" s="38"/>
    </row>
    <row r="4321" spans="1:11" x14ac:dyDescent="0.25">
      <c r="A4321" s="4">
        <v>440</v>
      </c>
      <c r="B4321" s="238" t="s">
        <v>6485</v>
      </c>
      <c r="C4321" s="235">
        <v>1</v>
      </c>
      <c r="D4321" s="235">
        <v>1905</v>
      </c>
      <c r="E4321" s="236" t="s">
        <v>6560</v>
      </c>
      <c r="F4321" s="237">
        <v>8</v>
      </c>
      <c r="G4321" s="258">
        <v>409.09</v>
      </c>
      <c r="H4321" s="259">
        <v>302.57</v>
      </c>
      <c r="I4321" s="258">
        <f t="shared" si="109"/>
        <v>106.51999999999998</v>
      </c>
      <c r="J4321" s="39"/>
      <c r="K4321" s="38"/>
    </row>
    <row r="4322" spans="1:11" x14ac:dyDescent="0.25">
      <c r="A4322" s="4">
        <v>441</v>
      </c>
      <c r="B4322" s="238" t="s">
        <v>6688</v>
      </c>
      <c r="C4322" s="235">
        <v>1</v>
      </c>
      <c r="D4322" s="235">
        <v>1911</v>
      </c>
      <c r="E4322" s="236" t="s">
        <v>6560</v>
      </c>
      <c r="F4322" s="237">
        <v>8</v>
      </c>
      <c r="G4322" s="258">
        <v>152.96</v>
      </c>
      <c r="H4322" s="259">
        <v>109.94</v>
      </c>
      <c r="I4322" s="258">
        <f t="shared" si="109"/>
        <v>43.02000000000001</v>
      </c>
      <c r="J4322" s="39"/>
      <c r="K4322" s="38"/>
    </row>
    <row r="4323" spans="1:11" x14ac:dyDescent="0.25">
      <c r="A4323" s="4">
        <v>442</v>
      </c>
      <c r="B4323" s="238" t="s">
        <v>6485</v>
      </c>
      <c r="C4323" s="235">
        <v>1</v>
      </c>
      <c r="D4323" s="235">
        <v>1912</v>
      </c>
      <c r="E4323" s="236" t="s">
        <v>6560</v>
      </c>
      <c r="F4323" s="237">
        <v>10</v>
      </c>
      <c r="G4323" s="258">
        <v>92.98</v>
      </c>
      <c r="H4323" s="259">
        <v>66.819999999999993</v>
      </c>
      <c r="I4323" s="258">
        <f t="shared" si="109"/>
        <v>26.160000000000011</v>
      </c>
      <c r="J4323" s="39"/>
      <c r="K4323" s="38"/>
    </row>
    <row r="4324" spans="1:11" x14ac:dyDescent="0.25">
      <c r="A4324" s="4">
        <v>443</v>
      </c>
      <c r="B4324" s="238" t="s">
        <v>6689</v>
      </c>
      <c r="C4324" s="235">
        <v>1</v>
      </c>
      <c r="D4324" s="235">
        <v>1913</v>
      </c>
      <c r="E4324" s="236" t="s">
        <v>6560</v>
      </c>
      <c r="F4324" s="237">
        <v>8</v>
      </c>
      <c r="G4324" s="258">
        <v>289.26</v>
      </c>
      <c r="H4324" s="259">
        <v>204.91</v>
      </c>
      <c r="I4324" s="258">
        <f t="shared" si="109"/>
        <v>84.35</v>
      </c>
      <c r="J4324" s="39"/>
      <c r="K4324" s="38"/>
    </row>
    <row r="4325" spans="1:11" x14ac:dyDescent="0.25">
      <c r="A4325" s="4">
        <v>444</v>
      </c>
      <c r="B4325" s="238" t="s">
        <v>6485</v>
      </c>
      <c r="C4325" s="235">
        <v>1</v>
      </c>
      <c r="D4325" s="235">
        <v>1914</v>
      </c>
      <c r="E4325" s="236" t="s">
        <v>6560</v>
      </c>
      <c r="F4325" s="237">
        <v>10</v>
      </c>
      <c r="G4325" s="258">
        <v>206.61</v>
      </c>
      <c r="H4325" s="259">
        <v>148.52000000000001</v>
      </c>
      <c r="I4325" s="258">
        <f t="shared" si="109"/>
        <v>58.09</v>
      </c>
      <c r="J4325" s="39"/>
      <c r="K4325" s="38"/>
    </row>
    <row r="4326" spans="1:11" x14ac:dyDescent="0.25">
      <c r="A4326" s="4">
        <v>445</v>
      </c>
      <c r="B4326" s="238" t="s">
        <v>6611</v>
      </c>
      <c r="C4326" s="235">
        <v>1</v>
      </c>
      <c r="D4326" s="235">
        <v>1923</v>
      </c>
      <c r="E4326" s="236" t="s">
        <v>6560</v>
      </c>
      <c r="F4326" s="237">
        <v>8</v>
      </c>
      <c r="G4326" s="258">
        <v>140.5</v>
      </c>
      <c r="H4326" s="259">
        <v>93.65</v>
      </c>
      <c r="I4326" s="258">
        <f t="shared" si="109"/>
        <v>46.849999999999994</v>
      </c>
      <c r="J4326" s="39"/>
      <c r="K4326" s="38"/>
    </row>
    <row r="4327" spans="1:11" x14ac:dyDescent="0.25">
      <c r="A4327" s="4">
        <v>446</v>
      </c>
      <c r="B4327" s="238" t="s">
        <v>6611</v>
      </c>
      <c r="C4327" s="235">
        <v>1</v>
      </c>
      <c r="D4327" s="235">
        <v>1924</v>
      </c>
      <c r="E4327" s="236" t="s">
        <v>6560</v>
      </c>
      <c r="F4327" s="237">
        <v>8</v>
      </c>
      <c r="G4327" s="258">
        <v>64.459999999999994</v>
      </c>
      <c r="H4327" s="259">
        <v>42.99</v>
      </c>
      <c r="I4327" s="258">
        <f t="shared" si="109"/>
        <v>21.469999999999992</v>
      </c>
      <c r="J4327" s="39"/>
      <c r="K4327" s="38"/>
    </row>
    <row r="4328" spans="1:11" x14ac:dyDescent="0.25">
      <c r="A4328" s="4">
        <v>447</v>
      </c>
      <c r="B4328" s="238" t="s">
        <v>6491</v>
      </c>
      <c r="C4328" s="235">
        <v>1</v>
      </c>
      <c r="D4328" s="235">
        <v>1925</v>
      </c>
      <c r="E4328" s="236" t="s">
        <v>6560</v>
      </c>
      <c r="F4328" s="237">
        <v>10</v>
      </c>
      <c r="G4328" s="258">
        <v>397.52</v>
      </c>
      <c r="H4328" s="259">
        <v>265.01</v>
      </c>
      <c r="I4328" s="258">
        <f t="shared" si="109"/>
        <v>132.51</v>
      </c>
      <c r="J4328" s="39"/>
      <c r="K4328" s="38"/>
    </row>
    <row r="4329" spans="1:11" x14ac:dyDescent="0.25">
      <c r="A4329" s="4">
        <v>448</v>
      </c>
      <c r="B4329" s="238" t="s">
        <v>6611</v>
      </c>
      <c r="C4329" s="235">
        <v>1</v>
      </c>
      <c r="D4329" s="235">
        <v>1938</v>
      </c>
      <c r="E4329" s="236" t="s">
        <v>6560</v>
      </c>
      <c r="F4329" s="237">
        <v>8</v>
      </c>
      <c r="G4329" s="258">
        <v>173.55</v>
      </c>
      <c r="H4329" s="259">
        <v>101.22</v>
      </c>
      <c r="I4329" s="258">
        <f t="shared" si="109"/>
        <v>72.330000000000013</v>
      </c>
      <c r="J4329" s="39"/>
      <c r="K4329" s="38"/>
    </row>
    <row r="4330" spans="1:11" x14ac:dyDescent="0.25">
      <c r="A4330" s="4">
        <v>449</v>
      </c>
      <c r="B4330" s="238" t="s">
        <v>6690</v>
      </c>
      <c r="C4330" s="235">
        <v>1</v>
      </c>
      <c r="D4330" s="235">
        <v>1939</v>
      </c>
      <c r="E4330" s="236" t="s">
        <v>6560</v>
      </c>
      <c r="F4330" s="237">
        <v>8</v>
      </c>
      <c r="G4330" s="258">
        <v>423.97</v>
      </c>
      <c r="H4330" s="259">
        <v>242.91</v>
      </c>
      <c r="I4330" s="258">
        <f t="shared" si="109"/>
        <v>181.06000000000003</v>
      </c>
      <c r="J4330" s="39"/>
      <c r="K4330" s="38"/>
    </row>
    <row r="4331" spans="1:11" x14ac:dyDescent="0.25">
      <c r="A4331" s="4">
        <v>450</v>
      </c>
      <c r="B4331" s="238" t="s">
        <v>6691</v>
      </c>
      <c r="C4331" s="235">
        <v>1</v>
      </c>
      <c r="D4331" s="235">
        <v>1942</v>
      </c>
      <c r="E4331" s="236" t="s">
        <v>6560</v>
      </c>
      <c r="F4331" s="237">
        <v>8</v>
      </c>
      <c r="G4331" s="258">
        <v>243.8</v>
      </c>
      <c r="H4331" s="259">
        <v>137.16</v>
      </c>
      <c r="I4331" s="258">
        <f t="shared" si="109"/>
        <v>106.64000000000001</v>
      </c>
      <c r="J4331" s="39"/>
      <c r="K4331" s="38"/>
    </row>
    <row r="4332" spans="1:11" x14ac:dyDescent="0.25">
      <c r="A4332" s="4">
        <v>451</v>
      </c>
      <c r="B4332" s="238" t="s">
        <v>6692</v>
      </c>
      <c r="C4332" s="235">
        <v>1</v>
      </c>
      <c r="D4332" s="235">
        <v>1943</v>
      </c>
      <c r="E4332" s="236" t="s">
        <v>6560</v>
      </c>
      <c r="F4332" s="237">
        <v>8</v>
      </c>
      <c r="G4332" s="258">
        <v>442.98</v>
      </c>
      <c r="H4332" s="259">
        <v>239.94</v>
      </c>
      <c r="I4332" s="258">
        <f t="shared" si="109"/>
        <v>203.04000000000002</v>
      </c>
      <c r="J4332" s="39"/>
      <c r="K4332" s="38"/>
    </row>
    <row r="4333" spans="1:11" x14ac:dyDescent="0.25">
      <c r="A4333" s="4">
        <v>452</v>
      </c>
      <c r="B4333" s="238" t="s">
        <v>6693</v>
      </c>
      <c r="C4333" s="235">
        <v>1</v>
      </c>
      <c r="D4333" s="235">
        <v>1944</v>
      </c>
      <c r="E4333" s="236" t="s">
        <v>6560</v>
      </c>
      <c r="F4333" s="237">
        <v>8</v>
      </c>
      <c r="G4333" s="258">
        <v>186.69</v>
      </c>
      <c r="H4333" s="259">
        <v>97.25</v>
      </c>
      <c r="I4333" s="258">
        <f t="shared" si="109"/>
        <v>89.44</v>
      </c>
      <c r="J4333" s="39"/>
      <c r="K4333" s="38"/>
    </row>
    <row r="4334" spans="1:11" x14ac:dyDescent="0.25">
      <c r="A4334" s="4">
        <v>453</v>
      </c>
      <c r="B4334" s="238" t="s">
        <v>6491</v>
      </c>
      <c r="C4334" s="235">
        <v>1</v>
      </c>
      <c r="D4334" s="235">
        <v>1956</v>
      </c>
      <c r="E4334" s="236" t="s">
        <v>6560</v>
      </c>
      <c r="F4334" s="237">
        <v>8</v>
      </c>
      <c r="G4334" s="258">
        <v>235.54</v>
      </c>
      <c r="H4334" s="259">
        <v>130.03</v>
      </c>
      <c r="I4334" s="258">
        <f t="shared" si="109"/>
        <v>105.50999999999999</v>
      </c>
      <c r="J4334" s="39"/>
      <c r="K4334" s="38"/>
    </row>
    <row r="4335" spans="1:11" x14ac:dyDescent="0.25">
      <c r="A4335" s="4">
        <v>454</v>
      </c>
      <c r="B4335" s="238" t="s">
        <v>6694</v>
      </c>
      <c r="C4335" s="235">
        <v>1</v>
      </c>
      <c r="D4335" s="235">
        <v>1324</v>
      </c>
      <c r="E4335" s="236" t="s">
        <v>6560</v>
      </c>
      <c r="F4335" s="237">
        <v>8</v>
      </c>
      <c r="G4335" s="258">
        <v>180</v>
      </c>
      <c r="H4335" s="259">
        <v>180</v>
      </c>
      <c r="I4335" s="258">
        <f t="shared" si="109"/>
        <v>0</v>
      </c>
      <c r="J4335" s="39"/>
      <c r="K4335" s="38"/>
    </row>
    <row r="4336" spans="1:11" x14ac:dyDescent="0.25">
      <c r="A4336" s="4">
        <v>455</v>
      </c>
      <c r="B4336" s="238" t="s">
        <v>6695</v>
      </c>
      <c r="C4336" s="235">
        <v>1</v>
      </c>
      <c r="D4336" s="235">
        <v>1468</v>
      </c>
      <c r="E4336" s="236" t="s">
        <v>6560</v>
      </c>
      <c r="F4336" s="237">
        <v>8</v>
      </c>
      <c r="G4336" s="258">
        <v>533.03</v>
      </c>
      <c r="H4336" s="259">
        <v>533.03</v>
      </c>
      <c r="I4336" s="258">
        <f t="shared" si="109"/>
        <v>0</v>
      </c>
      <c r="J4336" s="39"/>
      <c r="K4336" s="38"/>
    </row>
    <row r="4337" spans="1:11" x14ac:dyDescent="0.25">
      <c r="A4337" s="4">
        <v>456</v>
      </c>
      <c r="B4337" s="238" t="s">
        <v>6696</v>
      </c>
      <c r="C4337" s="235">
        <v>1</v>
      </c>
      <c r="D4337" s="235">
        <v>1957</v>
      </c>
      <c r="E4337" s="236" t="s">
        <v>6560</v>
      </c>
      <c r="F4337" s="237">
        <v>8</v>
      </c>
      <c r="G4337" s="258">
        <v>507.44</v>
      </c>
      <c r="H4337" s="259">
        <v>253.72</v>
      </c>
      <c r="I4337" s="258">
        <f t="shared" si="109"/>
        <v>253.72</v>
      </c>
      <c r="J4337" s="39"/>
      <c r="K4337" s="38"/>
    </row>
    <row r="4338" spans="1:11" x14ac:dyDescent="0.25">
      <c r="A4338" s="4">
        <v>457</v>
      </c>
      <c r="B4338" s="238" t="s">
        <v>6696</v>
      </c>
      <c r="C4338" s="235">
        <v>1</v>
      </c>
      <c r="D4338" s="235">
        <v>1958</v>
      </c>
      <c r="E4338" s="236" t="s">
        <v>6560</v>
      </c>
      <c r="F4338" s="237">
        <v>8</v>
      </c>
      <c r="G4338" s="258">
        <v>164.46</v>
      </c>
      <c r="H4338" s="259">
        <v>82.24</v>
      </c>
      <c r="I4338" s="258">
        <f t="shared" si="109"/>
        <v>82.220000000000013</v>
      </c>
      <c r="J4338" s="39"/>
      <c r="K4338" s="38"/>
    </row>
    <row r="4339" spans="1:11" x14ac:dyDescent="0.25">
      <c r="A4339" s="4">
        <v>458</v>
      </c>
      <c r="B4339" s="238" t="s">
        <v>6696</v>
      </c>
      <c r="C4339" s="235">
        <v>1</v>
      </c>
      <c r="D4339" s="235">
        <v>1959</v>
      </c>
      <c r="E4339" s="236" t="s">
        <v>6560</v>
      </c>
      <c r="F4339" s="237">
        <v>8</v>
      </c>
      <c r="G4339" s="258">
        <v>557.02</v>
      </c>
      <c r="H4339" s="259">
        <v>313.33</v>
      </c>
      <c r="I4339" s="258">
        <f t="shared" si="109"/>
        <v>243.69</v>
      </c>
      <c r="J4339" s="39"/>
      <c r="K4339" s="38"/>
    </row>
    <row r="4340" spans="1:11" x14ac:dyDescent="0.25">
      <c r="A4340" s="4">
        <v>459</v>
      </c>
      <c r="B4340" s="238" t="s">
        <v>6696</v>
      </c>
      <c r="C4340" s="235">
        <v>1</v>
      </c>
      <c r="D4340" s="235">
        <v>1963</v>
      </c>
      <c r="E4340" s="236" t="s">
        <v>6560</v>
      </c>
      <c r="F4340" s="237">
        <v>8</v>
      </c>
      <c r="G4340" s="258">
        <v>429.76</v>
      </c>
      <c r="H4340" s="259">
        <v>196.97</v>
      </c>
      <c r="I4340" s="258">
        <f t="shared" si="109"/>
        <v>232.79</v>
      </c>
      <c r="J4340" s="39"/>
      <c r="K4340" s="38"/>
    </row>
    <row r="4341" spans="1:11" ht="84" x14ac:dyDescent="0.25">
      <c r="A4341" s="33" t="s">
        <v>5</v>
      </c>
      <c r="B4341" s="29" t="s">
        <v>6</v>
      </c>
      <c r="C4341" s="29" t="s">
        <v>7</v>
      </c>
      <c r="D4341" s="29" t="s">
        <v>8</v>
      </c>
      <c r="E4341" s="29" t="s">
        <v>15</v>
      </c>
      <c r="F4341" s="29" t="s">
        <v>9</v>
      </c>
      <c r="G4341" s="262" t="s">
        <v>10</v>
      </c>
      <c r="H4341" s="262" t="s">
        <v>11</v>
      </c>
      <c r="I4341" s="262" t="s">
        <v>6426</v>
      </c>
      <c r="J4341" s="29" t="s">
        <v>12</v>
      </c>
      <c r="K4341" s="30" t="s">
        <v>13</v>
      </c>
    </row>
    <row r="4342" spans="1:11" x14ac:dyDescent="0.25">
      <c r="A4342" s="4">
        <v>460</v>
      </c>
      <c r="B4342" s="238" t="s">
        <v>6696</v>
      </c>
      <c r="C4342" s="235">
        <v>1</v>
      </c>
      <c r="D4342" s="235">
        <v>1964</v>
      </c>
      <c r="E4342" s="236" t="s">
        <v>6560</v>
      </c>
      <c r="F4342" s="237">
        <v>8</v>
      </c>
      <c r="G4342" s="258">
        <v>396.69</v>
      </c>
      <c r="H4342" s="259">
        <v>181.83</v>
      </c>
      <c r="I4342" s="258">
        <f t="shared" si="109"/>
        <v>214.85999999999999</v>
      </c>
      <c r="J4342" s="39"/>
      <c r="K4342" s="38"/>
    </row>
    <row r="4343" spans="1:11" x14ac:dyDescent="0.25">
      <c r="A4343" s="4">
        <v>461</v>
      </c>
      <c r="B4343" s="238" t="s">
        <v>6415</v>
      </c>
      <c r="C4343" s="235">
        <v>1</v>
      </c>
      <c r="D4343" s="235">
        <v>1965</v>
      </c>
      <c r="E4343" s="236" t="s">
        <v>6560</v>
      </c>
      <c r="F4343" s="237">
        <v>8</v>
      </c>
      <c r="G4343" s="258">
        <v>23.14</v>
      </c>
      <c r="H4343" s="259">
        <v>5.8</v>
      </c>
      <c r="I4343" s="258">
        <f t="shared" si="109"/>
        <v>17.34</v>
      </c>
      <c r="J4343" s="39"/>
      <c r="K4343" s="38"/>
    </row>
    <row r="4344" spans="1:11" x14ac:dyDescent="0.25">
      <c r="A4344" s="4">
        <v>462</v>
      </c>
      <c r="B4344" s="238" t="s">
        <v>6415</v>
      </c>
      <c r="C4344" s="235">
        <v>1</v>
      </c>
      <c r="D4344" s="235">
        <v>1966</v>
      </c>
      <c r="E4344" s="236" t="s">
        <v>6560</v>
      </c>
      <c r="F4344" s="237">
        <v>8</v>
      </c>
      <c r="G4344" s="258">
        <v>23.14</v>
      </c>
      <c r="H4344" s="259">
        <v>5.8</v>
      </c>
      <c r="I4344" s="258">
        <f t="shared" si="109"/>
        <v>17.34</v>
      </c>
      <c r="J4344" s="39"/>
      <c r="K4344" s="38"/>
    </row>
    <row r="4345" spans="1:11" x14ac:dyDescent="0.25">
      <c r="A4345" s="4">
        <v>463</v>
      </c>
      <c r="B4345" s="238" t="s">
        <v>6415</v>
      </c>
      <c r="C4345" s="235">
        <v>1</v>
      </c>
      <c r="D4345" s="235">
        <v>1967</v>
      </c>
      <c r="E4345" s="236" t="s">
        <v>6560</v>
      </c>
      <c r="F4345" s="237">
        <v>8</v>
      </c>
      <c r="G4345" s="258">
        <v>23.14</v>
      </c>
      <c r="H4345" s="259">
        <v>5.8</v>
      </c>
      <c r="I4345" s="258">
        <f t="shared" si="109"/>
        <v>17.34</v>
      </c>
      <c r="J4345" s="39"/>
      <c r="K4345" s="38"/>
    </row>
    <row r="4346" spans="1:11" x14ac:dyDescent="0.25">
      <c r="A4346" s="4">
        <v>464</v>
      </c>
      <c r="B4346" s="238" t="s">
        <v>5603</v>
      </c>
      <c r="C4346" s="235">
        <v>1</v>
      </c>
      <c r="D4346" s="235">
        <v>1968</v>
      </c>
      <c r="E4346" s="236" t="s">
        <v>6560</v>
      </c>
      <c r="F4346" s="237">
        <v>8</v>
      </c>
      <c r="G4346" s="258">
        <v>135.54</v>
      </c>
      <c r="H4346" s="259">
        <v>60.7</v>
      </c>
      <c r="I4346" s="258">
        <f t="shared" si="109"/>
        <v>74.839999999999989</v>
      </c>
      <c r="J4346" s="39"/>
      <c r="K4346" s="38"/>
    </row>
    <row r="4347" spans="1:11" x14ac:dyDescent="0.25">
      <c r="A4347" s="4">
        <v>465</v>
      </c>
      <c r="B4347" s="238" t="s">
        <v>6611</v>
      </c>
      <c r="C4347" s="235">
        <v>1</v>
      </c>
      <c r="D4347" s="235">
        <v>1969</v>
      </c>
      <c r="E4347" s="236" t="s">
        <v>6560</v>
      </c>
      <c r="F4347" s="237">
        <v>8</v>
      </c>
      <c r="G4347" s="258">
        <v>333.88</v>
      </c>
      <c r="H4347" s="259">
        <v>107.83</v>
      </c>
      <c r="I4347" s="258">
        <f t="shared" si="109"/>
        <v>226.05</v>
      </c>
      <c r="J4347" s="39"/>
      <c r="K4347" s="38"/>
    </row>
    <row r="4348" spans="1:11" x14ac:dyDescent="0.25">
      <c r="A4348" s="4">
        <v>466</v>
      </c>
      <c r="B4348" s="238" t="s">
        <v>5603</v>
      </c>
      <c r="C4348" s="235">
        <v>1</v>
      </c>
      <c r="D4348" s="235">
        <v>1970</v>
      </c>
      <c r="E4348" s="236" t="s">
        <v>6560</v>
      </c>
      <c r="F4348" s="237">
        <v>8</v>
      </c>
      <c r="G4348" s="258">
        <v>100</v>
      </c>
      <c r="H4348" s="259">
        <v>44.79</v>
      </c>
      <c r="I4348" s="258">
        <f t="shared" si="109"/>
        <v>55.21</v>
      </c>
      <c r="J4348" s="39"/>
      <c r="K4348" s="38"/>
    </row>
    <row r="4349" spans="1:11" x14ac:dyDescent="0.25">
      <c r="A4349" s="4">
        <v>467</v>
      </c>
      <c r="B4349" s="238" t="s">
        <v>5603</v>
      </c>
      <c r="C4349" s="235">
        <v>1</v>
      </c>
      <c r="D4349" s="235">
        <v>1971</v>
      </c>
      <c r="E4349" s="236" t="s">
        <v>6560</v>
      </c>
      <c r="F4349" s="237">
        <v>8</v>
      </c>
      <c r="G4349" s="258">
        <v>100</v>
      </c>
      <c r="H4349" s="259">
        <v>44.79</v>
      </c>
      <c r="I4349" s="258">
        <f t="shared" si="109"/>
        <v>55.21</v>
      </c>
      <c r="J4349" s="39"/>
      <c r="K4349" s="38"/>
    </row>
    <row r="4350" spans="1:11" x14ac:dyDescent="0.25">
      <c r="A4350" s="4">
        <v>468</v>
      </c>
      <c r="B4350" s="238" t="s">
        <v>6697</v>
      </c>
      <c r="C4350" s="235">
        <v>1</v>
      </c>
      <c r="D4350" s="235">
        <v>1972</v>
      </c>
      <c r="E4350" s="236" t="s">
        <v>6560</v>
      </c>
      <c r="F4350" s="237">
        <v>8</v>
      </c>
      <c r="G4350" s="258">
        <v>97.52</v>
      </c>
      <c r="H4350" s="259">
        <v>42.67</v>
      </c>
      <c r="I4350" s="258">
        <f t="shared" si="109"/>
        <v>54.849999999999994</v>
      </c>
      <c r="J4350" s="39"/>
      <c r="K4350" s="38"/>
    </row>
    <row r="4351" spans="1:11" x14ac:dyDescent="0.25">
      <c r="A4351" s="4">
        <v>469</v>
      </c>
      <c r="B4351" s="238" t="s">
        <v>6698</v>
      </c>
      <c r="C4351" s="235">
        <v>1</v>
      </c>
      <c r="D4351" s="235">
        <v>1973</v>
      </c>
      <c r="E4351" s="236" t="s">
        <v>6560</v>
      </c>
      <c r="F4351" s="237">
        <v>8</v>
      </c>
      <c r="G4351" s="258">
        <v>202.48</v>
      </c>
      <c r="H4351" s="259">
        <v>86.48</v>
      </c>
      <c r="I4351" s="258">
        <f t="shared" si="109"/>
        <v>115.99999999999999</v>
      </c>
      <c r="J4351" s="39"/>
      <c r="K4351" s="38"/>
    </row>
    <row r="4352" spans="1:11" x14ac:dyDescent="0.25">
      <c r="A4352" s="4">
        <v>470</v>
      </c>
      <c r="B4352" s="238" t="s">
        <v>6611</v>
      </c>
      <c r="C4352" s="235">
        <v>1</v>
      </c>
      <c r="D4352" s="235">
        <v>1960</v>
      </c>
      <c r="E4352" s="236" t="s">
        <v>6560</v>
      </c>
      <c r="F4352" s="237">
        <v>8</v>
      </c>
      <c r="G4352" s="258">
        <v>138.02000000000001</v>
      </c>
      <c r="H4352" s="259">
        <v>67.56</v>
      </c>
      <c r="I4352" s="258">
        <f t="shared" si="109"/>
        <v>70.460000000000008</v>
      </c>
      <c r="J4352" s="39"/>
      <c r="K4352" s="38"/>
    </row>
    <row r="4353" spans="1:11" x14ac:dyDescent="0.25">
      <c r="A4353" s="4">
        <v>471</v>
      </c>
      <c r="B4353" s="238" t="s">
        <v>5603</v>
      </c>
      <c r="C4353" s="235">
        <v>1</v>
      </c>
      <c r="D4353" s="235">
        <v>1962</v>
      </c>
      <c r="E4353" s="236" t="s">
        <v>6560</v>
      </c>
      <c r="F4353" s="237">
        <v>8</v>
      </c>
      <c r="G4353" s="258">
        <v>177</v>
      </c>
      <c r="H4353" s="259">
        <v>82.98</v>
      </c>
      <c r="I4353" s="258">
        <f t="shared" si="109"/>
        <v>94.02</v>
      </c>
      <c r="J4353" s="39"/>
      <c r="K4353" s="38"/>
    </row>
    <row r="4354" spans="1:11" x14ac:dyDescent="0.25">
      <c r="A4354" s="4">
        <v>472</v>
      </c>
      <c r="B4354" s="238" t="s">
        <v>6698</v>
      </c>
      <c r="C4354" s="235">
        <v>1</v>
      </c>
      <c r="D4354" s="235">
        <v>1974</v>
      </c>
      <c r="E4354" s="236" t="s">
        <v>6560</v>
      </c>
      <c r="F4354" s="237">
        <v>8</v>
      </c>
      <c r="G4354" s="258">
        <v>202.48</v>
      </c>
      <c r="H4354" s="259">
        <v>86.48</v>
      </c>
      <c r="I4354" s="258">
        <f t="shared" si="109"/>
        <v>115.99999999999999</v>
      </c>
      <c r="J4354" s="39"/>
      <c r="K4354" s="38"/>
    </row>
    <row r="4355" spans="1:11" x14ac:dyDescent="0.25">
      <c r="A4355" s="4">
        <v>473</v>
      </c>
      <c r="B4355" s="238" t="s">
        <v>6698</v>
      </c>
      <c r="C4355" s="235">
        <v>1</v>
      </c>
      <c r="D4355" s="235">
        <v>1975</v>
      </c>
      <c r="E4355" s="236" t="s">
        <v>6560</v>
      </c>
      <c r="F4355" s="237">
        <v>8</v>
      </c>
      <c r="G4355" s="258">
        <v>297.52</v>
      </c>
      <c r="H4355" s="259">
        <v>123.97</v>
      </c>
      <c r="I4355" s="258">
        <f t="shared" si="109"/>
        <v>173.54999999999998</v>
      </c>
      <c r="J4355" s="39"/>
      <c r="K4355" s="38"/>
    </row>
    <row r="4356" spans="1:11" x14ac:dyDescent="0.25">
      <c r="A4356" s="4">
        <v>474</v>
      </c>
      <c r="B4356" s="238" t="s">
        <v>6697</v>
      </c>
      <c r="C4356" s="235">
        <v>1</v>
      </c>
      <c r="D4356" s="235">
        <v>1976</v>
      </c>
      <c r="E4356" s="236" t="s">
        <v>6560</v>
      </c>
      <c r="F4356" s="237">
        <v>8</v>
      </c>
      <c r="G4356" s="258">
        <v>42.75</v>
      </c>
      <c r="H4356" s="259">
        <v>17.36</v>
      </c>
      <c r="I4356" s="258">
        <f t="shared" si="109"/>
        <v>25.39</v>
      </c>
      <c r="J4356" s="39"/>
      <c r="K4356" s="38"/>
    </row>
    <row r="4357" spans="1:11" x14ac:dyDescent="0.25">
      <c r="A4357" s="4">
        <v>475</v>
      </c>
      <c r="B4357" s="238" t="s">
        <v>6699</v>
      </c>
      <c r="C4357" s="235">
        <v>1</v>
      </c>
      <c r="D4357" s="235">
        <v>1977</v>
      </c>
      <c r="E4357" s="236" t="s">
        <v>6560</v>
      </c>
      <c r="F4357" s="237">
        <v>8</v>
      </c>
      <c r="G4357" s="258">
        <v>99.17</v>
      </c>
      <c r="H4357" s="259">
        <v>40.299999999999997</v>
      </c>
      <c r="I4357" s="258">
        <f t="shared" ref="I4357:I4421" si="110">G4357-H4357</f>
        <v>58.870000000000005</v>
      </c>
      <c r="J4357" s="39"/>
      <c r="K4357" s="38"/>
    </row>
    <row r="4358" spans="1:11" x14ac:dyDescent="0.25">
      <c r="A4358" s="4">
        <v>476</v>
      </c>
      <c r="B4358" s="238" t="s">
        <v>6700</v>
      </c>
      <c r="C4358" s="235">
        <v>1</v>
      </c>
      <c r="D4358" s="235">
        <v>1987</v>
      </c>
      <c r="E4358" s="236" t="s">
        <v>6560</v>
      </c>
      <c r="F4358" s="237">
        <v>8</v>
      </c>
      <c r="G4358" s="258">
        <v>388.43</v>
      </c>
      <c r="H4358" s="259">
        <v>165.88</v>
      </c>
      <c r="I4358" s="258">
        <f t="shared" si="110"/>
        <v>222.55</v>
      </c>
      <c r="J4358" s="39"/>
      <c r="K4358" s="38"/>
    </row>
    <row r="4359" spans="1:11" x14ac:dyDescent="0.25">
      <c r="A4359" s="4">
        <v>477</v>
      </c>
      <c r="B4359" s="238" t="s">
        <v>6611</v>
      </c>
      <c r="C4359" s="235">
        <v>1</v>
      </c>
      <c r="D4359" s="235">
        <v>1989</v>
      </c>
      <c r="E4359" s="236" t="s">
        <v>6560</v>
      </c>
      <c r="F4359" s="237">
        <v>8</v>
      </c>
      <c r="G4359" s="258">
        <v>125.04</v>
      </c>
      <c r="H4359" s="259">
        <v>40.380000000000003</v>
      </c>
      <c r="I4359" s="258">
        <f t="shared" si="110"/>
        <v>84.66</v>
      </c>
      <c r="J4359" s="39"/>
      <c r="K4359" s="38"/>
    </row>
    <row r="4360" spans="1:11" x14ac:dyDescent="0.25">
      <c r="A4360" s="4">
        <v>478</v>
      </c>
      <c r="B4360" s="238" t="s">
        <v>5145</v>
      </c>
      <c r="C4360" s="235">
        <v>1</v>
      </c>
      <c r="D4360" s="235">
        <v>1990</v>
      </c>
      <c r="E4360" s="236" t="s">
        <v>6560</v>
      </c>
      <c r="F4360" s="237">
        <v>8</v>
      </c>
      <c r="G4360" s="258">
        <v>127.7</v>
      </c>
      <c r="H4360" s="259">
        <v>37.24</v>
      </c>
      <c r="I4360" s="258">
        <f t="shared" si="110"/>
        <v>90.460000000000008</v>
      </c>
      <c r="J4360" s="39"/>
      <c r="K4360" s="38"/>
    </row>
    <row r="4361" spans="1:11" x14ac:dyDescent="0.25">
      <c r="A4361" s="4">
        <v>479</v>
      </c>
      <c r="B4361" s="238" t="s">
        <v>6700</v>
      </c>
      <c r="C4361" s="235">
        <v>12</v>
      </c>
      <c r="D4361" s="235">
        <v>2000</v>
      </c>
      <c r="E4361" s="236" t="s">
        <v>6560</v>
      </c>
      <c r="F4361" s="237">
        <v>8</v>
      </c>
      <c r="G4361" s="258">
        <v>3045.29</v>
      </c>
      <c r="H4361" s="259">
        <v>919.93</v>
      </c>
      <c r="I4361" s="258">
        <f t="shared" si="110"/>
        <v>2125.36</v>
      </c>
      <c r="J4361" s="39"/>
      <c r="K4361" s="38"/>
    </row>
    <row r="4362" spans="1:11" x14ac:dyDescent="0.25">
      <c r="A4362" s="4">
        <v>480</v>
      </c>
      <c r="B4362" s="238" t="s">
        <v>6700</v>
      </c>
      <c r="C4362" s="235">
        <v>2</v>
      </c>
      <c r="D4362" s="235">
        <v>2005</v>
      </c>
      <c r="E4362" s="236" t="s">
        <v>6560</v>
      </c>
      <c r="F4362" s="237">
        <v>8</v>
      </c>
      <c r="G4362" s="258">
        <v>462.81</v>
      </c>
      <c r="H4362" s="259">
        <v>120.52</v>
      </c>
      <c r="I4362" s="258">
        <f t="shared" si="110"/>
        <v>342.29</v>
      </c>
      <c r="J4362" s="39"/>
      <c r="K4362" s="38"/>
    </row>
    <row r="4363" spans="1:11" x14ac:dyDescent="0.25">
      <c r="A4363" s="4">
        <v>481</v>
      </c>
      <c r="B4363" s="238" t="s">
        <v>6485</v>
      </c>
      <c r="C4363" s="235">
        <v>1</v>
      </c>
      <c r="D4363" s="235">
        <v>2002</v>
      </c>
      <c r="E4363" s="236" t="s">
        <v>6560</v>
      </c>
      <c r="F4363" s="237">
        <v>8</v>
      </c>
      <c r="G4363" s="258">
        <v>161.16</v>
      </c>
      <c r="H4363" s="259">
        <v>5.65</v>
      </c>
      <c r="I4363" s="258">
        <f t="shared" si="110"/>
        <v>155.51</v>
      </c>
      <c r="J4363" s="39"/>
      <c r="K4363" s="38"/>
    </row>
    <row r="4364" spans="1:11" x14ac:dyDescent="0.25">
      <c r="A4364" s="4">
        <v>482</v>
      </c>
      <c r="B4364" s="238" t="s">
        <v>6701</v>
      </c>
      <c r="C4364" s="235">
        <v>1</v>
      </c>
      <c r="D4364" s="235">
        <v>2017</v>
      </c>
      <c r="E4364" s="236" t="s">
        <v>6560</v>
      </c>
      <c r="F4364" s="237">
        <v>8</v>
      </c>
      <c r="G4364" s="258">
        <v>104.96</v>
      </c>
      <c r="H4364" s="259">
        <v>36.08</v>
      </c>
      <c r="I4364" s="258">
        <f t="shared" si="110"/>
        <v>68.88</v>
      </c>
      <c r="J4364" s="39"/>
      <c r="K4364" s="38"/>
    </row>
    <row r="4365" spans="1:11" x14ac:dyDescent="0.25">
      <c r="A4365" s="4">
        <v>483</v>
      </c>
      <c r="B4365" s="238" t="s">
        <v>5603</v>
      </c>
      <c r="C4365" s="235">
        <v>1</v>
      </c>
      <c r="D4365" s="235">
        <v>2018</v>
      </c>
      <c r="E4365" s="236" t="s">
        <v>6560</v>
      </c>
      <c r="F4365" s="237">
        <v>8</v>
      </c>
      <c r="G4365" s="258">
        <v>333.31</v>
      </c>
      <c r="H4365" s="259">
        <v>90.26</v>
      </c>
      <c r="I4365" s="258">
        <f t="shared" si="110"/>
        <v>243.05</v>
      </c>
      <c r="J4365" s="39"/>
      <c r="K4365" s="38"/>
    </row>
    <row r="4366" spans="1:11" x14ac:dyDescent="0.25">
      <c r="A4366" s="4">
        <v>484</v>
      </c>
      <c r="B4366" s="238" t="s">
        <v>6702</v>
      </c>
      <c r="C4366" s="235">
        <v>1</v>
      </c>
      <c r="D4366" s="235">
        <v>2019</v>
      </c>
      <c r="E4366" s="236" t="s">
        <v>6560</v>
      </c>
      <c r="F4366" s="237">
        <v>8</v>
      </c>
      <c r="G4366" s="258">
        <v>10.33</v>
      </c>
      <c r="H4366" s="259">
        <v>4.66</v>
      </c>
      <c r="I4366" s="258">
        <f t="shared" si="110"/>
        <v>5.67</v>
      </c>
      <c r="J4366" s="39"/>
      <c r="K4366" s="38"/>
    </row>
    <row r="4367" spans="1:11" x14ac:dyDescent="0.25">
      <c r="A4367" s="4">
        <v>485</v>
      </c>
      <c r="B4367" s="238" t="s">
        <v>6703</v>
      </c>
      <c r="C4367" s="235">
        <v>1</v>
      </c>
      <c r="D4367" s="235">
        <v>2020</v>
      </c>
      <c r="E4367" s="236" t="s">
        <v>6560</v>
      </c>
      <c r="F4367" s="237">
        <v>8</v>
      </c>
      <c r="G4367" s="258">
        <v>15.7</v>
      </c>
      <c r="H4367" s="259">
        <v>6.54</v>
      </c>
      <c r="I4367" s="258">
        <f t="shared" si="110"/>
        <v>9.16</v>
      </c>
      <c r="J4367" s="39"/>
      <c r="K4367" s="38"/>
    </row>
    <row r="4368" spans="1:11" x14ac:dyDescent="0.25">
      <c r="A4368" s="4">
        <v>486</v>
      </c>
      <c r="B4368" s="238" t="s">
        <v>6701</v>
      </c>
      <c r="C4368" s="235">
        <v>1</v>
      </c>
      <c r="D4368" s="235">
        <v>2021</v>
      </c>
      <c r="E4368" s="236" t="s">
        <v>6560</v>
      </c>
      <c r="F4368" s="237">
        <v>8</v>
      </c>
      <c r="G4368" s="258">
        <v>86.78</v>
      </c>
      <c r="H4368" s="259">
        <v>29.84</v>
      </c>
      <c r="I4368" s="258">
        <f t="shared" si="110"/>
        <v>56.94</v>
      </c>
      <c r="J4368" s="39"/>
      <c r="K4368" s="38"/>
    </row>
    <row r="4369" spans="1:11" x14ac:dyDescent="0.25">
      <c r="A4369" s="4">
        <v>487</v>
      </c>
      <c r="B4369" s="238" t="s">
        <v>6698</v>
      </c>
      <c r="C4369" s="235">
        <v>1</v>
      </c>
      <c r="D4369" s="235">
        <v>2022</v>
      </c>
      <c r="E4369" s="236" t="s">
        <v>6560</v>
      </c>
      <c r="F4369" s="237">
        <v>8</v>
      </c>
      <c r="G4369" s="258">
        <v>197.19</v>
      </c>
      <c r="H4369" s="259">
        <v>67.790000000000006</v>
      </c>
      <c r="I4369" s="258">
        <f t="shared" si="110"/>
        <v>129.39999999999998</v>
      </c>
      <c r="J4369" s="39"/>
      <c r="K4369" s="38"/>
    </row>
    <row r="4370" spans="1:11" ht="84" x14ac:dyDescent="0.25">
      <c r="A4370" s="33" t="s">
        <v>5</v>
      </c>
      <c r="B4370" s="29" t="s">
        <v>6</v>
      </c>
      <c r="C4370" s="29" t="s">
        <v>7</v>
      </c>
      <c r="D4370" s="29" t="s">
        <v>8</v>
      </c>
      <c r="E4370" s="29" t="s">
        <v>15</v>
      </c>
      <c r="F4370" s="29" t="s">
        <v>9</v>
      </c>
      <c r="G4370" s="262" t="s">
        <v>10</v>
      </c>
      <c r="H4370" s="262" t="s">
        <v>11</v>
      </c>
      <c r="I4370" s="262" t="s">
        <v>6426</v>
      </c>
      <c r="J4370" s="29" t="s">
        <v>12</v>
      </c>
      <c r="K4370" s="30" t="s">
        <v>13</v>
      </c>
    </row>
    <row r="4371" spans="1:11" x14ac:dyDescent="0.25">
      <c r="A4371" s="4">
        <v>488</v>
      </c>
      <c r="B4371" s="238" t="s">
        <v>6704</v>
      </c>
      <c r="C4371" s="235">
        <v>1</v>
      </c>
      <c r="D4371" s="235">
        <v>2023</v>
      </c>
      <c r="E4371" s="236" t="s">
        <v>6560</v>
      </c>
      <c r="F4371" s="237">
        <v>8</v>
      </c>
      <c r="G4371" s="258">
        <v>201.24</v>
      </c>
      <c r="H4371" s="259">
        <v>71.28</v>
      </c>
      <c r="I4371" s="258">
        <f t="shared" si="110"/>
        <v>129.96</v>
      </c>
      <c r="J4371" s="39"/>
      <c r="K4371" s="38"/>
    </row>
    <row r="4372" spans="1:11" x14ac:dyDescent="0.25">
      <c r="A4372" s="4">
        <v>489</v>
      </c>
      <c r="B4372" s="238" t="s">
        <v>6705</v>
      </c>
      <c r="C4372" s="235">
        <v>1</v>
      </c>
      <c r="D4372" s="235">
        <v>2024</v>
      </c>
      <c r="E4372" s="236" t="s">
        <v>6560</v>
      </c>
      <c r="F4372" s="237">
        <v>8</v>
      </c>
      <c r="G4372" s="258">
        <v>90.08</v>
      </c>
      <c r="H4372" s="259">
        <v>22.52</v>
      </c>
      <c r="I4372" s="258">
        <f t="shared" si="110"/>
        <v>67.56</v>
      </c>
      <c r="J4372" s="39"/>
      <c r="K4372" s="38"/>
    </row>
    <row r="4373" spans="1:11" x14ac:dyDescent="0.25">
      <c r="A4373" s="4">
        <v>490</v>
      </c>
      <c r="B4373" s="238" t="s">
        <v>6706</v>
      </c>
      <c r="C4373" s="235">
        <v>1</v>
      </c>
      <c r="D4373" s="235">
        <v>2025</v>
      </c>
      <c r="E4373" s="236" t="s">
        <v>6560</v>
      </c>
      <c r="F4373" s="237">
        <v>8</v>
      </c>
      <c r="G4373" s="258">
        <v>11.57</v>
      </c>
      <c r="H4373" s="259">
        <v>0.05</v>
      </c>
      <c r="I4373" s="258">
        <f t="shared" si="110"/>
        <v>11.52</v>
      </c>
      <c r="J4373" s="39"/>
      <c r="K4373" s="38"/>
    </row>
    <row r="4374" spans="1:11" x14ac:dyDescent="0.25">
      <c r="A4374" s="4">
        <v>491</v>
      </c>
      <c r="B4374" s="238" t="s">
        <v>6707</v>
      </c>
      <c r="C4374" s="235">
        <v>1</v>
      </c>
      <c r="D4374" s="235">
        <v>2026</v>
      </c>
      <c r="E4374" s="236" t="s">
        <v>6560</v>
      </c>
      <c r="F4374" s="237">
        <v>8</v>
      </c>
      <c r="G4374" s="258">
        <v>11.57</v>
      </c>
      <c r="H4374" s="259">
        <v>0.17</v>
      </c>
      <c r="I4374" s="258">
        <f t="shared" si="110"/>
        <v>11.4</v>
      </c>
      <c r="J4374" s="39"/>
      <c r="K4374" s="38"/>
    </row>
    <row r="4375" spans="1:11" x14ac:dyDescent="0.25">
      <c r="A4375" s="4">
        <v>492</v>
      </c>
      <c r="B4375" s="238" t="s">
        <v>1012</v>
      </c>
      <c r="C4375" s="235">
        <v>1</v>
      </c>
      <c r="D4375" s="235">
        <v>2027</v>
      </c>
      <c r="E4375" s="236" t="s">
        <v>6560</v>
      </c>
      <c r="F4375" s="237">
        <v>8</v>
      </c>
      <c r="G4375" s="258">
        <v>85.95</v>
      </c>
      <c r="H4375" s="259">
        <v>17.63</v>
      </c>
      <c r="I4375" s="258">
        <f t="shared" si="110"/>
        <v>68.320000000000007</v>
      </c>
      <c r="J4375" s="39"/>
      <c r="K4375" s="38"/>
    </row>
    <row r="4376" spans="1:11" x14ac:dyDescent="0.25">
      <c r="A4376" s="4">
        <v>493</v>
      </c>
      <c r="B4376" s="238" t="s">
        <v>6701</v>
      </c>
      <c r="C4376" s="235">
        <v>1</v>
      </c>
      <c r="D4376" s="235">
        <v>2007</v>
      </c>
      <c r="E4376" s="236" t="s">
        <v>6560</v>
      </c>
      <c r="F4376" s="237">
        <v>8</v>
      </c>
      <c r="G4376" s="258">
        <v>180.98</v>
      </c>
      <c r="H4376" s="259">
        <v>45.24</v>
      </c>
      <c r="I4376" s="258">
        <f t="shared" si="110"/>
        <v>135.73999999999998</v>
      </c>
      <c r="J4376" s="39"/>
      <c r="K4376" s="38"/>
    </row>
    <row r="4377" spans="1:11" x14ac:dyDescent="0.25">
      <c r="A4377" s="4">
        <v>494</v>
      </c>
      <c r="B4377" s="238" t="s">
        <v>6708</v>
      </c>
      <c r="C4377" s="235">
        <v>1</v>
      </c>
      <c r="D4377" s="235">
        <v>2008</v>
      </c>
      <c r="E4377" s="236" t="s">
        <v>6560</v>
      </c>
      <c r="F4377" s="237">
        <v>8</v>
      </c>
      <c r="G4377" s="258">
        <v>67.77</v>
      </c>
      <c r="H4377" s="259">
        <v>16.940000000000001</v>
      </c>
      <c r="I4377" s="258">
        <f t="shared" si="110"/>
        <v>50.83</v>
      </c>
      <c r="J4377" s="39"/>
      <c r="K4377" s="38"/>
    </row>
    <row r="4378" spans="1:11" x14ac:dyDescent="0.25">
      <c r="A4378" s="4">
        <v>495</v>
      </c>
      <c r="B4378" s="238" t="s">
        <v>6709</v>
      </c>
      <c r="C4378" s="235">
        <v>1</v>
      </c>
      <c r="D4378" s="235">
        <v>2010</v>
      </c>
      <c r="E4378" s="236" t="s">
        <v>6560</v>
      </c>
      <c r="F4378" s="237">
        <v>8</v>
      </c>
      <c r="G4378" s="258">
        <v>25.62</v>
      </c>
      <c r="H4378" s="259">
        <v>7.2</v>
      </c>
      <c r="I4378" s="258">
        <f>G4378-H4378</f>
        <v>18.420000000000002</v>
      </c>
      <c r="J4378" s="39"/>
      <c r="K4378" s="38"/>
    </row>
    <row r="4379" spans="1:11" x14ac:dyDescent="0.25">
      <c r="A4379" s="4">
        <v>496</v>
      </c>
      <c r="B4379" s="238" t="s">
        <v>6577</v>
      </c>
      <c r="C4379" s="235">
        <v>1</v>
      </c>
      <c r="D4379" s="235">
        <v>2031</v>
      </c>
      <c r="E4379" s="236" t="s">
        <v>6560</v>
      </c>
      <c r="F4379" s="237">
        <v>8</v>
      </c>
      <c r="G4379" s="258">
        <v>820</v>
      </c>
      <c r="H4379" s="259">
        <v>102.5</v>
      </c>
      <c r="I4379" s="258">
        <f>G4379-H4379</f>
        <v>717.5</v>
      </c>
      <c r="J4379" s="39"/>
      <c r="K4379" s="38"/>
    </row>
    <row r="4380" spans="1:11" x14ac:dyDescent="0.25">
      <c r="A4380" s="4">
        <v>497</v>
      </c>
      <c r="B4380" s="238" t="s">
        <v>6710</v>
      </c>
      <c r="C4380" s="235">
        <v>1</v>
      </c>
      <c r="D4380" s="235">
        <v>2032</v>
      </c>
      <c r="E4380" s="236" t="s">
        <v>6560</v>
      </c>
      <c r="F4380" s="237">
        <v>8</v>
      </c>
      <c r="G4380" s="258">
        <v>200</v>
      </c>
      <c r="H4380" s="259">
        <v>25</v>
      </c>
      <c r="I4380" s="258">
        <f t="shared" si="110"/>
        <v>175</v>
      </c>
      <c r="J4380" s="39"/>
      <c r="K4380" s="38"/>
    </row>
    <row r="4381" spans="1:11" x14ac:dyDescent="0.25">
      <c r="A4381" s="4">
        <v>498</v>
      </c>
      <c r="B4381" s="238" t="s">
        <v>6711</v>
      </c>
      <c r="C4381" s="235">
        <v>1</v>
      </c>
      <c r="D4381" s="235">
        <v>2037</v>
      </c>
      <c r="E4381" s="236" t="s">
        <v>6560</v>
      </c>
      <c r="F4381" s="237">
        <v>8</v>
      </c>
      <c r="G4381" s="258">
        <v>454.99</v>
      </c>
      <c r="H4381" s="259">
        <v>56.87</v>
      </c>
      <c r="I4381" s="258">
        <f t="shared" si="110"/>
        <v>398.12</v>
      </c>
      <c r="J4381" s="39"/>
      <c r="K4381" s="38"/>
    </row>
    <row r="4382" spans="1:11" x14ac:dyDescent="0.25">
      <c r="A4382" s="4">
        <v>499</v>
      </c>
      <c r="B4382" s="238" t="s">
        <v>5603</v>
      </c>
      <c r="C4382" s="235">
        <v>1</v>
      </c>
      <c r="D4382" s="235">
        <v>2039</v>
      </c>
      <c r="E4382" s="236" t="s">
        <v>6560</v>
      </c>
      <c r="F4382" s="237">
        <v>8</v>
      </c>
      <c r="G4382" s="258">
        <v>533.05999999999995</v>
      </c>
      <c r="H4382" s="259">
        <v>66.63</v>
      </c>
      <c r="I4382" s="258">
        <f t="shared" si="110"/>
        <v>466.42999999999995</v>
      </c>
      <c r="J4382" s="39"/>
      <c r="K4382" s="38"/>
    </row>
    <row r="4383" spans="1:11" x14ac:dyDescent="0.25">
      <c r="A4383" s="4">
        <v>500</v>
      </c>
      <c r="B4383" s="238" t="s">
        <v>6712</v>
      </c>
      <c r="C4383" s="235">
        <v>1</v>
      </c>
      <c r="D4383" s="235">
        <v>2040</v>
      </c>
      <c r="E4383" s="236" t="s">
        <v>6560</v>
      </c>
      <c r="F4383" s="237">
        <v>8</v>
      </c>
      <c r="G4383" s="258">
        <v>915.65</v>
      </c>
      <c r="H4383" s="259">
        <v>114.46</v>
      </c>
      <c r="I4383" s="258">
        <f t="shared" si="110"/>
        <v>801.18999999999994</v>
      </c>
      <c r="J4383" s="39"/>
      <c r="K4383" s="38"/>
    </row>
    <row r="4384" spans="1:11" x14ac:dyDescent="0.25">
      <c r="A4384" s="4">
        <v>501</v>
      </c>
      <c r="B4384" s="238" t="s">
        <v>6611</v>
      </c>
      <c r="C4384" s="235">
        <v>1</v>
      </c>
      <c r="D4384" s="235">
        <v>2041</v>
      </c>
      <c r="E4384" s="236" t="s">
        <v>6560</v>
      </c>
      <c r="F4384" s="237">
        <v>8</v>
      </c>
      <c r="G4384" s="258">
        <v>159.5</v>
      </c>
      <c r="H4384" s="259">
        <v>19.940000000000001</v>
      </c>
      <c r="I4384" s="258">
        <f t="shared" si="110"/>
        <v>139.56</v>
      </c>
      <c r="J4384" s="39"/>
      <c r="K4384" s="38"/>
    </row>
    <row r="4385" spans="1:11" x14ac:dyDescent="0.25">
      <c r="A4385" s="4">
        <v>502</v>
      </c>
      <c r="B4385" s="238" t="s">
        <v>6611</v>
      </c>
      <c r="C4385" s="235">
        <v>1</v>
      </c>
      <c r="D4385" s="235">
        <v>2042</v>
      </c>
      <c r="E4385" s="236" t="s">
        <v>6560</v>
      </c>
      <c r="F4385" s="237">
        <v>8</v>
      </c>
      <c r="G4385" s="258">
        <v>81.81</v>
      </c>
      <c r="H4385" s="259">
        <v>10.23</v>
      </c>
      <c r="I4385" s="258">
        <f t="shared" si="110"/>
        <v>71.58</v>
      </c>
      <c r="J4385" s="39"/>
      <c r="K4385" s="38"/>
    </row>
    <row r="4386" spans="1:11" x14ac:dyDescent="0.25">
      <c r="A4386" s="4">
        <v>503</v>
      </c>
      <c r="B4386" s="238" t="s">
        <v>6713</v>
      </c>
      <c r="C4386" s="235">
        <v>1</v>
      </c>
      <c r="D4386" s="235">
        <v>2043</v>
      </c>
      <c r="E4386" s="236" t="s">
        <v>6560</v>
      </c>
      <c r="F4386" s="237">
        <v>8</v>
      </c>
      <c r="G4386" s="258">
        <v>49.59</v>
      </c>
      <c r="H4386" s="259">
        <v>6.2</v>
      </c>
      <c r="I4386" s="258">
        <f t="shared" si="110"/>
        <v>43.39</v>
      </c>
      <c r="J4386" s="39"/>
      <c r="K4386" s="38"/>
    </row>
    <row r="4387" spans="1:11" x14ac:dyDescent="0.25">
      <c r="A4387" s="4">
        <v>504</v>
      </c>
      <c r="B4387" s="238" t="s">
        <v>6698</v>
      </c>
      <c r="C4387" s="235">
        <v>1</v>
      </c>
      <c r="D4387" s="235">
        <v>2044</v>
      </c>
      <c r="E4387" s="236" t="s">
        <v>6560</v>
      </c>
      <c r="F4387" s="237">
        <v>8</v>
      </c>
      <c r="G4387" s="258">
        <v>272.73</v>
      </c>
      <c r="H4387" s="259">
        <v>34.090000000000003</v>
      </c>
      <c r="I4387" s="258">
        <f t="shared" si="110"/>
        <v>238.64000000000001</v>
      </c>
      <c r="J4387" s="39"/>
      <c r="K4387" s="38"/>
    </row>
    <row r="4388" spans="1:11" x14ac:dyDescent="0.25">
      <c r="A4388" s="4">
        <v>505</v>
      </c>
      <c r="B4388" s="238" t="s">
        <v>6698</v>
      </c>
      <c r="C4388" s="235">
        <v>1</v>
      </c>
      <c r="D4388" s="235">
        <v>2045</v>
      </c>
      <c r="E4388" s="236" t="s">
        <v>6560</v>
      </c>
      <c r="F4388" s="237">
        <v>8</v>
      </c>
      <c r="G4388" s="258">
        <v>272.73</v>
      </c>
      <c r="H4388" s="259">
        <v>34.090000000000003</v>
      </c>
      <c r="I4388" s="258">
        <f t="shared" si="110"/>
        <v>238.64000000000001</v>
      </c>
      <c r="J4388" s="39"/>
      <c r="K4388" s="38"/>
    </row>
    <row r="4389" spans="1:11" x14ac:dyDescent="0.25">
      <c r="A4389" s="4">
        <v>506</v>
      </c>
      <c r="B4389" s="238" t="s">
        <v>5603</v>
      </c>
      <c r="C4389" s="235">
        <v>1</v>
      </c>
      <c r="D4389" s="235">
        <v>2046</v>
      </c>
      <c r="E4389" s="236" t="s">
        <v>6560</v>
      </c>
      <c r="F4389" s="237">
        <v>8</v>
      </c>
      <c r="G4389" s="258">
        <v>76.86</v>
      </c>
      <c r="H4389" s="259">
        <v>9.61</v>
      </c>
      <c r="I4389" s="258">
        <f t="shared" si="110"/>
        <v>67.25</v>
      </c>
      <c r="J4389" s="39"/>
      <c r="K4389" s="38"/>
    </row>
    <row r="4390" spans="1:11" x14ac:dyDescent="0.25">
      <c r="A4390" s="4">
        <v>507</v>
      </c>
      <c r="B4390" s="238" t="s">
        <v>6714</v>
      </c>
      <c r="C4390" s="235">
        <v>1</v>
      </c>
      <c r="D4390" s="235">
        <v>2047</v>
      </c>
      <c r="E4390" s="236" t="s">
        <v>6560</v>
      </c>
      <c r="F4390" s="237">
        <v>8</v>
      </c>
      <c r="G4390" s="258">
        <v>56.61</v>
      </c>
      <c r="H4390" s="259">
        <v>7.08</v>
      </c>
      <c r="I4390" s="258">
        <f t="shared" si="110"/>
        <v>49.53</v>
      </c>
      <c r="J4390" s="39"/>
      <c r="K4390" s="38"/>
    </row>
    <row r="4391" spans="1:11" x14ac:dyDescent="0.25">
      <c r="A4391" s="4">
        <v>508</v>
      </c>
      <c r="B4391" s="238" t="s">
        <v>6702</v>
      </c>
      <c r="C4391" s="235">
        <v>3</v>
      </c>
      <c r="D4391" s="235">
        <v>2048</v>
      </c>
      <c r="E4391" s="236" t="s">
        <v>6560</v>
      </c>
      <c r="F4391" s="237">
        <v>8</v>
      </c>
      <c r="G4391" s="258">
        <v>12.4</v>
      </c>
      <c r="H4391" s="259">
        <v>2.48</v>
      </c>
      <c r="I4391" s="258">
        <f t="shared" si="110"/>
        <v>9.92</v>
      </c>
      <c r="J4391" s="39"/>
      <c r="K4391" s="38"/>
    </row>
    <row r="4392" spans="1:11" x14ac:dyDescent="0.25">
      <c r="A4392" s="4">
        <v>509</v>
      </c>
      <c r="B4392" s="238" t="s">
        <v>6707</v>
      </c>
      <c r="C4392" s="235">
        <v>4</v>
      </c>
      <c r="D4392" s="235">
        <v>2049</v>
      </c>
      <c r="E4392" s="236" t="s">
        <v>6560</v>
      </c>
      <c r="F4392" s="237">
        <v>8</v>
      </c>
      <c r="G4392" s="258">
        <v>21.49</v>
      </c>
      <c r="H4392" s="259">
        <v>4.3</v>
      </c>
      <c r="I4392" s="258">
        <f t="shared" si="110"/>
        <v>17.189999999999998</v>
      </c>
      <c r="J4392" s="39"/>
      <c r="K4392" s="38"/>
    </row>
    <row r="4393" spans="1:11" x14ac:dyDescent="0.25">
      <c r="A4393" s="4">
        <v>510</v>
      </c>
      <c r="B4393" s="238" t="s">
        <v>6702</v>
      </c>
      <c r="C4393" s="235">
        <v>80</v>
      </c>
      <c r="D4393" s="235">
        <v>2050</v>
      </c>
      <c r="E4393" s="236" t="s">
        <v>6560</v>
      </c>
      <c r="F4393" s="237">
        <v>8</v>
      </c>
      <c r="G4393" s="258">
        <v>37.69</v>
      </c>
      <c r="H4393" s="259">
        <v>7.54</v>
      </c>
      <c r="I4393" s="258">
        <f t="shared" si="110"/>
        <v>30.15</v>
      </c>
      <c r="J4393" s="39"/>
      <c r="K4393" s="38"/>
    </row>
    <row r="4394" spans="1:11" x14ac:dyDescent="0.25">
      <c r="A4394" s="4">
        <v>511</v>
      </c>
      <c r="B4394" s="238" t="s">
        <v>6715</v>
      </c>
      <c r="C4394" s="235">
        <v>1</v>
      </c>
      <c r="D4394" s="235">
        <v>2051</v>
      </c>
      <c r="E4394" s="236" t="s">
        <v>6560</v>
      </c>
      <c r="F4394" s="237">
        <v>8</v>
      </c>
      <c r="G4394" s="258">
        <v>4.96</v>
      </c>
      <c r="H4394" s="259">
        <v>0.99</v>
      </c>
      <c r="I4394" s="258">
        <f t="shared" si="110"/>
        <v>3.9699999999999998</v>
      </c>
      <c r="J4394" s="39"/>
      <c r="K4394" s="38"/>
    </row>
    <row r="4395" spans="1:11" x14ac:dyDescent="0.25">
      <c r="A4395" s="4">
        <v>512</v>
      </c>
      <c r="B4395" s="238" t="s">
        <v>6716</v>
      </c>
      <c r="C4395" s="235">
        <v>1</v>
      </c>
      <c r="D4395" s="235">
        <v>2052</v>
      </c>
      <c r="E4395" s="236" t="s">
        <v>6560</v>
      </c>
      <c r="F4395" s="237">
        <v>8</v>
      </c>
      <c r="G4395" s="258">
        <v>66.12</v>
      </c>
      <c r="H4395" s="259">
        <v>0.08</v>
      </c>
      <c r="I4395" s="258">
        <f t="shared" si="110"/>
        <v>66.040000000000006</v>
      </c>
      <c r="J4395" s="39"/>
      <c r="K4395" s="38"/>
    </row>
    <row r="4396" spans="1:11" x14ac:dyDescent="0.25">
      <c r="A4396" s="4">
        <v>513</v>
      </c>
      <c r="B4396" s="238" t="s">
        <v>6715</v>
      </c>
      <c r="C4396" s="235">
        <v>1</v>
      </c>
      <c r="D4396" s="235">
        <v>2053</v>
      </c>
      <c r="E4396" s="236" t="s">
        <v>6560</v>
      </c>
      <c r="F4396" s="237">
        <v>8</v>
      </c>
      <c r="G4396" s="258">
        <v>15.7</v>
      </c>
      <c r="H4396" s="259">
        <v>3.14</v>
      </c>
      <c r="I4396" s="258">
        <f t="shared" si="110"/>
        <v>12.559999999999999</v>
      </c>
      <c r="J4396" s="39"/>
      <c r="K4396" s="38"/>
    </row>
    <row r="4397" spans="1:11" x14ac:dyDescent="0.25">
      <c r="A4397" s="4">
        <v>514</v>
      </c>
      <c r="B4397" s="238" t="s">
        <v>6702</v>
      </c>
      <c r="C4397" s="235">
        <v>3</v>
      </c>
      <c r="D4397" s="235">
        <v>2054</v>
      </c>
      <c r="E4397" s="236" t="s">
        <v>6560</v>
      </c>
      <c r="F4397" s="237">
        <v>8</v>
      </c>
      <c r="G4397" s="258">
        <v>14.05</v>
      </c>
      <c r="H4397" s="259">
        <v>2.81</v>
      </c>
      <c r="I4397" s="258">
        <f t="shared" si="110"/>
        <v>11.24</v>
      </c>
      <c r="J4397" s="39"/>
      <c r="K4397" s="38"/>
    </row>
    <row r="4398" spans="1:11" x14ac:dyDescent="0.25">
      <c r="A4398" s="4">
        <v>515</v>
      </c>
      <c r="B4398" s="238" t="s">
        <v>6707</v>
      </c>
      <c r="C4398" s="235">
        <v>2</v>
      </c>
      <c r="D4398" s="235">
        <v>2055</v>
      </c>
      <c r="E4398" s="236" t="s">
        <v>6560</v>
      </c>
      <c r="F4398" s="237">
        <v>8</v>
      </c>
      <c r="G4398" s="258">
        <v>16.53</v>
      </c>
      <c r="H4398" s="259">
        <v>3.31</v>
      </c>
      <c r="I4398" s="258">
        <f t="shared" si="110"/>
        <v>13.22</v>
      </c>
      <c r="J4398" s="39"/>
      <c r="K4398" s="38"/>
    </row>
    <row r="4399" spans="1:11" x14ac:dyDescent="0.25">
      <c r="A4399" s="4">
        <v>516</v>
      </c>
      <c r="B4399" s="238" t="s">
        <v>6717</v>
      </c>
      <c r="C4399" s="235">
        <v>2</v>
      </c>
      <c r="D4399" s="235">
        <v>2056</v>
      </c>
      <c r="E4399" s="236" t="s">
        <v>6560</v>
      </c>
      <c r="F4399" s="237">
        <v>8</v>
      </c>
      <c r="G4399" s="258">
        <v>230</v>
      </c>
      <c r="H4399" s="259">
        <v>28.75</v>
      </c>
      <c r="I4399" s="258">
        <f t="shared" si="110"/>
        <v>201.25</v>
      </c>
      <c r="J4399" s="39"/>
      <c r="K4399" s="38"/>
    </row>
    <row r="4400" spans="1:11" x14ac:dyDescent="0.25">
      <c r="A4400" s="4">
        <v>517</v>
      </c>
      <c r="B4400" s="238" t="s">
        <v>6611</v>
      </c>
      <c r="C4400" s="235">
        <v>1</v>
      </c>
      <c r="D4400" s="235">
        <v>2057</v>
      </c>
      <c r="E4400" s="236" t="s">
        <v>6560</v>
      </c>
      <c r="F4400" s="237">
        <v>8</v>
      </c>
      <c r="G4400" s="258">
        <v>119.83</v>
      </c>
      <c r="H4400" s="259">
        <v>14.98</v>
      </c>
      <c r="I4400" s="258">
        <f t="shared" si="110"/>
        <v>104.85</v>
      </c>
      <c r="J4400" s="39"/>
      <c r="K4400" s="38"/>
    </row>
    <row r="4401" spans="1:11" x14ac:dyDescent="0.25">
      <c r="A4401" s="4">
        <v>518</v>
      </c>
      <c r="B4401" s="238" t="s">
        <v>6707</v>
      </c>
      <c r="C4401" s="235">
        <v>1</v>
      </c>
      <c r="D4401" s="235">
        <v>2058</v>
      </c>
      <c r="E4401" s="236" t="s">
        <v>6560</v>
      </c>
      <c r="F4401" s="237">
        <v>8</v>
      </c>
      <c r="G4401" s="258">
        <v>16.53</v>
      </c>
      <c r="H4401" s="259">
        <v>3.31</v>
      </c>
      <c r="I4401" s="258">
        <f t="shared" si="110"/>
        <v>13.22</v>
      </c>
      <c r="J4401" s="39"/>
      <c r="K4401" s="38"/>
    </row>
    <row r="4402" spans="1:11" ht="84" x14ac:dyDescent="0.25">
      <c r="A4402" s="33" t="s">
        <v>5</v>
      </c>
      <c r="B4402" s="29" t="s">
        <v>6</v>
      </c>
      <c r="C4402" s="29" t="s">
        <v>7</v>
      </c>
      <c r="D4402" s="29" t="s">
        <v>8</v>
      </c>
      <c r="E4402" s="29" t="s">
        <v>15</v>
      </c>
      <c r="F4402" s="29" t="s">
        <v>9</v>
      </c>
      <c r="G4402" s="262" t="s">
        <v>10</v>
      </c>
      <c r="H4402" s="262" t="s">
        <v>11</v>
      </c>
      <c r="I4402" s="262" t="s">
        <v>6426</v>
      </c>
      <c r="J4402" s="29" t="s">
        <v>12</v>
      </c>
      <c r="K4402" s="30" t="s">
        <v>13</v>
      </c>
    </row>
    <row r="4403" spans="1:11" x14ac:dyDescent="0.25">
      <c r="A4403" s="4">
        <v>519</v>
      </c>
      <c r="B4403" s="238" t="s">
        <v>6718</v>
      </c>
      <c r="C4403" s="235">
        <v>3</v>
      </c>
      <c r="D4403" s="235">
        <v>2059</v>
      </c>
      <c r="E4403" s="236" t="s">
        <v>6560</v>
      </c>
      <c r="F4403" s="237">
        <v>8</v>
      </c>
      <c r="G4403" s="258">
        <v>57.02</v>
      </c>
      <c r="H4403" s="259">
        <v>11.4</v>
      </c>
      <c r="I4403" s="258">
        <f t="shared" si="110"/>
        <v>45.620000000000005</v>
      </c>
      <c r="J4403" s="39"/>
      <c r="K4403" s="38"/>
    </row>
    <row r="4404" spans="1:11" x14ac:dyDescent="0.25">
      <c r="A4404" s="4">
        <v>520</v>
      </c>
      <c r="B4404" s="238" t="s">
        <v>6611</v>
      </c>
      <c r="C4404" s="235">
        <v>1</v>
      </c>
      <c r="D4404" s="235">
        <v>2060</v>
      </c>
      <c r="E4404" s="236" t="s">
        <v>6560</v>
      </c>
      <c r="F4404" s="237">
        <v>8</v>
      </c>
      <c r="G4404" s="258">
        <v>95</v>
      </c>
      <c r="H4404" s="259">
        <v>11.88</v>
      </c>
      <c r="I4404" s="258">
        <f t="shared" si="110"/>
        <v>83.12</v>
      </c>
      <c r="J4404" s="39"/>
      <c r="K4404" s="38"/>
    </row>
    <row r="4405" spans="1:11" x14ac:dyDescent="0.25">
      <c r="A4405" s="4">
        <v>521</v>
      </c>
      <c r="B4405" s="238" t="s">
        <v>6611</v>
      </c>
      <c r="C4405" s="235">
        <v>1</v>
      </c>
      <c r="D4405" s="235">
        <v>2061</v>
      </c>
      <c r="E4405" s="236" t="s">
        <v>6560</v>
      </c>
      <c r="F4405" s="237">
        <v>8</v>
      </c>
      <c r="G4405" s="258">
        <v>65</v>
      </c>
      <c r="H4405" s="259">
        <v>8.1300000000000008</v>
      </c>
      <c r="I4405" s="258">
        <f t="shared" si="110"/>
        <v>56.87</v>
      </c>
      <c r="J4405" s="39"/>
      <c r="K4405" s="38"/>
    </row>
    <row r="4406" spans="1:11" x14ac:dyDescent="0.25">
      <c r="A4406" s="4">
        <v>522</v>
      </c>
      <c r="B4406" s="238" t="s">
        <v>6719</v>
      </c>
      <c r="C4406" s="235">
        <v>2</v>
      </c>
      <c r="D4406" s="235">
        <v>2062</v>
      </c>
      <c r="E4406" s="236" t="s">
        <v>6560</v>
      </c>
      <c r="F4406" s="237">
        <v>8</v>
      </c>
      <c r="G4406" s="258">
        <v>768.6</v>
      </c>
      <c r="H4406" s="259">
        <v>96.08</v>
      </c>
      <c r="I4406" s="258">
        <f t="shared" si="110"/>
        <v>672.52</v>
      </c>
      <c r="J4406" s="39"/>
      <c r="K4406" s="38"/>
    </row>
    <row r="4407" spans="1:11" x14ac:dyDescent="0.25">
      <c r="A4407" s="4">
        <v>523</v>
      </c>
      <c r="B4407" s="238" t="s">
        <v>6715</v>
      </c>
      <c r="C4407" s="235">
        <v>5</v>
      </c>
      <c r="D4407" s="235">
        <v>2063</v>
      </c>
      <c r="E4407" s="236" t="s">
        <v>6560</v>
      </c>
      <c r="F4407" s="237">
        <v>8</v>
      </c>
      <c r="G4407" s="258">
        <v>24.79</v>
      </c>
      <c r="H4407" s="259">
        <v>4.96</v>
      </c>
      <c r="I4407" s="258">
        <f t="shared" si="110"/>
        <v>19.829999999999998</v>
      </c>
      <c r="J4407" s="39"/>
      <c r="K4407" s="38"/>
    </row>
    <row r="4408" spans="1:11" x14ac:dyDescent="0.25">
      <c r="A4408" s="4">
        <v>524</v>
      </c>
      <c r="B4408" s="238" t="s">
        <v>6698</v>
      </c>
      <c r="C4408" s="235">
        <v>1</v>
      </c>
      <c r="D4408" s="235">
        <v>2064</v>
      </c>
      <c r="E4408" s="236" t="s">
        <v>6560</v>
      </c>
      <c r="F4408" s="237">
        <v>8</v>
      </c>
      <c r="G4408" s="258">
        <v>176.03</v>
      </c>
      <c r="H4408" s="259">
        <v>22</v>
      </c>
      <c r="I4408" s="258">
        <f t="shared" si="110"/>
        <v>154.03</v>
      </c>
      <c r="J4408" s="39"/>
      <c r="K4408" s="38"/>
    </row>
    <row r="4409" spans="1:11" x14ac:dyDescent="0.25">
      <c r="A4409" s="4">
        <v>525</v>
      </c>
      <c r="B4409" s="238" t="s">
        <v>6720</v>
      </c>
      <c r="C4409" s="235">
        <v>2</v>
      </c>
      <c r="D4409" s="235">
        <v>2065</v>
      </c>
      <c r="E4409" s="236" t="s">
        <v>6560</v>
      </c>
      <c r="F4409" s="237">
        <v>8</v>
      </c>
      <c r="G4409" s="258">
        <v>13.22</v>
      </c>
      <c r="H4409" s="259">
        <v>2.64</v>
      </c>
      <c r="I4409" s="258">
        <f t="shared" si="110"/>
        <v>10.58</v>
      </c>
      <c r="J4409" s="39"/>
      <c r="K4409" s="38"/>
    </row>
    <row r="4410" spans="1:11" x14ac:dyDescent="0.25">
      <c r="A4410" s="4">
        <v>526</v>
      </c>
      <c r="B4410" s="238" t="s">
        <v>6577</v>
      </c>
      <c r="C4410" s="235">
        <v>1</v>
      </c>
      <c r="D4410" s="235">
        <v>2066</v>
      </c>
      <c r="E4410" s="236" t="s">
        <v>6560</v>
      </c>
      <c r="F4410" s="237">
        <v>8</v>
      </c>
      <c r="G4410" s="258">
        <v>18699</v>
      </c>
      <c r="H4410" s="259">
        <v>2337.38</v>
      </c>
      <c r="I4410" s="258">
        <f t="shared" si="110"/>
        <v>16361.619999999999</v>
      </c>
      <c r="J4410" s="39"/>
      <c r="K4410" s="38"/>
    </row>
    <row r="4411" spans="1:11" x14ac:dyDescent="0.25">
      <c r="A4411" s="4">
        <v>527</v>
      </c>
      <c r="B4411" s="238" t="s">
        <v>6721</v>
      </c>
      <c r="C4411" s="235">
        <v>1</v>
      </c>
      <c r="D4411" s="235">
        <v>2076</v>
      </c>
      <c r="E4411" s="236" t="s">
        <v>6560</v>
      </c>
      <c r="F4411" s="237">
        <v>8</v>
      </c>
      <c r="G4411" s="258">
        <v>129.75</v>
      </c>
      <c r="H4411" s="259">
        <v>0.16</v>
      </c>
      <c r="I4411" s="258">
        <f t="shared" si="110"/>
        <v>129.59</v>
      </c>
      <c r="J4411" s="39"/>
      <c r="K4411" s="38"/>
    </row>
    <row r="4412" spans="1:11" x14ac:dyDescent="0.25">
      <c r="A4412" s="4">
        <v>528</v>
      </c>
      <c r="B4412" s="238" t="s">
        <v>6712</v>
      </c>
      <c r="C4412" s="235">
        <v>1</v>
      </c>
      <c r="D4412" s="235">
        <v>2077</v>
      </c>
      <c r="E4412" s="236" t="s">
        <v>6560</v>
      </c>
      <c r="F4412" s="237">
        <v>8</v>
      </c>
      <c r="G4412" s="258">
        <v>404.3</v>
      </c>
      <c r="H4412" s="259">
        <v>50.54</v>
      </c>
      <c r="I4412" s="258">
        <f t="shared" si="110"/>
        <v>353.76</v>
      </c>
      <c r="J4412" s="39"/>
      <c r="K4412" s="38"/>
    </row>
    <row r="4413" spans="1:11" x14ac:dyDescent="0.25">
      <c r="A4413" s="4">
        <v>529</v>
      </c>
      <c r="B4413" s="238" t="s">
        <v>6712</v>
      </c>
      <c r="C4413" s="235">
        <v>1</v>
      </c>
      <c r="D4413" s="235">
        <v>2078</v>
      </c>
      <c r="E4413" s="236" t="s">
        <v>6560</v>
      </c>
      <c r="F4413" s="237">
        <v>8</v>
      </c>
      <c r="G4413" s="258">
        <v>336</v>
      </c>
      <c r="H4413" s="259">
        <v>42</v>
      </c>
      <c r="I4413" s="258">
        <f t="shared" si="110"/>
        <v>294</v>
      </c>
      <c r="J4413" s="39"/>
      <c r="K4413" s="38"/>
    </row>
    <row r="4414" spans="1:11" x14ac:dyDescent="0.25">
      <c r="A4414" s="4">
        <v>530</v>
      </c>
      <c r="B4414" s="238" t="s">
        <v>6722</v>
      </c>
      <c r="C4414" s="235">
        <v>1</v>
      </c>
      <c r="D4414" s="235">
        <v>2079</v>
      </c>
      <c r="E4414" s="236" t="s">
        <v>6560</v>
      </c>
      <c r="F4414" s="237">
        <v>8</v>
      </c>
      <c r="G4414" s="258">
        <v>393.39</v>
      </c>
      <c r="H4414" s="259">
        <v>49.17</v>
      </c>
      <c r="I4414" s="258">
        <f t="shared" si="110"/>
        <v>344.21999999999997</v>
      </c>
      <c r="J4414" s="39"/>
      <c r="K4414" s="38"/>
    </row>
    <row r="4415" spans="1:11" x14ac:dyDescent="0.25">
      <c r="A4415" s="4">
        <v>531</v>
      </c>
      <c r="B4415" s="238" t="s">
        <v>6722</v>
      </c>
      <c r="C4415" s="235">
        <v>1</v>
      </c>
      <c r="D4415" s="235">
        <v>2080</v>
      </c>
      <c r="E4415" s="236" t="s">
        <v>6560</v>
      </c>
      <c r="F4415" s="237">
        <v>8</v>
      </c>
      <c r="G4415" s="258">
        <v>393.39</v>
      </c>
      <c r="H4415" s="259">
        <v>49.17</v>
      </c>
      <c r="I4415" s="258">
        <f t="shared" si="110"/>
        <v>344.21999999999997</v>
      </c>
      <c r="J4415" s="39"/>
      <c r="K4415" s="38"/>
    </row>
    <row r="4416" spans="1:11" x14ac:dyDescent="0.25">
      <c r="A4416" s="4">
        <v>532</v>
      </c>
      <c r="B4416" s="238" t="s">
        <v>6722</v>
      </c>
      <c r="C4416" s="235">
        <v>1</v>
      </c>
      <c r="D4416" s="235">
        <v>2081</v>
      </c>
      <c r="E4416" s="236" t="s">
        <v>6560</v>
      </c>
      <c r="F4416" s="237">
        <v>8</v>
      </c>
      <c r="G4416" s="258">
        <v>413.23</v>
      </c>
      <c r="H4416" s="259">
        <v>51.65</v>
      </c>
      <c r="I4416" s="258">
        <f t="shared" si="110"/>
        <v>361.58000000000004</v>
      </c>
      <c r="J4416" s="39"/>
      <c r="K4416" s="38"/>
    </row>
    <row r="4417" spans="1:11" x14ac:dyDescent="0.25">
      <c r="A4417" s="4">
        <v>533</v>
      </c>
      <c r="B4417" s="238" t="s">
        <v>6702</v>
      </c>
      <c r="C4417" s="235">
        <v>1</v>
      </c>
      <c r="D4417" s="235">
        <v>2082</v>
      </c>
      <c r="E4417" s="236" t="s">
        <v>6560</v>
      </c>
      <c r="F4417" s="237">
        <v>8</v>
      </c>
      <c r="G4417" s="258">
        <v>10.75</v>
      </c>
      <c r="H4417" s="259">
        <v>2.15</v>
      </c>
      <c r="I4417" s="258">
        <f t="shared" si="110"/>
        <v>8.6</v>
      </c>
      <c r="J4417" s="39"/>
      <c r="K4417" s="38"/>
    </row>
    <row r="4418" spans="1:11" x14ac:dyDescent="0.25">
      <c r="A4418" s="4">
        <v>534</v>
      </c>
      <c r="B4418" s="282" t="s">
        <v>6723</v>
      </c>
      <c r="C4418" s="237">
        <v>1</v>
      </c>
      <c r="D4418" s="237">
        <v>96</v>
      </c>
      <c r="E4418" s="244" t="s">
        <v>6560</v>
      </c>
      <c r="F4418" s="237">
        <v>7</v>
      </c>
      <c r="G4418" s="266">
        <v>4588</v>
      </c>
      <c r="H4418" s="267">
        <v>4588</v>
      </c>
      <c r="I4418" s="258">
        <f t="shared" si="110"/>
        <v>0</v>
      </c>
      <c r="J4418" s="39"/>
      <c r="K4418" s="38"/>
    </row>
    <row r="4419" spans="1:11" ht="25.5" x14ac:dyDescent="0.25">
      <c r="A4419" s="4">
        <v>535</v>
      </c>
      <c r="B4419" s="283" t="s">
        <v>6724</v>
      </c>
      <c r="C4419" s="237">
        <v>1</v>
      </c>
      <c r="D4419" s="237">
        <v>102</v>
      </c>
      <c r="E4419" s="244" t="s">
        <v>6560</v>
      </c>
      <c r="F4419" s="237">
        <v>7</v>
      </c>
      <c r="G4419" s="268">
        <v>17381</v>
      </c>
      <c r="H4419" s="269">
        <v>17381</v>
      </c>
      <c r="I4419" s="258">
        <f t="shared" si="110"/>
        <v>0</v>
      </c>
      <c r="J4419" s="39"/>
      <c r="K4419" s="38"/>
    </row>
    <row r="4420" spans="1:11" x14ac:dyDescent="0.25">
      <c r="A4420" s="4">
        <v>536</v>
      </c>
      <c r="B4420" s="283" t="s">
        <v>6725</v>
      </c>
      <c r="C4420" s="237">
        <v>1</v>
      </c>
      <c r="D4420" s="237">
        <v>106</v>
      </c>
      <c r="E4420" s="244" t="s">
        <v>6560</v>
      </c>
      <c r="F4420" s="237">
        <v>7</v>
      </c>
      <c r="G4420" s="268">
        <v>12744</v>
      </c>
      <c r="H4420" s="269">
        <v>12744</v>
      </c>
      <c r="I4420" s="258">
        <f t="shared" si="110"/>
        <v>0</v>
      </c>
      <c r="J4420" s="39"/>
      <c r="K4420" s="38"/>
    </row>
    <row r="4421" spans="1:11" ht="25.5" x14ac:dyDescent="0.25">
      <c r="A4421" s="4">
        <v>537</v>
      </c>
      <c r="B4421" s="283" t="s">
        <v>6726</v>
      </c>
      <c r="C4421" s="237">
        <v>1</v>
      </c>
      <c r="D4421" s="237">
        <v>107</v>
      </c>
      <c r="E4421" s="244" t="s">
        <v>6560</v>
      </c>
      <c r="F4421" s="237">
        <v>7</v>
      </c>
      <c r="G4421" s="268">
        <v>10863</v>
      </c>
      <c r="H4421" s="269">
        <v>10863</v>
      </c>
      <c r="I4421" s="258">
        <f t="shared" si="110"/>
        <v>0</v>
      </c>
      <c r="J4421" s="39"/>
      <c r="K4421" s="38"/>
    </row>
    <row r="4422" spans="1:11" x14ac:dyDescent="0.25">
      <c r="A4422" s="4">
        <v>538</v>
      </c>
      <c r="B4422" s="284" t="s">
        <v>6727</v>
      </c>
      <c r="C4422" s="237">
        <v>1</v>
      </c>
      <c r="D4422" s="237">
        <v>193</v>
      </c>
      <c r="E4422" s="244" t="s">
        <v>6560</v>
      </c>
      <c r="F4422" s="237">
        <v>7</v>
      </c>
      <c r="G4422" s="268">
        <v>12675</v>
      </c>
      <c r="H4422" s="269">
        <v>12675</v>
      </c>
      <c r="I4422" s="258">
        <f t="shared" ref="I4422:I4473" si="111">G4422-H4422</f>
        <v>0</v>
      </c>
      <c r="J4422" s="39"/>
      <c r="K4422" s="38"/>
    </row>
    <row r="4423" spans="1:11" x14ac:dyDescent="0.25">
      <c r="A4423" s="4">
        <v>539</v>
      </c>
      <c r="B4423" s="283" t="s">
        <v>6728</v>
      </c>
      <c r="C4423" s="237">
        <v>1</v>
      </c>
      <c r="D4423" s="237">
        <v>202</v>
      </c>
      <c r="E4423" s="236" t="s">
        <v>6729</v>
      </c>
      <c r="F4423" s="237">
        <v>8</v>
      </c>
      <c r="G4423" s="268">
        <v>1188</v>
      </c>
      <c r="H4423" s="269">
        <v>1188</v>
      </c>
      <c r="I4423" s="258">
        <f t="shared" si="111"/>
        <v>0</v>
      </c>
      <c r="J4423" s="39"/>
      <c r="K4423" s="38"/>
    </row>
    <row r="4424" spans="1:11" x14ac:dyDescent="0.25">
      <c r="A4424" s="4">
        <v>540</v>
      </c>
      <c r="B4424" s="283" t="s">
        <v>6730</v>
      </c>
      <c r="C4424" s="237">
        <v>1</v>
      </c>
      <c r="D4424" s="237">
        <v>785</v>
      </c>
      <c r="E4424" s="236" t="s">
        <v>6560</v>
      </c>
      <c r="F4424" s="237">
        <v>4</v>
      </c>
      <c r="G4424" s="268">
        <v>6800</v>
      </c>
      <c r="H4424" s="269">
        <v>6800</v>
      </c>
      <c r="I4424" s="267">
        <f t="shared" si="111"/>
        <v>0</v>
      </c>
      <c r="J4424" s="39"/>
      <c r="K4424" s="38"/>
    </row>
    <row r="4425" spans="1:11" x14ac:dyDescent="0.25">
      <c r="A4425" s="4">
        <v>541</v>
      </c>
      <c r="B4425" s="283" t="s">
        <v>6731</v>
      </c>
      <c r="C4425" s="237">
        <v>1</v>
      </c>
      <c r="D4425" s="237">
        <v>817</v>
      </c>
      <c r="E4425" s="236" t="s">
        <v>6560</v>
      </c>
      <c r="F4425" s="237">
        <v>4</v>
      </c>
      <c r="G4425" s="268">
        <v>8974.35</v>
      </c>
      <c r="H4425" s="269">
        <v>8974.35</v>
      </c>
      <c r="I4425" s="267">
        <f t="shared" si="111"/>
        <v>0</v>
      </c>
      <c r="J4425" s="39"/>
      <c r="K4425" s="38"/>
    </row>
    <row r="4426" spans="1:11" x14ac:dyDescent="0.25">
      <c r="A4426" s="4">
        <v>542</v>
      </c>
      <c r="B4426" s="283" t="s">
        <v>6732</v>
      </c>
      <c r="C4426" s="237">
        <v>1</v>
      </c>
      <c r="D4426" s="237">
        <v>818</v>
      </c>
      <c r="E4426" s="236" t="s">
        <v>6560</v>
      </c>
      <c r="F4426" s="237">
        <v>4</v>
      </c>
      <c r="G4426" s="268">
        <v>8376.06</v>
      </c>
      <c r="H4426" s="269">
        <v>8376.06</v>
      </c>
      <c r="I4426" s="267">
        <f t="shared" si="111"/>
        <v>0</v>
      </c>
      <c r="J4426" s="39"/>
      <c r="K4426" s="38"/>
    </row>
    <row r="4427" spans="1:11" x14ac:dyDescent="0.25">
      <c r="A4427" s="4">
        <v>543</v>
      </c>
      <c r="B4427" s="283" t="s">
        <v>6733</v>
      </c>
      <c r="C4427" s="237">
        <v>1</v>
      </c>
      <c r="D4427" s="237">
        <v>848</v>
      </c>
      <c r="E4427" s="236" t="s">
        <v>6560</v>
      </c>
      <c r="F4427" s="237">
        <v>4</v>
      </c>
      <c r="G4427" s="268">
        <v>332</v>
      </c>
      <c r="H4427" s="269">
        <v>332</v>
      </c>
      <c r="I4427" s="267">
        <f t="shared" si="111"/>
        <v>0</v>
      </c>
      <c r="J4427" s="39"/>
      <c r="K4427" s="38"/>
    </row>
    <row r="4428" spans="1:11" x14ac:dyDescent="0.25">
      <c r="A4428" s="4">
        <v>544</v>
      </c>
      <c r="B4428" s="283" t="s">
        <v>6734</v>
      </c>
      <c r="C4428" s="237">
        <v>1</v>
      </c>
      <c r="D4428" s="237">
        <v>849</v>
      </c>
      <c r="E4428" s="236" t="s">
        <v>6560</v>
      </c>
      <c r="F4428" s="237">
        <v>4</v>
      </c>
      <c r="G4428" s="268">
        <v>12820.5</v>
      </c>
      <c r="H4428" s="269">
        <v>12820.5</v>
      </c>
      <c r="I4428" s="267">
        <f t="shared" si="111"/>
        <v>0</v>
      </c>
      <c r="J4428" s="39"/>
      <c r="K4428" s="38"/>
    </row>
    <row r="4429" spans="1:11" x14ac:dyDescent="0.25">
      <c r="A4429" s="4">
        <v>545</v>
      </c>
      <c r="B4429" s="283" t="s">
        <v>6735</v>
      </c>
      <c r="C4429" s="237">
        <v>1</v>
      </c>
      <c r="D4429" s="237">
        <v>862</v>
      </c>
      <c r="E4429" s="236" t="s">
        <v>6560</v>
      </c>
      <c r="F4429" s="237">
        <v>7</v>
      </c>
      <c r="G4429" s="268">
        <v>16495.73</v>
      </c>
      <c r="H4429" s="269">
        <v>16495.73</v>
      </c>
      <c r="I4429" s="267">
        <f t="shared" si="111"/>
        <v>0</v>
      </c>
      <c r="J4429" s="39"/>
      <c r="K4429" s="38"/>
    </row>
    <row r="4430" spans="1:11" x14ac:dyDescent="0.25">
      <c r="A4430" s="4">
        <v>546</v>
      </c>
      <c r="B4430" s="283" t="s">
        <v>6736</v>
      </c>
      <c r="C4430" s="237">
        <v>1</v>
      </c>
      <c r="D4430" s="237">
        <v>1099</v>
      </c>
      <c r="E4430" s="236" t="s">
        <v>6560</v>
      </c>
      <c r="F4430" s="237">
        <v>7</v>
      </c>
      <c r="G4430" s="268">
        <v>29914.53</v>
      </c>
      <c r="H4430" s="269">
        <v>29914.53</v>
      </c>
      <c r="I4430" s="267">
        <f t="shared" si="111"/>
        <v>0</v>
      </c>
      <c r="J4430" s="39"/>
      <c r="K4430" s="38"/>
    </row>
    <row r="4431" spans="1:11" x14ac:dyDescent="0.25">
      <c r="A4431" s="4">
        <v>547</v>
      </c>
      <c r="B4431" s="283" t="s">
        <v>6737</v>
      </c>
      <c r="C4431" s="237">
        <v>1</v>
      </c>
      <c r="D4431" s="237">
        <v>1316</v>
      </c>
      <c r="E4431" s="236" t="s">
        <v>6560</v>
      </c>
      <c r="F4431" s="237">
        <v>4</v>
      </c>
      <c r="G4431" s="268">
        <v>3500</v>
      </c>
      <c r="H4431" s="269">
        <v>3500</v>
      </c>
      <c r="I4431" s="267">
        <f t="shared" si="111"/>
        <v>0</v>
      </c>
      <c r="J4431" s="39"/>
      <c r="K4431" s="38"/>
    </row>
    <row r="4432" spans="1:11" x14ac:dyDescent="0.25">
      <c r="A4432" s="4">
        <v>548</v>
      </c>
      <c r="B4432" s="283" t="s">
        <v>6738</v>
      </c>
      <c r="C4432" s="237">
        <v>1</v>
      </c>
      <c r="D4432" s="237">
        <v>1319</v>
      </c>
      <c r="E4432" s="236" t="s">
        <v>6560</v>
      </c>
      <c r="F4432" s="237">
        <v>4</v>
      </c>
      <c r="G4432" s="268">
        <v>2800</v>
      </c>
      <c r="H4432" s="269">
        <v>2800</v>
      </c>
      <c r="I4432" s="267">
        <f t="shared" si="111"/>
        <v>0</v>
      </c>
      <c r="J4432" s="39"/>
      <c r="K4432" s="38"/>
    </row>
    <row r="4433" spans="1:11" ht="84" x14ac:dyDescent="0.25">
      <c r="A4433" s="33" t="s">
        <v>5</v>
      </c>
      <c r="B4433" s="285" t="s">
        <v>6</v>
      </c>
      <c r="C4433" s="29" t="s">
        <v>7</v>
      </c>
      <c r="D4433" s="29" t="s">
        <v>8</v>
      </c>
      <c r="E4433" s="29" t="s">
        <v>15</v>
      </c>
      <c r="F4433" s="29" t="s">
        <v>9</v>
      </c>
      <c r="G4433" s="262" t="s">
        <v>10</v>
      </c>
      <c r="H4433" s="262" t="s">
        <v>11</v>
      </c>
      <c r="I4433" s="262" t="s">
        <v>6426</v>
      </c>
      <c r="J4433" s="29" t="s">
        <v>12</v>
      </c>
      <c r="K4433" s="30" t="s">
        <v>13</v>
      </c>
    </row>
    <row r="4434" spans="1:11" ht="16.5" customHeight="1" x14ac:dyDescent="0.25">
      <c r="A4434" s="4">
        <v>549</v>
      </c>
      <c r="B4434" s="283" t="s">
        <v>6739</v>
      </c>
      <c r="C4434" s="237">
        <v>1</v>
      </c>
      <c r="D4434" s="237">
        <v>1448</v>
      </c>
      <c r="E4434" s="236" t="s">
        <v>6560</v>
      </c>
      <c r="F4434" s="237">
        <v>7</v>
      </c>
      <c r="G4434" s="268">
        <v>12777.77</v>
      </c>
      <c r="H4434" s="269">
        <v>12777.77</v>
      </c>
      <c r="I4434" s="267">
        <f t="shared" si="111"/>
        <v>0</v>
      </c>
      <c r="J4434" s="39"/>
      <c r="K4434" s="38"/>
    </row>
    <row r="4435" spans="1:11" ht="15.75" customHeight="1" x14ac:dyDescent="0.25">
      <c r="A4435" s="4">
        <v>550</v>
      </c>
      <c r="B4435" s="283" t="s">
        <v>6740</v>
      </c>
      <c r="C4435" s="237">
        <v>1</v>
      </c>
      <c r="D4435" s="237">
        <v>1456</v>
      </c>
      <c r="E4435" s="236" t="s">
        <v>6560</v>
      </c>
      <c r="F4435" s="237">
        <v>7</v>
      </c>
      <c r="G4435" s="268">
        <v>29919.79</v>
      </c>
      <c r="H4435" s="269">
        <v>29919.79</v>
      </c>
      <c r="I4435" s="267">
        <f t="shared" si="111"/>
        <v>0</v>
      </c>
      <c r="J4435" s="39"/>
      <c r="K4435" s="38"/>
    </row>
    <row r="4436" spans="1:11" x14ac:dyDescent="0.25">
      <c r="A4436" s="4">
        <v>551</v>
      </c>
      <c r="B4436" s="283" t="s">
        <v>6741</v>
      </c>
      <c r="C4436" s="237">
        <v>1</v>
      </c>
      <c r="D4436" s="237">
        <v>1550</v>
      </c>
      <c r="E4436" s="236" t="s">
        <v>6742</v>
      </c>
      <c r="F4436" s="237">
        <v>7</v>
      </c>
      <c r="G4436" s="268">
        <v>10168.07</v>
      </c>
      <c r="H4436" s="269">
        <v>10168.07</v>
      </c>
      <c r="I4436" s="267">
        <f t="shared" si="111"/>
        <v>0</v>
      </c>
      <c r="J4436" s="39"/>
      <c r="K4436" s="38"/>
    </row>
    <row r="4437" spans="1:11" x14ac:dyDescent="0.25">
      <c r="A4437" s="4">
        <v>552</v>
      </c>
      <c r="B4437" s="283" t="s">
        <v>6743</v>
      </c>
      <c r="C4437" s="237">
        <v>1</v>
      </c>
      <c r="D4437" s="237">
        <v>1551</v>
      </c>
      <c r="E4437" s="236" t="s">
        <v>6744</v>
      </c>
      <c r="F4437" s="237">
        <v>7</v>
      </c>
      <c r="G4437" s="268">
        <v>10168.07</v>
      </c>
      <c r="H4437" s="269">
        <v>10168.07</v>
      </c>
      <c r="I4437" s="267">
        <f t="shared" si="111"/>
        <v>0</v>
      </c>
      <c r="J4437" s="39"/>
      <c r="K4437" s="38"/>
    </row>
    <row r="4438" spans="1:11" x14ac:dyDescent="0.25">
      <c r="A4438" s="4">
        <v>553</v>
      </c>
      <c r="B4438" s="283" t="s">
        <v>6745</v>
      </c>
      <c r="C4438" s="237">
        <v>1</v>
      </c>
      <c r="D4438" s="237">
        <v>1552</v>
      </c>
      <c r="E4438" s="236" t="s">
        <v>6746</v>
      </c>
      <c r="F4438" s="237">
        <v>7</v>
      </c>
      <c r="G4438" s="268">
        <v>9579.83</v>
      </c>
      <c r="H4438" s="269">
        <v>9579.83</v>
      </c>
      <c r="I4438" s="267">
        <f t="shared" si="111"/>
        <v>0</v>
      </c>
      <c r="J4438" s="39"/>
      <c r="K4438" s="38"/>
    </row>
    <row r="4439" spans="1:11" x14ac:dyDescent="0.25">
      <c r="A4439" s="4">
        <v>554</v>
      </c>
      <c r="B4439" s="283" t="s">
        <v>6747</v>
      </c>
      <c r="C4439" s="237">
        <v>1</v>
      </c>
      <c r="D4439" s="237">
        <v>1553</v>
      </c>
      <c r="E4439" s="236" t="s">
        <v>6748</v>
      </c>
      <c r="F4439" s="237">
        <v>7</v>
      </c>
      <c r="G4439" s="268">
        <v>9579.83</v>
      </c>
      <c r="H4439" s="269">
        <v>9579.83</v>
      </c>
      <c r="I4439" s="267">
        <f t="shared" si="111"/>
        <v>0</v>
      </c>
      <c r="J4439" s="39"/>
      <c r="K4439" s="38"/>
    </row>
    <row r="4440" spans="1:11" x14ac:dyDescent="0.25">
      <c r="A4440" s="4">
        <v>555</v>
      </c>
      <c r="B4440" s="283" t="s">
        <v>6749</v>
      </c>
      <c r="C4440" s="237">
        <v>1</v>
      </c>
      <c r="D4440" s="237">
        <v>1554</v>
      </c>
      <c r="E4440" s="236" t="s">
        <v>6750</v>
      </c>
      <c r="F4440" s="237">
        <v>7</v>
      </c>
      <c r="G4440" s="268">
        <v>9579.83</v>
      </c>
      <c r="H4440" s="269">
        <v>9579.83</v>
      </c>
      <c r="I4440" s="267">
        <f t="shared" si="111"/>
        <v>0</v>
      </c>
      <c r="J4440" s="39"/>
      <c r="K4440" s="38"/>
    </row>
    <row r="4441" spans="1:11" x14ac:dyDescent="0.25">
      <c r="A4441" s="4">
        <v>556</v>
      </c>
      <c r="B4441" s="283" t="s">
        <v>6751</v>
      </c>
      <c r="C4441" s="237">
        <v>1</v>
      </c>
      <c r="D4441" s="237">
        <v>1555</v>
      </c>
      <c r="E4441" s="236" t="s">
        <v>6752</v>
      </c>
      <c r="F4441" s="237">
        <v>7</v>
      </c>
      <c r="G4441" s="268">
        <v>8235.2900000000009</v>
      </c>
      <c r="H4441" s="269">
        <v>8235.2900000000009</v>
      </c>
      <c r="I4441" s="267">
        <f t="shared" si="111"/>
        <v>0</v>
      </c>
      <c r="J4441" s="39"/>
      <c r="K4441" s="38"/>
    </row>
    <row r="4442" spans="1:11" x14ac:dyDescent="0.25">
      <c r="A4442" s="4">
        <v>557</v>
      </c>
      <c r="B4442" s="283" t="s">
        <v>6753</v>
      </c>
      <c r="C4442" s="237">
        <v>1</v>
      </c>
      <c r="D4442" s="237">
        <v>1556</v>
      </c>
      <c r="E4442" s="236" t="s">
        <v>6754</v>
      </c>
      <c r="F4442" s="237">
        <v>7</v>
      </c>
      <c r="G4442" s="268">
        <v>8235.2900000000009</v>
      </c>
      <c r="H4442" s="269">
        <v>8235.2900000000009</v>
      </c>
      <c r="I4442" s="267">
        <f t="shared" si="111"/>
        <v>0</v>
      </c>
      <c r="J4442" s="39"/>
      <c r="K4442" s="38"/>
    </row>
    <row r="4443" spans="1:11" x14ac:dyDescent="0.25">
      <c r="A4443" s="4">
        <v>558</v>
      </c>
      <c r="B4443" s="283" t="s">
        <v>6755</v>
      </c>
      <c r="C4443" s="237">
        <v>1</v>
      </c>
      <c r="D4443" s="237">
        <v>1557</v>
      </c>
      <c r="E4443" s="236" t="s">
        <v>6756</v>
      </c>
      <c r="F4443" s="237">
        <v>7</v>
      </c>
      <c r="G4443" s="268">
        <v>8235.2900000000009</v>
      </c>
      <c r="H4443" s="269">
        <v>8235.2900000000009</v>
      </c>
      <c r="I4443" s="267">
        <f t="shared" si="111"/>
        <v>0</v>
      </c>
      <c r="J4443" s="39"/>
      <c r="K4443" s="38"/>
    </row>
    <row r="4444" spans="1:11" x14ac:dyDescent="0.25">
      <c r="A4444" s="4">
        <v>559</v>
      </c>
      <c r="B4444" s="283" t="s">
        <v>6757</v>
      </c>
      <c r="C4444" s="237">
        <v>1</v>
      </c>
      <c r="D4444" s="237">
        <v>1558</v>
      </c>
      <c r="E4444" s="236" t="s">
        <v>6758</v>
      </c>
      <c r="F4444" s="237">
        <v>7</v>
      </c>
      <c r="G4444" s="268">
        <v>8235.2900000000009</v>
      </c>
      <c r="H4444" s="269">
        <v>8235.2900000000009</v>
      </c>
      <c r="I4444" s="267">
        <f t="shared" si="111"/>
        <v>0</v>
      </c>
      <c r="J4444" s="39"/>
      <c r="K4444" s="38"/>
    </row>
    <row r="4445" spans="1:11" x14ac:dyDescent="0.25">
      <c r="A4445" s="4">
        <v>560</v>
      </c>
      <c r="B4445" s="283" t="s">
        <v>6759</v>
      </c>
      <c r="C4445" s="237">
        <v>1</v>
      </c>
      <c r="D4445" s="237">
        <v>1559</v>
      </c>
      <c r="E4445" s="236" t="s">
        <v>6760</v>
      </c>
      <c r="F4445" s="237">
        <v>7</v>
      </c>
      <c r="G4445" s="268">
        <v>8235.2900000000009</v>
      </c>
      <c r="H4445" s="269">
        <v>8235.2900000000009</v>
      </c>
      <c r="I4445" s="267">
        <f t="shared" si="111"/>
        <v>0</v>
      </c>
      <c r="J4445" s="39"/>
      <c r="K4445" s="38"/>
    </row>
    <row r="4446" spans="1:11" x14ac:dyDescent="0.25">
      <c r="A4446" s="4">
        <v>561</v>
      </c>
      <c r="B4446" s="286" t="s">
        <v>6761</v>
      </c>
      <c r="C4446" s="235">
        <v>1</v>
      </c>
      <c r="D4446" s="235">
        <v>1714</v>
      </c>
      <c r="E4446" s="236" t="s">
        <v>6762</v>
      </c>
      <c r="F4446" s="237">
        <v>7</v>
      </c>
      <c r="G4446" s="265">
        <v>34200</v>
      </c>
      <c r="H4446" s="259">
        <v>34200</v>
      </c>
      <c r="I4446" s="267">
        <f t="shared" si="111"/>
        <v>0</v>
      </c>
      <c r="J4446" s="39"/>
      <c r="K4446" s="38"/>
    </row>
    <row r="4447" spans="1:11" x14ac:dyDescent="0.25">
      <c r="A4447" s="4">
        <v>562</v>
      </c>
      <c r="B4447" s="286" t="s">
        <v>6763</v>
      </c>
      <c r="C4447" s="235">
        <v>1</v>
      </c>
      <c r="D4447" s="235">
        <v>1734</v>
      </c>
      <c r="E4447" s="236" t="s">
        <v>6764</v>
      </c>
      <c r="F4447" s="237">
        <v>7</v>
      </c>
      <c r="G4447" s="265">
        <v>14500</v>
      </c>
      <c r="H4447" s="259">
        <v>14500</v>
      </c>
      <c r="I4447" s="267">
        <f t="shared" si="111"/>
        <v>0</v>
      </c>
      <c r="J4447" s="39"/>
      <c r="K4447" s="38"/>
    </row>
    <row r="4448" spans="1:11" x14ac:dyDescent="0.25">
      <c r="A4448" s="4">
        <v>563</v>
      </c>
      <c r="B4448" s="286" t="s">
        <v>6765</v>
      </c>
      <c r="C4448" s="235">
        <v>1</v>
      </c>
      <c r="D4448" s="235">
        <v>1735</v>
      </c>
      <c r="E4448" s="236" t="s">
        <v>6766</v>
      </c>
      <c r="F4448" s="237">
        <v>7</v>
      </c>
      <c r="G4448" s="265">
        <v>8085.12</v>
      </c>
      <c r="H4448" s="259">
        <v>8085.12</v>
      </c>
      <c r="I4448" s="267">
        <f t="shared" si="111"/>
        <v>0</v>
      </c>
      <c r="J4448" s="39"/>
      <c r="K4448" s="38"/>
    </row>
    <row r="4449" spans="1:11" x14ac:dyDescent="0.25">
      <c r="A4449" s="4">
        <v>564</v>
      </c>
      <c r="B4449" s="286" t="s">
        <v>6767</v>
      </c>
      <c r="C4449" s="235">
        <v>1</v>
      </c>
      <c r="D4449" s="235">
        <v>1736</v>
      </c>
      <c r="E4449" s="236" t="s">
        <v>6768</v>
      </c>
      <c r="F4449" s="237">
        <v>7</v>
      </c>
      <c r="G4449" s="265">
        <v>6000</v>
      </c>
      <c r="H4449" s="259">
        <v>6000</v>
      </c>
      <c r="I4449" s="267">
        <f t="shared" si="111"/>
        <v>0</v>
      </c>
      <c r="J4449" s="39"/>
      <c r="K4449" s="38"/>
    </row>
    <row r="4450" spans="1:11" x14ac:dyDescent="0.25">
      <c r="A4450" s="4">
        <v>565</v>
      </c>
      <c r="B4450" s="286" t="s">
        <v>6769</v>
      </c>
      <c r="C4450" s="239">
        <v>1</v>
      </c>
      <c r="D4450" s="239">
        <v>1777</v>
      </c>
      <c r="E4450" s="243" t="s">
        <v>6770</v>
      </c>
      <c r="F4450" s="245">
        <v>7</v>
      </c>
      <c r="G4450" s="265">
        <v>8090.95</v>
      </c>
      <c r="H4450" s="265">
        <v>7906.23</v>
      </c>
      <c r="I4450" s="266">
        <f t="shared" si="111"/>
        <v>184.72000000000025</v>
      </c>
      <c r="J4450" s="39"/>
      <c r="K4450" s="38"/>
    </row>
    <row r="4451" spans="1:11" x14ac:dyDescent="0.25">
      <c r="A4451" s="4">
        <v>566</v>
      </c>
      <c r="B4451" s="286" t="s">
        <v>6771</v>
      </c>
      <c r="C4451" s="235">
        <v>1</v>
      </c>
      <c r="D4451" s="235">
        <v>1778</v>
      </c>
      <c r="E4451" s="236" t="s">
        <v>6772</v>
      </c>
      <c r="F4451" s="237">
        <v>7</v>
      </c>
      <c r="G4451" s="265">
        <v>6600</v>
      </c>
      <c r="H4451" s="259">
        <v>6056.05</v>
      </c>
      <c r="I4451" s="267">
        <f t="shared" si="111"/>
        <v>543.94999999999982</v>
      </c>
      <c r="J4451" s="39"/>
      <c r="K4451" s="38"/>
    </row>
    <row r="4452" spans="1:11" x14ac:dyDescent="0.25">
      <c r="A4452" s="4">
        <v>567</v>
      </c>
      <c r="B4452" s="286" t="s">
        <v>6773</v>
      </c>
      <c r="C4452" s="235">
        <v>1</v>
      </c>
      <c r="D4452" s="235">
        <v>1827</v>
      </c>
      <c r="E4452" s="236" t="s">
        <v>6560</v>
      </c>
      <c r="F4452" s="237">
        <v>7</v>
      </c>
      <c r="G4452" s="265">
        <v>4000</v>
      </c>
      <c r="H4452" s="259">
        <v>3861</v>
      </c>
      <c r="I4452" s="267">
        <f t="shared" si="111"/>
        <v>139</v>
      </c>
      <c r="J4452" s="39"/>
      <c r="K4452" s="38"/>
    </row>
    <row r="4453" spans="1:11" x14ac:dyDescent="0.25">
      <c r="A4453" s="4">
        <v>568</v>
      </c>
      <c r="B4453" s="286" t="s">
        <v>6774</v>
      </c>
      <c r="C4453" s="235">
        <v>1</v>
      </c>
      <c r="D4453" s="235">
        <v>1876</v>
      </c>
      <c r="E4453" s="236" t="s">
        <v>6560</v>
      </c>
      <c r="F4453" s="237">
        <v>7</v>
      </c>
      <c r="G4453" s="265">
        <v>9421.49</v>
      </c>
      <c r="H4453" s="259">
        <v>6960.9</v>
      </c>
      <c r="I4453" s="267">
        <f t="shared" si="111"/>
        <v>2460.59</v>
      </c>
      <c r="J4453" s="39"/>
      <c r="K4453" s="38"/>
    </row>
    <row r="4454" spans="1:11" x14ac:dyDescent="0.25">
      <c r="A4454" s="4">
        <v>569</v>
      </c>
      <c r="B4454" s="283" t="s">
        <v>6761</v>
      </c>
      <c r="C4454" s="239">
        <v>1</v>
      </c>
      <c r="D4454" s="239">
        <v>2038</v>
      </c>
      <c r="E4454" s="250" t="s">
        <v>6775</v>
      </c>
      <c r="F4454" s="245">
        <v>7</v>
      </c>
      <c r="G4454" s="265">
        <v>49980</v>
      </c>
      <c r="H4454" s="265">
        <v>7147.14</v>
      </c>
      <c r="I4454" s="267">
        <f t="shared" si="111"/>
        <v>42832.86</v>
      </c>
      <c r="J4454" s="39"/>
      <c r="K4454" s="38"/>
    </row>
    <row r="4455" spans="1:11" x14ac:dyDescent="0.25">
      <c r="A4455" s="4">
        <v>570</v>
      </c>
      <c r="B4455" s="243" t="s">
        <v>6776</v>
      </c>
      <c r="C4455" s="245">
        <v>1</v>
      </c>
      <c r="D4455" s="245">
        <v>800</v>
      </c>
      <c r="E4455" s="243" t="s">
        <v>6560</v>
      </c>
      <c r="F4455" s="245">
        <v>14</v>
      </c>
      <c r="G4455" s="270">
        <v>922</v>
      </c>
      <c r="H4455" s="269">
        <v>922</v>
      </c>
      <c r="I4455" s="267">
        <f t="shared" si="111"/>
        <v>0</v>
      </c>
      <c r="J4455" s="39"/>
      <c r="K4455" s="38"/>
    </row>
    <row r="4456" spans="1:11" x14ac:dyDescent="0.25">
      <c r="A4456" s="4">
        <v>571</v>
      </c>
      <c r="B4456" s="243" t="s">
        <v>6777</v>
      </c>
      <c r="C4456" s="245">
        <v>1</v>
      </c>
      <c r="D4456" s="245">
        <v>884</v>
      </c>
      <c r="E4456" s="243" t="s">
        <v>6560</v>
      </c>
      <c r="F4456" s="245">
        <v>14</v>
      </c>
      <c r="G4456" s="270">
        <v>1304</v>
      </c>
      <c r="H4456" s="269">
        <v>1304</v>
      </c>
      <c r="I4456" s="267">
        <f t="shared" si="111"/>
        <v>0</v>
      </c>
      <c r="J4456" s="39"/>
      <c r="K4456" s="38"/>
    </row>
    <row r="4457" spans="1:11" x14ac:dyDescent="0.25">
      <c r="A4457" s="4">
        <v>572</v>
      </c>
      <c r="B4457" s="243" t="s">
        <v>6778</v>
      </c>
      <c r="C4457" s="245">
        <v>1</v>
      </c>
      <c r="D4457" s="245">
        <v>1737</v>
      </c>
      <c r="E4457" s="243" t="s">
        <v>6779</v>
      </c>
      <c r="F4457" s="245">
        <v>14</v>
      </c>
      <c r="G4457" s="270">
        <v>2400</v>
      </c>
      <c r="H4457" s="269">
        <v>1470</v>
      </c>
      <c r="I4457" s="266">
        <f t="shared" si="111"/>
        <v>930</v>
      </c>
      <c r="J4457" s="39"/>
      <c r="K4457" s="38"/>
    </row>
    <row r="4458" spans="1:11" x14ac:dyDescent="0.25">
      <c r="A4458" s="4">
        <v>573</v>
      </c>
      <c r="B4458" s="243" t="s">
        <v>6780</v>
      </c>
      <c r="C4458" s="245">
        <v>2</v>
      </c>
      <c r="D4458" s="245">
        <v>1835</v>
      </c>
      <c r="E4458" s="243" t="s">
        <v>6781</v>
      </c>
      <c r="F4458" s="245">
        <v>14</v>
      </c>
      <c r="G4458" s="270">
        <v>410.41</v>
      </c>
      <c r="H4458" s="269">
        <v>333.45</v>
      </c>
      <c r="I4458" s="267">
        <f t="shared" si="111"/>
        <v>76.960000000000036</v>
      </c>
      <c r="J4458" s="39"/>
      <c r="K4458" s="38"/>
    </row>
    <row r="4459" spans="1:11" x14ac:dyDescent="0.25">
      <c r="A4459" s="4">
        <v>574</v>
      </c>
      <c r="B4459" s="243" t="s">
        <v>6782</v>
      </c>
      <c r="C4459" s="245">
        <v>1</v>
      </c>
      <c r="D4459" s="245">
        <v>1986</v>
      </c>
      <c r="E4459" s="243" t="s">
        <v>6560</v>
      </c>
      <c r="F4459" s="245">
        <v>14</v>
      </c>
      <c r="G4459" s="270">
        <v>635</v>
      </c>
      <c r="H4459" s="269">
        <v>280</v>
      </c>
      <c r="I4459" s="267">
        <f t="shared" si="111"/>
        <v>355</v>
      </c>
      <c r="J4459" s="39"/>
      <c r="K4459" s="38"/>
    </row>
    <row r="4460" spans="1:11" x14ac:dyDescent="0.25">
      <c r="A4460" s="4">
        <v>575</v>
      </c>
      <c r="B4460" s="246" t="s">
        <v>6783</v>
      </c>
      <c r="C4460" s="245">
        <v>1</v>
      </c>
      <c r="D4460" s="245">
        <v>2028</v>
      </c>
      <c r="E4460" s="243" t="s">
        <v>6560</v>
      </c>
      <c r="F4460" s="245">
        <v>14</v>
      </c>
      <c r="G4460" s="270">
        <v>247.11</v>
      </c>
      <c r="H4460" s="269">
        <v>77.22</v>
      </c>
      <c r="I4460" s="269">
        <f t="shared" si="111"/>
        <v>169.89000000000001</v>
      </c>
      <c r="J4460" s="39"/>
      <c r="K4460" s="38"/>
    </row>
    <row r="4461" spans="1:11" x14ac:dyDescent="0.25">
      <c r="A4461" s="4">
        <v>576</v>
      </c>
      <c r="B4461" s="234" t="s">
        <v>6784</v>
      </c>
      <c r="C4461" s="235">
        <v>1</v>
      </c>
      <c r="D4461" s="235">
        <v>850</v>
      </c>
      <c r="E4461" s="236" t="s">
        <v>6560</v>
      </c>
      <c r="F4461" s="247">
        <v>16.5</v>
      </c>
      <c r="G4461" s="259">
        <v>8547</v>
      </c>
      <c r="H4461" s="259">
        <v>5641.02</v>
      </c>
      <c r="I4461" s="267">
        <f t="shared" si="111"/>
        <v>2905.9799999999996</v>
      </c>
      <c r="J4461" s="39"/>
      <c r="K4461" s="38"/>
    </row>
    <row r="4462" spans="1:11" x14ac:dyDescent="0.25">
      <c r="A4462" s="4">
        <v>577</v>
      </c>
      <c r="B4462" s="234" t="s">
        <v>6785</v>
      </c>
      <c r="C4462" s="235">
        <v>1</v>
      </c>
      <c r="D4462" s="235">
        <v>865</v>
      </c>
      <c r="E4462" s="236" t="s">
        <v>6560</v>
      </c>
      <c r="F4462" s="247">
        <v>16.5</v>
      </c>
      <c r="G4462" s="259">
        <v>3000</v>
      </c>
      <c r="H4462" s="259">
        <v>1980</v>
      </c>
      <c r="I4462" s="267">
        <f t="shared" si="111"/>
        <v>1020</v>
      </c>
      <c r="J4462" s="39"/>
      <c r="K4462" s="38"/>
    </row>
    <row r="4463" spans="1:11" x14ac:dyDescent="0.25">
      <c r="A4463" s="4">
        <v>578</v>
      </c>
      <c r="B4463" s="234" t="s">
        <v>6786</v>
      </c>
      <c r="C4463" s="235">
        <v>1</v>
      </c>
      <c r="D4463" s="235">
        <v>868</v>
      </c>
      <c r="E4463" s="236" t="s">
        <v>6560</v>
      </c>
      <c r="F4463" s="247">
        <v>16.5</v>
      </c>
      <c r="G4463" s="259">
        <v>2600</v>
      </c>
      <c r="H4463" s="259">
        <v>1716</v>
      </c>
      <c r="I4463" s="266">
        <f t="shared" si="111"/>
        <v>884</v>
      </c>
      <c r="J4463" s="39"/>
      <c r="K4463" s="38"/>
    </row>
    <row r="4464" spans="1:11" x14ac:dyDescent="0.25">
      <c r="A4464" s="4">
        <v>579</v>
      </c>
      <c r="B4464" s="234" t="s">
        <v>6787</v>
      </c>
      <c r="C4464" s="235">
        <v>1</v>
      </c>
      <c r="D4464" s="235">
        <v>873</v>
      </c>
      <c r="E4464" s="236" t="s">
        <v>6560</v>
      </c>
      <c r="F4464" s="247">
        <v>16.5</v>
      </c>
      <c r="G4464" s="259">
        <v>15791.35</v>
      </c>
      <c r="H4464" s="259">
        <v>10422.280000000001</v>
      </c>
      <c r="I4464" s="267">
        <f t="shared" si="111"/>
        <v>5369.07</v>
      </c>
      <c r="J4464" s="39"/>
      <c r="K4464" s="38"/>
    </row>
    <row r="4465" spans="1:11" ht="84" x14ac:dyDescent="0.25">
      <c r="A4465" s="33" t="s">
        <v>5</v>
      </c>
      <c r="B4465" s="29" t="s">
        <v>6</v>
      </c>
      <c r="C4465" s="29" t="s">
        <v>7</v>
      </c>
      <c r="D4465" s="29" t="s">
        <v>8</v>
      </c>
      <c r="E4465" s="29" t="s">
        <v>15</v>
      </c>
      <c r="F4465" s="29" t="s">
        <v>9</v>
      </c>
      <c r="G4465" s="262" t="s">
        <v>10</v>
      </c>
      <c r="H4465" s="262" t="s">
        <v>11</v>
      </c>
      <c r="I4465" s="262" t="s">
        <v>6426</v>
      </c>
      <c r="J4465" s="29" t="s">
        <v>12</v>
      </c>
      <c r="K4465" s="30" t="s">
        <v>13</v>
      </c>
    </row>
    <row r="4466" spans="1:11" x14ac:dyDescent="0.25">
      <c r="A4466" s="4">
        <v>580</v>
      </c>
      <c r="B4466" s="234" t="s">
        <v>6784</v>
      </c>
      <c r="C4466" s="235">
        <v>1</v>
      </c>
      <c r="D4466" s="235">
        <v>876</v>
      </c>
      <c r="E4466" s="236" t="s">
        <v>6560</v>
      </c>
      <c r="F4466" s="247">
        <v>16.5</v>
      </c>
      <c r="G4466" s="259">
        <v>4000</v>
      </c>
      <c r="H4466" s="259">
        <v>2640</v>
      </c>
      <c r="I4466" s="267">
        <f t="shared" si="111"/>
        <v>1360</v>
      </c>
      <c r="J4466" s="39"/>
      <c r="K4466" s="38"/>
    </row>
    <row r="4467" spans="1:11" x14ac:dyDescent="0.25">
      <c r="A4467" s="4">
        <v>581</v>
      </c>
      <c r="B4467" s="234" t="s">
        <v>6784</v>
      </c>
      <c r="C4467" s="235">
        <v>1</v>
      </c>
      <c r="D4467" s="235">
        <v>877</v>
      </c>
      <c r="E4467" s="236" t="s">
        <v>6560</v>
      </c>
      <c r="F4467" s="247">
        <v>16.5</v>
      </c>
      <c r="G4467" s="259">
        <v>18000</v>
      </c>
      <c r="H4467" s="259">
        <v>11880</v>
      </c>
      <c r="I4467" s="267">
        <f t="shared" si="111"/>
        <v>6120</v>
      </c>
      <c r="J4467" s="39"/>
      <c r="K4467" s="38"/>
    </row>
    <row r="4468" spans="1:11" x14ac:dyDescent="0.25">
      <c r="A4468" s="4">
        <v>582</v>
      </c>
      <c r="B4468" s="234" t="s">
        <v>6788</v>
      </c>
      <c r="C4468" s="235">
        <v>1</v>
      </c>
      <c r="D4468" s="235">
        <v>878</v>
      </c>
      <c r="E4468" s="236" t="s">
        <v>6560</v>
      </c>
      <c r="F4468" s="247">
        <v>16.5</v>
      </c>
      <c r="G4468" s="259">
        <v>2460</v>
      </c>
      <c r="H4468" s="259">
        <v>1623.6</v>
      </c>
      <c r="I4468" s="269">
        <f t="shared" si="111"/>
        <v>836.40000000000009</v>
      </c>
      <c r="J4468" s="39"/>
      <c r="K4468" s="38"/>
    </row>
    <row r="4469" spans="1:11" x14ac:dyDescent="0.25">
      <c r="A4469" s="4">
        <v>583</v>
      </c>
      <c r="B4469" s="234" t="s">
        <v>6789</v>
      </c>
      <c r="C4469" s="235">
        <v>1</v>
      </c>
      <c r="D4469" s="235">
        <v>900</v>
      </c>
      <c r="E4469" s="236" t="s">
        <v>6560</v>
      </c>
      <c r="F4469" s="247">
        <v>16.5</v>
      </c>
      <c r="G4469" s="259">
        <v>6500</v>
      </c>
      <c r="H4469" s="259">
        <v>4290</v>
      </c>
      <c r="I4469" s="267">
        <f t="shared" si="111"/>
        <v>2210</v>
      </c>
      <c r="J4469" s="39"/>
      <c r="K4469" s="38"/>
    </row>
    <row r="4470" spans="1:11" x14ac:dyDescent="0.25">
      <c r="A4470" s="4">
        <v>584</v>
      </c>
      <c r="B4470" s="234" t="s">
        <v>6784</v>
      </c>
      <c r="C4470" s="235">
        <v>1</v>
      </c>
      <c r="D4470" s="235">
        <v>901</v>
      </c>
      <c r="E4470" s="236" t="s">
        <v>6560</v>
      </c>
      <c r="F4470" s="247">
        <v>16.5</v>
      </c>
      <c r="G4470" s="259">
        <v>3000</v>
      </c>
      <c r="H4470" s="259">
        <v>1980</v>
      </c>
      <c r="I4470" s="267">
        <f t="shared" si="111"/>
        <v>1020</v>
      </c>
      <c r="J4470" s="39"/>
      <c r="K4470" s="38"/>
    </row>
    <row r="4471" spans="1:11" x14ac:dyDescent="0.25">
      <c r="A4471" s="4">
        <v>585</v>
      </c>
      <c r="B4471" s="234" t="s">
        <v>6790</v>
      </c>
      <c r="C4471" s="235">
        <v>1</v>
      </c>
      <c r="D4471" s="235">
        <v>902</v>
      </c>
      <c r="E4471" s="236" t="s">
        <v>6560</v>
      </c>
      <c r="F4471" s="247">
        <v>16.5</v>
      </c>
      <c r="G4471" s="259">
        <v>300</v>
      </c>
      <c r="H4471" s="259">
        <v>198</v>
      </c>
      <c r="I4471" s="266">
        <f t="shared" si="111"/>
        <v>102</v>
      </c>
      <c r="J4471" s="39"/>
      <c r="K4471" s="38"/>
    </row>
    <row r="4472" spans="1:11" x14ac:dyDescent="0.25">
      <c r="A4472" s="4">
        <v>586</v>
      </c>
      <c r="B4472" s="234" t="s">
        <v>6790</v>
      </c>
      <c r="C4472" s="235">
        <v>1</v>
      </c>
      <c r="D4472" s="235">
        <v>903</v>
      </c>
      <c r="E4472" s="236" t="s">
        <v>6560</v>
      </c>
      <c r="F4472" s="247">
        <v>16.5</v>
      </c>
      <c r="G4472" s="259">
        <v>300</v>
      </c>
      <c r="H4472" s="259">
        <v>198</v>
      </c>
      <c r="I4472" s="267">
        <f t="shared" si="111"/>
        <v>102</v>
      </c>
      <c r="J4472" s="39"/>
      <c r="K4472" s="38"/>
    </row>
    <row r="4473" spans="1:11" x14ac:dyDescent="0.25">
      <c r="A4473" s="4">
        <v>587</v>
      </c>
      <c r="B4473" s="234" t="s">
        <v>6784</v>
      </c>
      <c r="C4473" s="235">
        <v>1</v>
      </c>
      <c r="D4473" s="235">
        <v>1432</v>
      </c>
      <c r="E4473" s="236" t="s">
        <v>6560</v>
      </c>
      <c r="F4473" s="247">
        <v>16.5</v>
      </c>
      <c r="G4473" s="259">
        <v>700</v>
      </c>
      <c r="H4473" s="259">
        <v>462</v>
      </c>
      <c r="I4473" s="267">
        <f t="shared" si="111"/>
        <v>238</v>
      </c>
      <c r="J4473" s="39"/>
      <c r="K4473" s="38"/>
    </row>
    <row r="4474" spans="1:11" x14ac:dyDescent="0.25">
      <c r="A4474" s="4">
        <v>588</v>
      </c>
      <c r="B4474" s="234" t="s">
        <v>6791</v>
      </c>
      <c r="C4474" s="235">
        <v>1</v>
      </c>
      <c r="D4474" s="235">
        <v>1433</v>
      </c>
      <c r="E4474" s="236" t="s">
        <v>6560</v>
      </c>
      <c r="F4474" s="247">
        <v>16.5</v>
      </c>
      <c r="G4474" s="259">
        <v>1107.56</v>
      </c>
      <c r="H4474" s="259">
        <v>730.95</v>
      </c>
      <c r="I4474" s="259">
        <f t="shared" ref="I4474:I4477" si="112">G4474-H4474</f>
        <v>376.6099999999999</v>
      </c>
      <c r="J4474" s="39"/>
      <c r="K4474" s="38"/>
    </row>
    <row r="4475" spans="1:11" x14ac:dyDescent="0.25">
      <c r="A4475" s="4">
        <v>589</v>
      </c>
      <c r="B4475" s="234" t="s">
        <v>6784</v>
      </c>
      <c r="C4475" s="235">
        <v>1</v>
      </c>
      <c r="D4475" s="235">
        <v>1823</v>
      </c>
      <c r="E4475" s="236" t="s">
        <v>6792</v>
      </c>
      <c r="F4475" s="247">
        <v>16.5</v>
      </c>
      <c r="G4475" s="259">
        <v>1500</v>
      </c>
      <c r="H4475" s="259">
        <v>667.5</v>
      </c>
      <c r="I4475" s="259">
        <f t="shared" si="112"/>
        <v>832.5</v>
      </c>
      <c r="J4475" s="39"/>
      <c r="K4475" s="38"/>
    </row>
    <row r="4476" spans="1:11" x14ac:dyDescent="0.25">
      <c r="A4476" s="4">
        <v>590</v>
      </c>
      <c r="B4476" s="234" t="s">
        <v>6793</v>
      </c>
      <c r="C4476" s="235">
        <v>1</v>
      </c>
      <c r="D4476" s="235">
        <v>1862</v>
      </c>
      <c r="E4476" s="236" t="s">
        <v>6560</v>
      </c>
      <c r="F4476" s="247">
        <v>16.5</v>
      </c>
      <c r="G4476" s="259">
        <v>1450</v>
      </c>
      <c r="H4476" s="259">
        <v>565.5</v>
      </c>
      <c r="I4476" s="259">
        <f t="shared" si="112"/>
        <v>884.5</v>
      </c>
      <c r="J4476" s="39"/>
      <c r="K4476" s="38"/>
    </row>
    <row r="4477" spans="1:11" x14ac:dyDescent="0.25">
      <c r="A4477" s="4">
        <v>591</v>
      </c>
      <c r="B4477" s="234" t="s">
        <v>6794</v>
      </c>
      <c r="C4477" s="235">
        <v>1</v>
      </c>
      <c r="D4477" s="235">
        <v>1863</v>
      </c>
      <c r="E4477" s="236" t="s">
        <v>6795</v>
      </c>
      <c r="F4477" s="247">
        <v>16.5</v>
      </c>
      <c r="G4477" s="259">
        <v>1915.12</v>
      </c>
      <c r="H4477" s="259">
        <v>737.34</v>
      </c>
      <c r="I4477" s="259">
        <f t="shared" si="112"/>
        <v>1177.7799999999997</v>
      </c>
      <c r="J4477" s="39"/>
      <c r="K4477" s="38"/>
    </row>
    <row r="4478" spans="1:11" x14ac:dyDescent="0.25">
      <c r="A4478" s="4">
        <v>592</v>
      </c>
      <c r="B4478" s="234" t="s">
        <v>6796</v>
      </c>
      <c r="C4478" s="235">
        <v>1</v>
      </c>
      <c r="D4478" s="235">
        <v>0</v>
      </c>
      <c r="E4478" s="248" t="s">
        <v>6560</v>
      </c>
      <c r="F4478" s="237">
        <v>14</v>
      </c>
      <c r="G4478" s="259">
        <v>1930</v>
      </c>
      <c r="H4478" s="259">
        <v>1930</v>
      </c>
      <c r="I4478" s="259">
        <f>G4478-H4478</f>
        <v>0</v>
      </c>
      <c r="J4478" s="39"/>
      <c r="K4478" s="38"/>
    </row>
    <row r="4479" spans="1:11" x14ac:dyDescent="0.25">
      <c r="A4479" s="4">
        <v>593</v>
      </c>
      <c r="B4479" s="238" t="s">
        <v>6797</v>
      </c>
      <c r="C4479" s="235">
        <v>1</v>
      </c>
      <c r="D4479" s="235">
        <v>76</v>
      </c>
      <c r="E4479" s="248" t="s">
        <v>6560</v>
      </c>
      <c r="F4479" s="237">
        <v>10</v>
      </c>
      <c r="G4479" s="259">
        <v>10829</v>
      </c>
      <c r="H4479" s="259">
        <v>10829</v>
      </c>
      <c r="I4479" s="259">
        <f t="shared" ref="I4479:I4543" si="113">G4479-H4479</f>
        <v>0</v>
      </c>
      <c r="J4479" s="39"/>
      <c r="K4479" s="38"/>
    </row>
    <row r="4480" spans="1:11" x14ac:dyDescent="0.25">
      <c r="A4480" s="4">
        <v>594</v>
      </c>
      <c r="B4480" s="238" t="s">
        <v>6798</v>
      </c>
      <c r="C4480" s="235">
        <v>1</v>
      </c>
      <c r="D4480" s="235">
        <v>78</v>
      </c>
      <c r="E4480" s="248" t="s">
        <v>6560</v>
      </c>
      <c r="F4480" s="237">
        <v>4</v>
      </c>
      <c r="G4480" s="259">
        <v>1928</v>
      </c>
      <c r="H4480" s="259">
        <v>1928</v>
      </c>
      <c r="I4480" s="259">
        <f t="shared" si="113"/>
        <v>0</v>
      </c>
      <c r="J4480" s="39"/>
      <c r="K4480" s="38"/>
    </row>
    <row r="4481" spans="1:11" x14ac:dyDescent="0.25">
      <c r="A4481" s="4">
        <v>595</v>
      </c>
      <c r="B4481" s="238" t="s">
        <v>6799</v>
      </c>
      <c r="C4481" s="235">
        <v>1</v>
      </c>
      <c r="D4481" s="235">
        <v>83</v>
      </c>
      <c r="E4481" s="248" t="s">
        <v>6560</v>
      </c>
      <c r="F4481" s="237" t="s">
        <v>6800</v>
      </c>
      <c r="G4481" s="259">
        <v>287</v>
      </c>
      <c r="H4481" s="259">
        <v>287</v>
      </c>
      <c r="I4481" s="259">
        <f t="shared" si="113"/>
        <v>0</v>
      </c>
      <c r="J4481" s="39"/>
      <c r="K4481" s="38"/>
    </row>
    <row r="4482" spans="1:11" x14ac:dyDescent="0.25">
      <c r="A4482" s="4">
        <v>596</v>
      </c>
      <c r="B4482" s="238" t="s">
        <v>6801</v>
      </c>
      <c r="C4482" s="235">
        <v>1</v>
      </c>
      <c r="D4482" s="235">
        <v>87</v>
      </c>
      <c r="E4482" s="248" t="s">
        <v>6560</v>
      </c>
      <c r="F4482" s="237">
        <v>4</v>
      </c>
      <c r="G4482" s="259">
        <v>564</v>
      </c>
      <c r="H4482" s="259">
        <v>564</v>
      </c>
      <c r="I4482" s="259">
        <f t="shared" si="113"/>
        <v>0</v>
      </c>
      <c r="J4482" s="39"/>
      <c r="K4482" s="38"/>
    </row>
    <row r="4483" spans="1:11" x14ac:dyDescent="0.25">
      <c r="A4483" s="4">
        <v>597</v>
      </c>
      <c r="B4483" s="238" t="s">
        <v>6802</v>
      </c>
      <c r="C4483" s="235">
        <v>1</v>
      </c>
      <c r="D4483" s="235">
        <v>92</v>
      </c>
      <c r="E4483" s="248" t="s">
        <v>6560</v>
      </c>
      <c r="F4483" s="237">
        <v>8</v>
      </c>
      <c r="G4483" s="259">
        <v>4712</v>
      </c>
      <c r="H4483" s="259">
        <v>4712</v>
      </c>
      <c r="I4483" s="259">
        <f t="shared" si="113"/>
        <v>0</v>
      </c>
      <c r="J4483" s="39"/>
      <c r="K4483" s="38"/>
    </row>
    <row r="4484" spans="1:11" x14ac:dyDescent="0.25">
      <c r="A4484" s="4">
        <v>598</v>
      </c>
      <c r="B4484" s="234" t="s">
        <v>6803</v>
      </c>
      <c r="C4484" s="235">
        <v>1</v>
      </c>
      <c r="D4484" s="235">
        <v>108</v>
      </c>
      <c r="E4484" s="248" t="s">
        <v>6560</v>
      </c>
      <c r="F4484" s="237">
        <v>7</v>
      </c>
      <c r="G4484" s="259">
        <v>0</v>
      </c>
      <c r="H4484" s="259">
        <v>0</v>
      </c>
      <c r="I4484" s="259">
        <f t="shared" si="113"/>
        <v>0</v>
      </c>
      <c r="J4484" s="39"/>
      <c r="K4484" s="38"/>
    </row>
    <row r="4485" spans="1:11" x14ac:dyDescent="0.25">
      <c r="A4485" s="4">
        <v>599</v>
      </c>
      <c r="B4485" s="238" t="s">
        <v>6804</v>
      </c>
      <c r="C4485" s="235">
        <v>1</v>
      </c>
      <c r="D4485" s="235">
        <v>110</v>
      </c>
      <c r="E4485" s="248" t="s">
        <v>6560</v>
      </c>
      <c r="F4485" s="237">
        <v>8</v>
      </c>
      <c r="G4485" s="259">
        <v>727.8</v>
      </c>
      <c r="H4485" s="259">
        <v>727.8</v>
      </c>
      <c r="I4485" s="259">
        <f t="shared" si="113"/>
        <v>0</v>
      </c>
      <c r="J4485" s="39"/>
      <c r="K4485" s="38"/>
    </row>
    <row r="4486" spans="1:11" x14ac:dyDescent="0.25">
      <c r="A4486" s="4">
        <v>600</v>
      </c>
      <c r="B4486" s="238" t="s">
        <v>6805</v>
      </c>
      <c r="C4486" s="235">
        <v>1</v>
      </c>
      <c r="D4486" s="235">
        <v>111</v>
      </c>
      <c r="E4486" s="248" t="s">
        <v>6560</v>
      </c>
      <c r="F4486" s="237">
        <v>8</v>
      </c>
      <c r="G4486" s="259">
        <v>103.2</v>
      </c>
      <c r="H4486" s="259">
        <v>103.2</v>
      </c>
      <c r="I4486" s="259">
        <f t="shared" si="113"/>
        <v>0</v>
      </c>
      <c r="J4486" s="39"/>
      <c r="K4486" s="38"/>
    </row>
    <row r="4487" spans="1:11" x14ac:dyDescent="0.25">
      <c r="A4487" s="4">
        <v>601</v>
      </c>
      <c r="B4487" s="238" t="s">
        <v>6806</v>
      </c>
      <c r="C4487" s="235">
        <v>1</v>
      </c>
      <c r="D4487" s="235">
        <v>212</v>
      </c>
      <c r="E4487" s="248" t="s">
        <v>6560</v>
      </c>
      <c r="F4487" s="237">
        <v>14</v>
      </c>
      <c r="G4487" s="259">
        <v>263.5</v>
      </c>
      <c r="H4487" s="259">
        <v>263.5</v>
      </c>
      <c r="I4487" s="259">
        <f t="shared" si="113"/>
        <v>0</v>
      </c>
      <c r="J4487" s="39"/>
      <c r="K4487" s="38"/>
    </row>
    <row r="4488" spans="1:11" x14ac:dyDescent="0.25">
      <c r="A4488" s="4">
        <v>602</v>
      </c>
      <c r="B4488" s="234" t="s">
        <v>6807</v>
      </c>
      <c r="C4488" s="235">
        <v>1</v>
      </c>
      <c r="D4488" s="235">
        <v>278</v>
      </c>
      <c r="E4488" s="248" t="s">
        <v>6560</v>
      </c>
      <c r="F4488" s="237" t="s">
        <v>6800</v>
      </c>
      <c r="G4488" s="259">
        <v>0</v>
      </c>
      <c r="H4488" s="259">
        <v>0</v>
      </c>
      <c r="I4488" s="259">
        <f t="shared" si="113"/>
        <v>0</v>
      </c>
      <c r="J4488" s="39"/>
      <c r="K4488" s="38"/>
    </row>
    <row r="4489" spans="1:11" x14ac:dyDescent="0.25">
      <c r="A4489" s="4">
        <v>603</v>
      </c>
      <c r="B4489" s="238" t="s">
        <v>6808</v>
      </c>
      <c r="C4489" s="235">
        <v>1</v>
      </c>
      <c r="D4489" s="235">
        <v>662</v>
      </c>
      <c r="E4489" s="248" t="s">
        <v>6560</v>
      </c>
      <c r="F4489" s="237">
        <v>14</v>
      </c>
      <c r="G4489" s="259">
        <v>755</v>
      </c>
      <c r="H4489" s="259">
        <v>755</v>
      </c>
      <c r="I4489" s="259">
        <f t="shared" si="113"/>
        <v>0</v>
      </c>
      <c r="J4489" s="39"/>
      <c r="K4489" s="38"/>
    </row>
    <row r="4490" spans="1:11" x14ac:dyDescent="0.25">
      <c r="A4490" s="4">
        <v>604</v>
      </c>
      <c r="B4490" s="238" t="s">
        <v>6809</v>
      </c>
      <c r="C4490" s="235">
        <v>1</v>
      </c>
      <c r="D4490" s="235">
        <v>700</v>
      </c>
      <c r="E4490" s="248" t="s">
        <v>6560</v>
      </c>
      <c r="F4490" s="237">
        <v>33</v>
      </c>
      <c r="G4490" s="259">
        <v>34855</v>
      </c>
      <c r="H4490" s="259">
        <v>27041.67</v>
      </c>
      <c r="I4490" s="259">
        <f t="shared" si="113"/>
        <v>7813.3300000000017</v>
      </c>
      <c r="J4490" s="39"/>
      <c r="K4490" s="38"/>
    </row>
    <row r="4491" spans="1:11" x14ac:dyDescent="0.25">
      <c r="A4491" s="4">
        <v>605</v>
      </c>
      <c r="B4491" s="238" t="s">
        <v>6810</v>
      </c>
      <c r="C4491" s="235">
        <v>1</v>
      </c>
      <c r="D4491" s="235">
        <v>710</v>
      </c>
      <c r="E4491" s="248" t="s">
        <v>6560</v>
      </c>
      <c r="F4491" s="237">
        <v>33</v>
      </c>
      <c r="G4491" s="259">
        <v>1511.21</v>
      </c>
      <c r="H4491" s="259">
        <v>1172.48</v>
      </c>
      <c r="I4491" s="259">
        <f t="shared" si="113"/>
        <v>338.73</v>
      </c>
      <c r="J4491" s="39"/>
      <c r="K4491" s="38"/>
    </row>
    <row r="4492" spans="1:11" x14ac:dyDescent="0.25">
      <c r="A4492" s="4">
        <v>606</v>
      </c>
      <c r="B4492" s="243" t="s">
        <v>6811</v>
      </c>
      <c r="C4492" s="239">
        <v>1</v>
      </c>
      <c r="D4492" s="239">
        <v>784</v>
      </c>
      <c r="E4492" s="248" t="s">
        <v>6560</v>
      </c>
      <c r="F4492" s="237">
        <v>8</v>
      </c>
      <c r="G4492" s="259">
        <v>2322.71</v>
      </c>
      <c r="H4492" s="259">
        <v>2322.71</v>
      </c>
      <c r="I4492" s="259">
        <f t="shared" si="113"/>
        <v>0</v>
      </c>
      <c r="J4492" s="39"/>
      <c r="K4492" s="38"/>
    </row>
    <row r="4493" spans="1:11" x14ac:dyDescent="0.25">
      <c r="A4493" s="4">
        <v>607</v>
      </c>
      <c r="B4493" s="238" t="s">
        <v>6812</v>
      </c>
      <c r="C4493" s="235">
        <v>1</v>
      </c>
      <c r="D4493" s="235">
        <v>793</v>
      </c>
      <c r="E4493" s="248" t="s">
        <v>6560</v>
      </c>
      <c r="F4493" s="237">
        <v>33</v>
      </c>
      <c r="G4493" s="259">
        <v>115940.01</v>
      </c>
      <c r="H4493" s="259">
        <v>89950.12</v>
      </c>
      <c r="I4493" s="259">
        <v>25989.89</v>
      </c>
      <c r="J4493" s="39"/>
      <c r="K4493" s="38"/>
    </row>
    <row r="4494" spans="1:11" x14ac:dyDescent="0.25">
      <c r="A4494" s="4">
        <v>608</v>
      </c>
      <c r="B4494" s="238" t="s">
        <v>6813</v>
      </c>
      <c r="C4494" s="235">
        <v>1</v>
      </c>
      <c r="D4494" s="235">
        <v>804</v>
      </c>
      <c r="E4494" s="248" t="s">
        <v>6560</v>
      </c>
      <c r="F4494" s="237">
        <v>4</v>
      </c>
      <c r="G4494" s="259">
        <v>4761.43</v>
      </c>
      <c r="H4494" s="259">
        <v>4761.43</v>
      </c>
      <c r="I4494" s="259">
        <f t="shared" si="113"/>
        <v>0</v>
      </c>
      <c r="J4494" s="39"/>
      <c r="K4494" s="38"/>
    </row>
    <row r="4495" spans="1:11" x14ac:dyDescent="0.25">
      <c r="A4495" s="4">
        <v>609</v>
      </c>
      <c r="B4495" s="238" t="s">
        <v>6814</v>
      </c>
      <c r="C4495" s="235">
        <v>1</v>
      </c>
      <c r="D4495" s="235">
        <v>808</v>
      </c>
      <c r="E4495" s="248" t="s">
        <v>6560</v>
      </c>
      <c r="F4495" s="237">
        <v>8</v>
      </c>
      <c r="G4495" s="259">
        <v>196.58</v>
      </c>
      <c r="H4495" s="259">
        <v>196.58</v>
      </c>
      <c r="I4495" s="259">
        <f t="shared" si="113"/>
        <v>0</v>
      </c>
      <c r="J4495" s="39"/>
      <c r="K4495" s="38"/>
    </row>
    <row r="4496" spans="1:11" x14ac:dyDescent="0.25">
      <c r="A4496" s="4">
        <v>610</v>
      </c>
      <c r="B4496" s="238" t="s">
        <v>6815</v>
      </c>
      <c r="C4496" s="235">
        <v>1</v>
      </c>
      <c r="D4496" s="235">
        <v>810</v>
      </c>
      <c r="E4496" s="248" t="s">
        <v>6560</v>
      </c>
      <c r="F4496" s="249">
        <v>14</v>
      </c>
      <c r="G4496" s="259">
        <v>49042.94</v>
      </c>
      <c r="H4496" s="259">
        <v>4506.46</v>
      </c>
      <c r="I4496" s="259">
        <f t="shared" si="113"/>
        <v>44536.480000000003</v>
      </c>
      <c r="J4496" s="39"/>
      <c r="K4496" s="38"/>
    </row>
    <row r="4497" spans="1:11" ht="84" x14ac:dyDescent="0.25">
      <c r="A4497" s="33" t="s">
        <v>5</v>
      </c>
      <c r="B4497" s="29" t="s">
        <v>6</v>
      </c>
      <c r="C4497" s="29" t="s">
        <v>7</v>
      </c>
      <c r="D4497" s="29" t="s">
        <v>8</v>
      </c>
      <c r="E4497" s="29" t="s">
        <v>15</v>
      </c>
      <c r="F4497" s="29" t="s">
        <v>9</v>
      </c>
      <c r="G4497" s="262" t="s">
        <v>10</v>
      </c>
      <c r="H4497" s="262" t="s">
        <v>11</v>
      </c>
      <c r="I4497" s="262" t="s">
        <v>6426</v>
      </c>
      <c r="J4497" s="29" t="s">
        <v>12</v>
      </c>
      <c r="K4497" s="30" t="s">
        <v>13</v>
      </c>
    </row>
    <row r="4498" spans="1:11" x14ac:dyDescent="0.25">
      <c r="A4498" s="4">
        <v>611</v>
      </c>
      <c r="B4498" s="238" t="s">
        <v>6816</v>
      </c>
      <c r="C4498" s="235">
        <v>1</v>
      </c>
      <c r="D4498" s="235">
        <v>820</v>
      </c>
      <c r="E4498" s="248" t="s">
        <v>6560</v>
      </c>
      <c r="F4498" s="237">
        <v>4</v>
      </c>
      <c r="G4498" s="259">
        <v>1996</v>
      </c>
      <c r="H4498" s="259">
        <v>1996</v>
      </c>
      <c r="I4498" s="259">
        <f t="shared" si="113"/>
        <v>0</v>
      </c>
      <c r="J4498" s="39"/>
      <c r="K4498" s="38"/>
    </row>
    <row r="4499" spans="1:11" x14ac:dyDescent="0.25">
      <c r="A4499" s="4">
        <v>612</v>
      </c>
      <c r="B4499" s="238" t="s">
        <v>6817</v>
      </c>
      <c r="C4499" s="235">
        <v>1</v>
      </c>
      <c r="D4499" s="235">
        <v>846</v>
      </c>
      <c r="E4499" s="248" t="s">
        <v>6560</v>
      </c>
      <c r="F4499" s="237" t="s">
        <v>6800</v>
      </c>
      <c r="G4499" s="259">
        <v>6750</v>
      </c>
      <c r="H4499" s="259">
        <v>6750</v>
      </c>
      <c r="I4499" s="259">
        <f t="shared" si="113"/>
        <v>0</v>
      </c>
      <c r="J4499" s="39"/>
      <c r="K4499" s="38"/>
    </row>
    <row r="4500" spans="1:11" x14ac:dyDescent="0.25">
      <c r="A4500" s="4">
        <v>613</v>
      </c>
      <c r="B4500" s="238" t="s">
        <v>6818</v>
      </c>
      <c r="C4500" s="235">
        <v>1</v>
      </c>
      <c r="D4500" s="235">
        <v>855</v>
      </c>
      <c r="E4500" s="248" t="s">
        <v>6560</v>
      </c>
      <c r="F4500" s="237" t="s">
        <v>6800</v>
      </c>
      <c r="G4500" s="259">
        <v>4250</v>
      </c>
      <c r="H4500" s="259">
        <v>4250</v>
      </c>
      <c r="I4500" s="259">
        <f t="shared" si="113"/>
        <v>0</v>
      </c>
      <c r="J4500" s="39"/>
      <c r="K4500" s="38"/>
    </row>
    <row r="4501" spans="1:11" x14ac:dyDescent="0.25">
      <c r="A4501" s="4">
        <v>614</v>
      </c>
      <c r="B4501" s="238" t="s">
        <v>6819</v>
      </c>
      <c r="C4501" s="235">
        <v>1</v>
      </c>
      <c r="D4501" s="235">
        <v>863</v>
      </c>
      <c r="E4501" s="248" t="s">
        <v>6560</v>
      </c>
      <c r="F4501" s="237">
        <v>14</v>
      </c>
      <c r="G4501" s="259">
        <v>2099.15</v>
      </c>
      <c r="H4501" s="259">
        <v>2099.15</v>
      </c>
      <c r="I4501" s="259">
        <f t="shared" si="113"/>
        <v>0</v>
      </c>
      <c r="J4501" s="39"/>
      <c r="K4501" s="38"/>
    </row>
    <row r="4502" spans="1:11" x14ac:dyDescent="0.25">
      <c r="A4502" s="4">
        <v>615</v>
      </c>
      <c r="B4502" s="238" t="s">
        <v>6820</v>
      </c>
      <c r="C4502" s="235">
        <v>1</v>
      </c>
      <c r="D4502" s="235">
        <v>866</v>
      </c>
      <c r="E4502" s="248" t="s">
        <v>6560</v>
      </c>
      <c r="F4502" s="237">
        <v>7</v>
      </c>
      <c r="G4502" s="259">
        <v>8545</v>
      </c>
      <c r="H4502" s="259">
        <v>4036.41</v>
      </c>
      <c r="I4502" s="259">
        <f t="shared" si="113"/>
        <v>4508.59</v>
      </c>
      <c r="J4502" s="39"/>
      <c r="K4502" s="38"/>
    </row>
    <row r="4503" spans="1:11" x14ac:dyDescent="0.25">
      <c r="A4503" s="4">
        <v>616</v>
      </c>
      <c r="B4503" s="238" t="s">
        <v>6821</v>
      </c>
      <c r="C4503" s="235">
        <v>1</v>
      </c>
      <c r="D4503" s="235">
        <v>870</v>
      </c>
      <c r="E4503" s="248" t="s">
        <v>6560</v>
      </c>
      <c r="F4503" s="237" t="s">
        <v>6800</v>
      </c>
      <c r="G4503" s="259">
        <v>967.74</v>
      </c>
      <c r="H4503" s="259">
        <v>967.74</v>
      </c>
      <c r="I4503" s="259">
        <f t="shared" si="113"/>
        <v>0</v>
      </c>
      <c r="J4503" s="39"/>
      <c r="K4503" s="38"/>
    </row>
    <row r="4504" spans="1:11" x14ac:dyDescent="0.25">
      <c r="A4504" s="4">
        <v>617</v>
      </c>
      <c r="B4504" s="238" t="s">
        <v>6822</v>
      </c>
      <c r="C4504" s="235">
        <v>1</v>
      </c>
      <c r="D4504" s="235">
        <v>871</v>
      </c>
      <c r="E4504" s="248" t="s">
        <v>6560</v>
      </c>
      <c r="F4504" s="237" t="s">
        <v>6800</v>
      </c>
      <c r="G4504" s="259">
        <v>774.19</v>
      </c>
      <c r="H4504" s="259">
        <v>774.19</v>
      </c>
      <c r="I4504" s="259">
        <f t="shared" si="113"/>
        <v>0</v>
      </c>
      <c r="J4504" s="39"/>
      <c r="K4504" s="38"/>
    </row>
    <row r="4505" spans="1:11" x14ac:dyDescent="0.25">
      <c r="A4505" s="4">
        <v>618</v>
      </c>
      <c r="B4505" s="238" t="s">
        <v>6823</v>
      </c>
      <c r="C4505" s="235">
        <v>1</v>
      </c>
      <c r="D4505" s="235">
        <v>879</v>
      </c>
      <c r="E4505" s="248" t="s">
        <v>6560</v>
      </c>
      <c r="F4505" s="237">
        <v>14</v>
      </c>
      <c r="G4505" s="259">
        <v>173.97</v>
      </c>
      <c r="H4505" s="259">
        <v>173.97</v>
      </c>
      <c r="I4505" s="259">
        <f t="shared" si="113"/>
        <v>0</v>
      </c>
      <c r="J4505" s="39"/>
      <c r="K4505" s="38"/>
    </row>
    <row r="4506" spans="1:11" x14ac:dyDescent="0.25">
      <c r="A4506" s="4">
        <v>619</v>
      </c>
      <c r="B4506" s="238" t="s">
        <v>6824</v>
      </c>
      <c r="C4506" s="235">
        <v>1</v>
      </c>
      <c r="D4506" s="235">
        <v>880</v>
      </c>
      <c r="E4506" s="248" t="s">
        <v>6560</v>
      </c>
      <c r="F4506" s="237">
        <v>14</v>
      </c>
      <c r="G4506" s="259">
        <v>167.62</v>
      </c>
      <c r="H4506" s="259">
        <v>167.62</v>
      </c>
      <c r="I4506" s="259">
        <f t="shared" si="113"/>
        <v>0</v>
      </c>
      <c r="J4506" s="39"/>
      <c r="K4506" s="38"/>
    </row>
    <row r="4507" spans="1:11" x14ac:dyDescent="0.25">
      <c r="A4507" s="4">
        <v>620</v>
      </c>
      <c r="B4507" s="238" t="s">
        <v>6824</v>
      </c>
      <c r="C4507" s="235">
        <v>1</v>
      </c>
      <c r="D4507" s="235">
        <v>881</v>
      </c>
      <c r="E4507" s="248" t="s">
        <v>6560</v>
      </c>
      <c r="F4507" s="237">
        <v>14</v>
      </c>
      <c r="G4507" s="259">
        <v>167.62</v>
      </c>
      <c r="H4507" s="259">
        <v>167.62</v>
      </c>
      <c r="I4507" s="259">
        <f t="shared" si="113"/>
        <v>0</v>
      </c>
      <c r="J4507" s="39"/>
      <c r="K4507" s="38"/>
    </row>
    <row r="4508" spans="1:11" x14ac:dyDescent="0.25">
      <c r="A4508" s="4">
        <v>621</v>
      </c>
      <c r="B4508" s="234" t="s">
        <v>6825</v>
      </c>
      <c r="C4508" s="235">
        <v>1</v>
      </c>
      <c r="D4508" s="235">
        <v>1097</v>
      </c>
      <c r="E4508" s="248" t="s">
        <v>6560</v>
      </c>
      <c r="F4508" s="237">
        <v>14</v>
      </c>
      <c r="G4508" s="265">
        <v>8844.7199999999993</v>
      </c>
      <c r="H4508" s="259">
        <v>8844.7199999999993</v>
      </c>
      <c r="I4508" s="259">
        <f t="shared" si="113"/>
        <v>0</v>
      </c>
      <c r="J4508" s="39"/>
      <c r="K4508" s="38"/>
    </row>
    <row r="4509" spans="1:11" x14ac:dyDescent="0.25">
      <c r="A4509" s="4">
        <v>622</v>
      </c>
      <c r="B4509" s="238" t="s">
        <v>6826</v>
      </c>
      <c r="C4509" s="235">
        <v>1</v>
      </c>
      <c r="D4509" s="235">
        <v>1098</v>
      </c>
      <c r="E4509" s="248" t="s">
        <v>6560</v>
      </c>
      <c r="F4509" s="237">
        <v>14</v>
      </c>
      <c r="G4509" s="259">
        <v>5581.8</v>
      </c>
      <c r="H4509" s="259">
        <v>5581.8</v>
      </c>
      <c r="I4509" s="259">
        <f t="shared" si="113"/>
        <v>0</v>
      </c>
      <c r="J4509" s="39"/>
      <c r="K4509" s="38"/>
    </row>
    <row r="4510" spans="1:11" x14ac:dyDescent="0.25">
      <c r="A4510" s="4">
        <v>623</v>
      </c>
      <c r="B4510" s="238" t="s">
        <v>6782</v>
      </c>
      <c r="C4510" s="235">
        <v>1</v>
      </c>
      <c r="D4510" s="235">
        <v>1414</v>
      </c>
      <c r="E4510" s="248" t="s">
        <v>6560</v>
      </c>
      <c r="F4510" s="237">
        <v>22</v>
      </c>
      <c r="G4510" s="259">
        <v>8000</v>
      </c>
      <c r="H4510" s="259">
        <v>6300</v>
      </c>
      <c r="I4510" s="259">
        <f t="shared" si="113"/>
        <v>1700</v>
      </c>
      <c r="J4510" s="39"/>
      <c r="K4510" s="38"/>
    </row>
    <row r="4511" spans="1:11" x14ac:dyDescent="0.25">
      <c r="A4511" s="4">
        <v>624</v>
      </c>
      <c r="B4511" s="238" t="s">
        <v>6827</v>
      </c>
      <c r="C4511" s="235">
        <v>1</v>
      </c>
      <c r="D4511" s="235">
        <v>1416</v>
      </c>
      <c r="E4511" s="248" t="s">
        <v>6560</v>
      </c>
      <c r="F4511" s="237" t="s">
        <v>6800</v>
      </c>
      <c r="G4511" s="259">
        <v>1315</v>
      </c>
      <c r="H4511" s="259">
        <v>1315</v>
      </c>
      <c r="I4511" s="259">
        <f t="shared" si="113"/>
        <v>0</v>
      </c>
      <c r="J4511" s="39"/>
      <c r="K4511" s="38"/>
    </row>
    <row r="4512" spans="1:11" x14ac:dyDescent="0.25">
      <c r="A4512" s="4">
        <v>625</v>
      </c>
      <c r="B4512" s="238" t="s">
        <v>6828</v>
      </c>
      <c r="C4512" s="235">
        <v>1</v>
      </c>
      <c r="D4512" s="235">
        <v>1418</v>
      </c>
      <c r="E4512" s="248" t="s">
        <v>6560</v>
      </c>
      <c r="F4512" s="237">
        <v>14</v>
      </c>
      <c r="G4512" s="259">
        <v>5145</v>
      </c>
      <c r="H4512" s="259">
        <v>4862.03</v>
      </c>
      <c r="I4512" s="259">
        <f t="shared" si="113"/>
        <v>282.97000000000025</v>
      </c>
      <c r="J4512" s="39"/>
      <c r="K4512" s="38"/>
    </row>
    <row r="4513" spans="1:11" x14ac:dyDescent="0.25">
      <c r="A4513" s="4">
        <v>626</v>
      </c>
      <c r="B4513" s="238" t="s">
        <v>6829</v>
      </c>
      <c r="C4513" s="235">
        <v>1</v>
      </c>
      <c r="D4513" s="235">
        <v>1430</v>
      </c>
      <c r="E4513" s="248" t="s">
        <v>6560</v>
      </c>
      <c r="F4513" s="237" t="s">
        <v>6800</v>
      </c>
      <c r="G4513" s="259">
        <v>3950</v>
      </c>
      <c r="H4513" s="259">
        <v>3950</v>
      </c>
      <c r="I4513" s="259">
        <f t="shared" si="113"/>
        <v>0</v>
      </c>
      <c r="J4513" s="39"/>
      <c r="K4513" s="38"/>
    </row>
    <row r="4514" spans="1:11" x14ac:dyDescent="0.25">
      <c r="A4514" s="4">
        <v>627</v>
      </c>
      <c r="B4514" s="238" t="s">
        <v>6830</v>
      </c>
      <c r="C4514" s="235">
        <v>1</v>
      </c>
      <c r="D4514" s="235">
        <v>1441</v>
      </c>
      <c r="E4514" s="248" t="s">
        <v>6560</v>
      </c>
      <c r="F4514" s="237" t="s">
        <v>6800</v>
      </c>
      <c r="G4514" s="265">
        <v>1470</v>
      </c>
      <c r="H4514" s="259">
        <v>1421</v>
      </c>
      <c r="I4514" s="259">
        <f t="shared" si="113"/>
        <v>49</v>
      </c>
      <c r="J4514" s="39"/>
      <c r="K4514" s="38"/>
    </row>
    <row r="4515" spans="1:11" x14ac:dyDescent="0.25">
      <c r="A4515" s="4">
        <v>628</v>
      </c>
      <c r="B4515" s="238" t="s">
        <v>6831</v>
      </c>
      <c r="C4515" s="235">
        <v>2</v>
      </c>
      <c r="D4515" s="235">
        <v>1450</v>
      </c>
      <c r="E4515" s="248" t="s">
        <v>6560</v>
      </c>
      <c r="F4515" s="237">
        <v>33</v>
      </c>
      <c r="G4515" s="259">
        <v>17000</v>
      </c>
      <c r="H4515" s="259">
        <v>10993.33</v>
      </c>
      <c r="I4515" s="259">
        <f t="shared" si="113"/>
        <v>6006.67</v>
      </c>
      <c r="J4515" s="39"/>
      <c r="K4515" s="38"/>
    </row>
    <row r="4516" spans="1:11" x14ac:dyDescent="0.25">
      <c r="A4516" s="4">
        <v>629</v>
      </c>
      <c r="B4516" s="238" t="s">
        <v>6832</v>
      </c>
      <c r="C4516" s="235">
        <v>2</v>
      </c>
      <c r="D4516" s="235">
        <v>1451</v>
      </c>
      <c r="E4516" s="248" t="s">
        <v>6560</v>
      </c>
      <c r="F4516" s="237">
        <v>14</v>
      </c>
      <c r="G4516" s="259">
        <v>6800</v>
      </c>
      <c r="H4516" s="259">
        <v>6800</v>
      </c>
      <c r="I4516" s="259">
        <f t="shared" si="113"/>
        <v>0</v>
      </c>
      <c r="J4516" s="39"/>
      <c r="K4516" s="38"/>
    </row>
    <row r="4517" spans="1:11" x14ac:dyDescent="0.25">
      <c r="A4517" s="4">
        <v>630</v>
      </c>
      <c r="B4517" s="238" t="s">
        <v>6833</v>
      </c>
      <c r="C4517" s="235">
        <v>1</v>
      </c>
      <c r="D4517" s="235">
        <v>1452</v>
      </c>
      <c r="E4517" s="248" t="s">
        <v>6560</v>
      </c>
      <c r="F4517" s="237">
        <v>14</v>
      </c>
      <c r="G4517" s="259">
        <v>4000</v>
      </c>
      <c r="H4517" s="259">
        <v>4000</v>
      </c>
      <c r="I4517" s="259">
        <f t="shared" si="113"/>
        <v>0</v>
      </c>
      <c r="J4517" s="39"/>
      <c r="K4517" s="38"/>
    </row>
    <row r="4518" spans="1:11" x14ac:dyDescent="0.25">
      <c r="A4518" s="4">
        <v>631</v>
      </c>
      <c r="B4518" s="238" t="s">
        <v>6834</v>
      </c>
      <c r="C4518" s="235">
        <v>1</v>
      </c>
      <c r="D4518" s="235">
        <v>1453</v>
      </c>
      <c r="E4518" s="248" t="s">
        <v>6560</v>
      </c>
      <c r="F4518" s="237">
        <v>14</v>
      </c>
      <c r="G4518" s="259">
        <v>2350</v>
      </c>
      <c r="H4518" s="259">
        <v>2350</v>
      </c>
      <c r="I4518" s="259">
        <f t="shared" si="113"/>
        <v>0</v>
      </c>
      <c r="J4518" s="39"/>
      <c r="K4518" s="38"/>
    </row>
    <row r="4519" spans="1:11" x14ac:dyDescent="0.25">
      <c r="A4519" s="4">
        <v>632</v>
      </c>
      <c r="B4519" s="238" t="s">
        <v>6835</v>
      </c>
      <c r="C4519" s="235">
        <v>2</v>
      </c>
      <c r="D4519" s="235">
        <v>1454</v>
      </c>
      <c r="E4519" s="248" t="s">
        <v>6560</v>
      </c>
      <c r="F4519" s="237">
        <v>14</v>
      </c>
      <c r="G4519" s="259">
        <v>19800</v>
      </c>
      <c r="H4519" s="259">
        <v>19800</v>
      </c>
      <c r="I4519" s="259">
        <f t="shared" si="113"/>
        <v>0</v>
      </c>
      <c r="J4519" s="39"/>
      <c r="K4519" s="38"/>
    </row>
    <row r="4520" spans="1:11" x14ac:dyDescent="0.25">
      <c r="A4520" s="4">
        <v>633</v>
      </c>
      <c r="B4520" s="238" t="s">
        <v>6836</v>
      </c>
      <c r="C4520" s="235">
        <v>1</v>
      </c>
      <c r="D4520" s="235">
        <v>1455</v>
      </c>
      <c r="E4520" s="248" t="s">
        <v>6560</v>
      </c>
      <c r="F4520" s="237">
        <v>14</v>
      </c>
      <c r="G4520" s="259">
        <v>9197</v>
      </c>
      <c r="H4520" s="259">
        <v>9197</v>
      </c>
      <c r="I4520" s="259">
        <f t="shared" si="113"/>
        <v>0</v>
      </c>
      <c r="J4520" s="39"/>
      <c r="K4520" s="38"/>
    </row>
    <row r="4521" spans="1:11" x14ac:dyDescent="0.25">
      <c r="A4521" s="4">
        <v>634</v>
      </c>
      <c r="B4521" s="238" t="s">
        <v>6820</v>
      </c>
      <c r="C4521" s="235">
        <v>1</v>
      </c>
      <c r="D4521" s="235">
        <v>1466</v>
      </c>
      <c r="E4521" s="248" t="s">
        <v>6560</v>
      </c>
      <c r="F4521" s="237">
        <v>22</v>
      </c>
      <c r="G4521" s="259">
        <v>1176.47</v>
      </c>
      <c r="H4521" s="259">
        <v>941.13</v>
      </c>
      <c r="I4521" s="259">
        <f t="shared" si="113"/>
        <v>235.34000000000003</v>
      </c>
      <c r="J4521" s="39"/>
      <c r="K4521" s="38"/>
    </row>
    <row r="4522" spans="1:11" x14ac:dyDescent="0.25">
      <c r="A4522" s="4">
        <v>635</v>
      </c>
      <c r="B4522" s="238" t="s">
        <v>6837</v>
      </c>
      <c r="C4522" s="235">
        <v>1</v>
      </c>
      <c r="D4522" s="235">
        <v>1489</v>
      </c>
      <c r="E4522" s="248" t="s">
        <v>6560</v>
      </c>
      <c r="F4522" s="237">
        <v>14</v>
      </c>
      <c r="G4522" s="259">
        <v>584</v>
      </c>
      <c r="H4522" s="259">
        <v>474.01</v>
      </c>
      <c r="I4522" s="259">
        <f t="shared" si="113"/>
        <v>109.99000000000001</v>
      </c>
      <c r="J4522" s="39"/>
      <c r="K4522" s="38"/>
    </row>
    <row r="4523" spans="1:11" x14ac:dyDescent="0.25">
      <c r="A4523" s="4">
        <v>636</v>
      </c>
      <c r="B4523" s="238" t="s">
        <v>6838</v>
      </c>
      <c r="C4523" s="235">
        <v>1</v>
      </c>
      <c r="D4523" s="235">
        <v>1491</v>
      </c>
      <c r="E4523" s="248" t="s">
        <v>6560</v>
      </c>
      <c r="F4523" s="237">
        <v>14</v>
      </c>
      <c r="G4523" s="259">
        <v>739</v>
      </c>
      <c r="H4523" s="259">
        <v>692.2</v>
      </c>
      <c r="I4523" s="259">
        <f t="shared" si="113"/>
        <v>46.799999999999955</v>
      </c>
      <c r="J4523" s="39"/>
      <c r="K4523" s="38"/>
    </row>
    <row r="4524" spans="1:11" x14ac:dyDescent="0.25">
      <c r="A4524" s="4">
        <v>637</v>
      </c>
      <c r="B4524" s="238" t="s">
        <v>6820</v>
      </c>
      <c r="C4524" s="235">
        <v>1</v>
      </c>
      <c r="D4524" s="235">
        <v>1495</v>
      </c>
      <c r="E4524" s="248" t="s">
        <v>6560</v>
      </c>
      <c r="F4524" s="237">
        <v>22</v>
      </c>
      <c r="G4524" s="259">
        <v>3350</v>
      </c>
      <c r="H4524" s="259">
        <v>1842.5</v>
      </c>
      <c r="I4524" s="259">
        <f t="shared" si="113"/>
        <v>1507.5</v>
      </c>
      <c r="J4524" s="39"/>
      <c r="K4524" s="38"/>
    </row>
    <row r="4525" spans="1:11" x14ac:dyDescent="0.25">
      <c r="A4525" s="4">
        <v>638</v>
      </c>
      <c r="B4525" s="238" t="s">
        <v>6839</v>
      </c>
      <c r="C4525" s="235">
        <v>2</v>
      </c>
      <c r="D4525" s="235">
        <v>1496</v>
      </c>
      <c r="E4525" s="248" t="s">
        <v>6560</v>
      </c>
      <c r="F4525" s="237">
        <v>14</v>
      </c>
      <c r="G4525" s="259">
        <v>79755</v>
      </c>
      <c r="H4525" s="259">
        <v>68057.600000000006</v>
      </c>
      <c r="I4525" s="259">
        <f t="shared" si="113"/>
        <v>11697.399999999994</v>
      </c>
      <c r="J4525" s="39"/>
      <c r="K4525" s="38"/>
    </row>
    <row r="4526" spans="1:11" x14ac:dyDescent="0.25">
      <c r="A4526" s="4">
        <v>639</v>
      </c>
      <c r="B4526" s="238" t="s">
        <v>6839</v>
      </c>
      <c r="C4526" s="235">
        <v>1</v>
      </c>
      <c r="D4526" s="235">
        <v>1497</v>
      </c>
      <c r="E4526" s="248" t="s">
        <v>6560</v>
      </c>
      <c r="F4526" s="237">
        <v>14</v>
      </c>
      <c r="G4526" s="259">
        <v>39876</v>
      </c>
      <c r="H4526" s="259">
        <v>34027.54</v>
      </c>
      <c r="I4526" s="259">
        <f t="shared" si="113"/>
        <v>5848.4599999999991</v>
      </c>
      <c r="J4526" s="39"/>
      <c r="K4526" s="38"/>
    </row>
    <row r="4527" spans="1:11" x14ac:dyDescent="0.25">
      <c r="A4527" s="4">
        <v>640</v>
      </c>
      <c r="B4527" s="238" t="s">
        <v>6840</v>
      </c>
      <c r="C4527" s="235">
        <v>1</v>
      </c>
      <c r="D4527" s="235">
        <v>1498</v>
      </c>
      <c r="E4527" s="248" t="s">
        <v>6560</v>
      </c>
      <c r="F4527" s="237">
        <v>22</v>
      </c>
      <c r="G4527" s="259">
        <v>49545.919999999998</v>
      </c>
      <c r="H4527" s="259">
        <v>31379.13</v>
      </c>
      <c r="I4527" s="259">
        <f t="shared" si="113"/>
        <v>18166.789999999997</v>
      </c>
      <c r="J4527" s="39"/>
      <c r="K4527" s="38"/>
    </row>
    <row r="4528" spans="1:11" x14ac:dyDescent="0.25">
      <c r="A4528" s="4">
        <v>641</v>
      </c>
      <c r="B4528" s="238" t="s">
        <v>6841</v>
      </c>
      <c r="C4528" s="235">
        <v>1</v>
      </c>
      <c r="D4528" s="235">
        <v>1499</v>
      </c>
      <c r="E4528" s="248" t="s">
        <v>6560</v>
      </c>
      <c r="F4528" s="237">
        <v>14</v>
      </c>
      <c r="G4528" s="259">
        <v>47897.8</v>
      </c>
      <c r="H4528" s="259">
        <v>40872.83</v>
      </c>
      <c r="I4528" s="259">
        <f t="shared" si="113"/>
        <v>7024.9700000000012</v>
      </c>
      <c r="J4528" s="39"/>
      <c r="K4528" s="38"/>
    </row>
    <row r="4529" spans="1:11" ht="84" x14ac:dyDescent="0.25">
      <c r="A4529" s="33" t="s">
        <v>5</v>
      </c>
      <c r="B4529" s="29" t="s">
        <v>6</v>
      </c>
      <c r="C4529" s="29" t="s">
        <v>7</v>
      </c>
      <c r="D4529" s="29" t="s">
        <v>8</v>
      </c>
      <c r="E4529" s="29" t="s">
        <v>15</v>
      </c>
      <c r="F4529" s="29" t="s">
        <v>9</v>
      </c>
      <c r="G4529" s="262" t="s">
        <v>10</v>
      </c>
      <c r="H4529" s="262" t="s">
        <v>11</v>
      </c>
      <c r="I4529" s="262" t="s">
        <v>6426</v>
      </c>
      <c r="J4529" s="29" t="s">
        <v>12</v>
      </c>
      <c r="K4529" s="30" t="s">
        <v>13</v>
      </c>
    </row>
    <row r="4530" spans="1:11" x14ac:dyDescent="0.25">
      <c r="A4530" s="4">
        <v>642</v>
      </c>
      <c r="B4530" s="238" t="s">
        <v>6816</v>
      </c>
      <c r="C4530" s="235">
        <v>3</v>
      </c>
      <c r="D4530" s="235">
        <v>1500</v>
      </c>
      <c r="E4530" s="248" t="s">
        <v>6560</v>
      </c>
      <c r="F4530" s="237">
        <v>22</v>
      </c>
      <c r="G4530" s="259">
        <v>60984</v>
      </c>
      <c r="H4530" s="259">
        <v>38623.199999999997</v>
      </c>
      <c r="I4530" s="259">
        <f t="shared" si="113"/>
        <v>22360.800000000003</v>
      </c>
      <c r="J4530" s="39"/>
      <c r="K4530" s="38"/>
    </row>
    <row r="4531" spans="1:11" x14ac:dyDescent="0.25">
      <c r="A4531" s="4">
        <v>643</v>
      </c>
      <c r="B4531" s="238" t="s">
        <v>6842</v>
      </c>
      <c r="C4531" s="235">
        <v>1</v>
      </c>
      <c r="D4531" s="235">
        <v>1501</v>
      </c>
      <c r="E4531" s="248" t="s">
        <v>6560</v>
      </c>
      <c r="F4531" s="237">
        <v>22</v>
      </c>
      <c r="G4531" s="259">
        <v>1168.4100000000001</v>
      </c>
      <c r="H4531" s="259">
        <v>739.99</v>
      </c>
      <c r="I4531" s="259">
        <f t="shared" si="113"/>
        <v>428.42000000000007</v>
      </c>
      <c r="J4531" s="39"/>
      <c r="K4531" s="38"/>
    </row>
    <row r="4532" spans="1:11" x14ac:dyDescent="0.25">
      <c r="A4532" s="4">
        <v>644</v>
      </c>
      <c r="B4532" s="238" t="s">
        <v>6843</v>
      </c>
      <c r="C4532" s="235">
        <v>2</v>
      </c>
      <c r="D4532" s="235">
        <v>1502</v>
      </c>
      <c r="E4532" s="248" t="s">
        <v>6560</v>
      </c>
      <c r="F4532" s="237">
        <v>22</v>
      </c>
      <c r="G4532" s="259">
        <v>7031.7</v>
      </c>
      <c r="H4532" s="259">
        <v>4453.47</v>
      </c>
      <c r="I4532" s="259">
        <f t="shared" si="113"/>
        <v>2578.2299999999996</v>
      </c>
      <c r="J4532" s="39"/>
      <c r="K4532" s="38"/>
    </row>
    <row r="4533" spans="1:11" x14ac:dyDescent="0.25">
      <c r="A4533" s="4">
        <v>645</v>
      </c>
      <c r="B4533" s="238" t="s">
        <v>6844</v>
      </c>
      <c r="C4533" s="235">
        <v>1</v>
      </c>
      <c r="D4533" s="235">
        <v>1503</v>
      </c>
      <c r="E4533" s="248" t="s">
        <v>6560</v>
      </c>
      <c r="F4533" s="237">
        <v>22</v>
      </c>
      <c r="G4533" s="259">
        <v>3851.08</v>
      </c>
      <c r="H4533" s="259">
        <v>2438.9699999999998</v>
      </c>
      <c r="I4533" s="259">
        <f t="shared" si="113"/>
        <v>1412.1100000000001</v>
      </c>
      <c r="J4533" s="39"/>
      <c r="K4533" s="38"/>
    </row>
    <row r="4534" spans="1:11" x14ac:dyDescent="0.25">
      <c r="A4534" s="4">
        <v>646</v>
      </c>
      <c r="B4534" s="238" t="s">
        <v>6845</v>
      </c>
      <c r="C4534" s="235">
        <v>1</v>
      </c>
      <c r="D4534" s="235">
        <v>1504</v>
      </c>
      <c r="E4534" s="248" t="s">
        <v>6560</v>
      </c>
      <c r="F4534" s="237">
        <v>22</v>
      </c>
      <c r="G4534" s="259">
        <v>4174.41</v>
      </c>
      <c r="H4534" s="259">
        <v>2643.79</v>
      </c>
      <c r="I4534" s="259">
        <f t="shared" si="113"/>
        <v>1530.62</v>
      </c>
      <c r="J4534" s="39"/>
      <c r="K4534" s="38"/>
    </row>
    <row r="4535" spans="1:11" x14ac:dyDescent="0.25">
      <c r="A4535" s="4">
        <v>647</v>
      </c>
      <c r="B4535" s="238" t="s">
        <v>6846</v>
      </c>
      <c r="C4535" s="235">
        <v>2</v>
      </c>
      <c r="D4535" s="235">
        <v>1505</v>
      </c>
      <c r="E4535" s="248" t="s">
        <v>6560</v>
      </c>
      <c r="F4535" s="237">
        <v>14</v>
      </c>
      <c r="G4535" s="259">
        <v>7000</v>
      </c>
      <c r="H4535" s="259">
        <v>5973.33</v>
      </c>
      <c r="I4535" s="259">
        <f t="shared" si="113"/>
        <v>1026.67</v>
      </c>
      <c r="J4535" s="39"/>
      <c r="K4535" s="38"/>
    </row>
    <row r="4536" spans="1:11" x14ac:dyDescent="0.25">
      <c r="A4536" s="4">
        <v>648</v>
      </c>
      <c r="B4536" s="238" t="s">
        <v>6838</v>
      </c>
      <c r="C4536" s="235">
        <v>1</v>
      </c>
      <c r="D4536" s="235">
        <v>1506</v>
      </c>
      <c r="E4536" s="248" t="s">
        <v>6560</v>
      </c>
      <c r="F4536" s="237">
        <v>14</v>
      </c>
      <c r="G4536" s="259">
        <v>2142.9699999999998</v>
      </c>
      <c r="H4536" s="259">
        <v>1650.11</v>
      </c>
      <c r="I4536" s="259">
        <f t="shared" si="113"/>
        <v>492.8599999999999</v>
      </c>
      <c r="J4536" s="39"/>
      <c r="K4536" s="38"/>
    </row>
    <row r="4537" spans="1:11" x14ac:dyDescent="0.25">
      <c r="A4537" s="4">
        <v>649</v>
      </c>
      <c r="B4537" s="238" t="s">
        <v>6847</v>
      </c>
      <c r="C4537" s="235">
        <v>1</v>
      </c>
      <c r="D4537" s="235">
        <v>1507</v>
      </c>
      <c r="E4537" s="248" t="s">
        <v>6560</v>
      </c>
      <c r="F4537" s="237">
        <v>14</v>
      </c>
      <c r="G4537" s="259">
        <v>3750</v>
      </c>
      <c r="H4537" s="259">
        <v>2865.63</v>
      </c>
      <c r="I4537" s="259">
        <f t="shared" si="113"/>
        <v>884.36999999999989</v>
      </c>
      <c r="J4537" s="39"/>
      <c r="K4537" s="38"/>
    </row>
    <row r="4538" spans="1:11" x14ac:dyDescent="0.25">
      <c r="A4538" s="4">
        <v>650</v>
      </c>
      <c r="B4538" s="238" t="s">
        <v>6848</v>
      </c>
      <c r="C4538" s="235">
        <v>1</v>
      </c>
      <c r="D4538" s="235">
        <v>1508</v>
      </c>
      <c r="E4538" s="248" t="s">
        <v>6560</v>
      </c>
      <c r="F4538" s="237">
        <v>14</v>
      </c>
      <c r="G4538" s="259">
        <v>478.91</v>
      </c>
      <c r="H4538" s="259">
        <v>343.58</v>
      </c>
      <c r="I4538" s="259">
        <f t="shared" si="113"/>
        <v>135.33000000000004</v>
      </c>
      <c r="J4538" s="39"/>
      <c r="K4538" s="38"/>
    </row>
    <row r="4539" spans="1:11" x14ac:dyDescent="0.25">
      <c r="A4539" s="4">
        <v>651</v>
      </c>
      <c r="B4539" s="238" t="s">
        <v>6849</v>
      </c>
      <c r="C4539" s="235">
        <v>6</v>
      </c>
      <c r="D4539" s="235">
        <v>1509</v>
      </c>
      <c r="E4539" s="248" t="s">
        <v>6560</v>
      </c>
      <c r="F4539" s="237">
        <v>14</v>
      </c>
      <c r="G4539" s="259">
        <v>7718</v>
      </c>
      <c r="H4539" s="259">
        <v>5492.64</v>
      </c>
      <c r="I4539" s="259">
        <f t="shared" si="113"/>
        <v>2225.3599999999997</v>
      </c>
      <c r="J4539" s="39"/>
      <c r="K4539" s="38"/>
    </row>
    <row r="4540" spans="1:11" x14ac:dyDescent="0.25">
      <c r="A4540" s="4">
        <v>652</v>
      </c>
      <c r="B4540" s="234" t="s">
        <v>6850</v>
      </c>
      <c r="C4540" s="235">
        <v>2</v>
      </c>
      <c r="D4540" s="235">
        <v>1706</v>
      </c>
      <c r="E4540" s="248" t="s">
        <v>6560</v>
      </c>
      <c r="F4540" s="237">
        <v>22</v>
      </c>
      <c r="G4540" s="259">
        <v>4716</v>
      </c>
      <c r="H4540" s="259">
        <v>2161.5</v>
      </c>
      <c r="I4540" s="259">
        <f t="shared" si="113"/>
        <v>2554.5</v>
      </c>
      <c r="J4540" s="39"/>
      <c r="K4540" s="38"/>
    </row>
    <row r="4541" spans="1:11" x14ac:dyDescent="0.25">
      <c r="A4541" s="4">
        <v>653</v>
      </c>
      <c r="B4541" s="234" t="s">
        <v>6851</v>
      </c>
      <c r="C4541" s="239">
        <v>1</v>
      </c>
      <c r="D4541" s="239">
        <v>1707</v>
      </c>
      <c r="E4541" s="250" t="s">
        <v>6852</v>
      </c>
      <c r="F4541" s="245">
        <v>14</v>
      </c>
      <c r="G4541" s="265">
        <v>1975</v>
      </c>
      <c r="H4541" s="265">
        <v>1347.94</v>
      </c>
      <c r="I4541" s="265">
        <f t="shared" si="113"/>
        <v>627.05999999999995</v>
      </c>
      <c r="J4541" s="39"/>
      <c r="K4541" s="38"/>
    </row>
    <row r="4542" spans="1:11" x14ac:dyDescent="0.25">
      <c r="A4542" s="4">
        <v>654</v>
      </c>
      <c r="B4542" s="238" t="s">
        <v>6853</v>
      </c>
      <c r="C4542" s="235">
        <v>1</v>
      </c>
      <c r="D4542" s="235">
        <v>1708</v>
      </c>
      <c r="E4542" s="251" t="s">
        <v>6854</v>
      </c>
      <c r="F4542" s="237">
        <v>22</v>
      </c>
      <c r="G4542" s="259">
        <v>330</v>
      </c>
      <c r="H4542" s="259">
        <v>159.5</v>
      </c>
      <c r="I4542" s="259">
        <f t="shared" si="113"/>
        <v>170.5</v>
      </c>
      <c r="J4542" s="39"/>
      <c r="K4542" s="38"/>
    </row>
    <row r="4543" spans="1:11" x14ac:dyDescent="0.25">
      <c r="A4543" s="4">
        <v>655</v>
      </c>
      <c r="B4543" s="238" t="s">
        <v>6855</v>
      </c>
      <c r="C4543" s="235">
        <v>1</v>
      </c>
      <c r="D4543" s="235">
        <v>1710</v>
      </c>
      <c r="E4543" s="251" t="s">
        <v>6856</v>
      </c>
      <c r="F4543" s="237">
        <v>22</v>
      </c>
      <c r="G4543" s="259">
        <v>1340</v>
      </c>
      <c r="H4543" s="259">
        <v>625.33000000000004</v>
      </c>
      <c r="I4543" s="259">
        <f t="shared" si="113"/>
        <v>714.67</v>
      </c>
      <c r="J4543" s="39"/>
      <c r="K4543" s="38"/>
    </row>
    <row r="4544" spans="1:11" x14ac:dyDescent="0.25">
      <c r="A4544" s="4">
        <v>656</v>
      </c>
      <c r="B4544" s="238" t="s">
        <v>6816</v>
      </c>
      <c r="C4544" s="235">
        <v>2</v>
      </c>
      <c r="D4544" s="235">
        <v>1711</v>
      </c>
      <c r="E4544" s="251" t="s">
        <v>6857</v>
      </c>
      <c r="F4544" s="237">
        <v>22</v>
      </c>
      <c r="G4544" s="259">
        <v>1611.93</v>
      </c>
      <c r="H4544" s="259">
        <v>745.55</v>
      </c>
      <c r="I4544" s="259">
        <f t="shared" ref="I4544:I4610" si="114">G4544-H4544</f>
        <v>866.38000000000011</v>
      </c>
      <c r="J4544" s="39"/>
      <c r="K4544" s="38"/>
    </row>
    <row r="4545" spans="1:11" x14ac:dyDescent="0.25">
      <c r="A4545" s="4">
        <v>657</v>
      </c>
      <c r="B4545" s="238" t="s">
        <v>6858</v>
      </c>
      <c r="C4545" s="235">
        <v>1</v>
      </c>
      <c r="D4545" s="235">
        <v>1712</v>
      </c>
      <c r="E4545" s="251" t="s">
        <v>6859</v>
      </c>
      <c r="F4545" s="237">
        <v>22</v>
      </c>
      <c r="G4545" s="259">
        <v>1199.53</v>
      </c>
      <c r="H4545" s="259">
        <v>559.80999999999995</v>
      </c>
      <c r="I4545" s="259">
        <f t="shared" si="114"/>
        <v>639.72</v>
      </c>
      <c r="J4545" s="39"/>
      <c r="K4545" s="38"/>
    </row>
    <row r="4546" spans="1:11" x14ac:dyDescent="0.25">
      <c r="A4546" s="4">
        <v>658</v>
      </c>
      <c r="B4546" s="238" t="s">
        <v>6858</v>
      </c>
      <c r="C4546" s="235">
        <v>1</v>
      </c>
      <c r="D4546" s="235">
        <v>1713</v>
      </c>
      <c r="E4546" s="251" t="s">
        <v>6859</v>
      </c>
      <c r="F4546" s="237">
        <v>22</v>
      </c>
      <c r="G4546" s="259">
        <v>1936.74</v>
      </c>
      <c r="H4546" s="259">
        <v>903.84</v>
      </c>
      <c r="I4546" s="259">
        <f t="shared" si="114"/>
        <v>1032.9000000000001</v>
      </c>
      <c r="J4546" s="39"/>
      <c r="K4546" s="38"/>
    </row>
    <row r="4547" spans="1:11" x14ac:dyDescent="0.25">
      <c r="A4547" s="4">
        <v>659</v>
      </c>
      <c r="B4547" s="238" t="s">
        <v>6860</v>
      </c>
      <c r="C4547" s="235">
        <v>1</v>
      </c>
      <c r="D4547" s="235">
        <v>1716</v>
      </c>
      <c r="E4547" s="251" t="s">
        <v>6861</v>
      </c>
      <c r="F4547" s="237">
        <v>22</v>
      </c>
      <c r="G4547" s="259">
        <v>8838.39</v>
      </c>
      <c r="H4547" s="259">
        <v>4050.93</v>
      </c>
      <c r="I4547" s="259">
        <f t="shared" si="114"/>
        <v>4787.4599999999991</v>
      </c>
      <c r="J4547" s="39"/>
      <c r="K4547" s="38"/>
    </row>
    <row r="4548" spans="1:11" x14ac:dyDescent="0.25">
      <c r="A4548" s="4">
        <v>660</v>
      </c>
      <c r="B4548" s="238" t="s">
        <v>6862</v>
      </c>
      <c r="C4548" s="235">
        <v>1</v>
      </c>
      <c r="D4548" s="235">
        <v>1732</v>
      </c>
      <c r="E4548" s="251" t="s">
        <v>6863</v>
      </c>
      <c r="F4548" s="237">
        <v>22</v>
      </c>
      <c r="G4548" s="259">
        <v>2557.1</v>
      </c>
      <c r="H4548" s="259">
        <v>1161.3900000000001</v>
      </c>
      <c r="I4548" s="259">
        <f t="shared" si="114"/>
        <v>1395.7099999999998</v>
      </c>
      <c r="J4548" s="39"/>
      <c r="K4548" s="38"/>
    </row>
    <row r="4549" spans="1:11" x14ac:dyDescent="0.25">
      <c r="A4549" s="4">
        <v>661</v>
      </c>
      <c r="B4549" s="238" t="s">
        <v>6864</v>
      </c>
      <c r="C4549" s="235">
        <v>1</v>
      </c>
      <c r="D4549" s="235">
        <v>1733</v>
      </c>
      <c r="E4549" s="251" t="s">
        <v>6863</v>
      </c>
      <c r="F4549" s="237">
        <v>12.5</v>
      </c>
      <c r="G4549" s="259">
        <v>545.38</v>
      </c>
      <c r="H4549" s="259">
        <v>392.67</v>
      </c>
      <c r="I4549" s="259">
        <f t="shared" si="114"/>
        <v>152.70999999999998</v>
      </c>
      <c r="J4549" s="39"/>
      <c r="K4549" s="38"/>
    </row>
    <row r="4550" spans="1:11" x14ac:dyDescent="0.25">
      <c r="A4550" s="4">
        <v>662</v>
      </c>
      <c r="B4550" s="234" t="s">
        <v>6865</v>
      </c>
      <c r="C4550" s="239">
        <v>1</v>
      </c>
      <c r="D4550" s="239">
        <v>19392</v>
      </c>
      <c r="E4550" s="250" t="s">
        <v>6866</v>
      </c>
      <c r="F4550" s="245">
        <v>14</v>
      </c>
      <c r="G4550" s="265">
        <v>2800</v>
      </c>
      <c r="H4550" s="271">
        <v>2800</v>
      </c>
      <c r="I4550" s="265">
        <f t="shared" si="114"/>
        <v>0</v>
      </c>
      <c r="J4550" s="39"/>
      <c r="K4550" s="38"/>
    </row>
    <row r="4551" spans="1:11" x14ac:dyDescent="0.25">
      <c r="A4551" s="4">
        <v>663</v>
      </c>
      <c r="B4551" s="234" t="s">
        <v>6867</v>
      </c>
      <c r="C4551" s="235">
        <v>1</v>
      </c>
      <c r="D4551" s="235">
        <v>1979</v>
      </c>
      <c r="E4551" s="251" t="s">
        <v>6866</v>
      </c>
      <c r="F4551" s="245">
        <v>20</v>
      </c>
      <c r="G4551" s="259">
        <v>815</v>
      </c>
      <c r="H4551" s="259">
        <v>142.63</v>
      </c>
      <c r="I4551" s="259">
        <f t="shared" si="114"/>
        <v>672.37</v>
      </c>
      <c r="J4551" s="39"/>
      <c r="K4551" s="38"/>
    </row>
    <row r="4552" spans="1:11" x14ac:dyDescent="0.25">
      <c r="A4552" s="4">
        <v>664</v>
      </c>
      <c r="B4552" s="238" t="s">
        <v>6868</v>
      </c>
      <c r="C4552" s="235">
        <v>1</v>
      </c>
      <c r="D4552" s="235">
        <v>1747</v>
      </c>
      <c r="E4552" s="251" t="s">
        <v>6869</v>
      </c>
      <c r="F4552" s="237">
        <v>12.5</v>
      </c>
      <c r="G4552" s="259">
        <v>398.36</v>
      </c>
      <c r="H4552" s="259">
        <v>175.96</v>
      </c>
      <c r="I4552" s="259">
        <f t="shared" si="114"/>
        <v>222.4</v>
      </c>
      <c r="J4552" s="39"/>
      <c r="K4552" s="38"/>
    </row>
    <row r="4553" spans="1:11" x14ac:dyDescent="0.25">
      <c r="A4553" s="4">
        <v>665</v>
      </c>
      <c r="B4553" s="238" t="s">
        <v>6870</v>
      </c>
      <c r="C4553" s="235">
        <v>1</v>
      </c>
      <c r="D4553" s="235">
        <v>1748</v>
      </c>
      <c r="E4553" s="251" t="s">
        <v>6871</v>
      </c>
      <c r="F4553" s="237">
        <v>14</v>
      </c>
      <c r="G4553" s="259">
        <v>3361.34</v>
      </c>
      <c r="H4553" s="259">
        <v>2098.0100000000002</v>
      </c>
      <c r="I4553" s="259">
        <f t="shared" si="114"/>
        <v>1263.33</v>
      </c>
      <c r="J4553" s="39"/>
      <c r="K4553" s="38"/>
    </row>
    <row r="4554" spans="1:11" x14ac:dyDescent="0.25">
      <c r="A4554" s="4">
        <v>666</v>
      </c>
      <c r="B4554" s="238" t="s">
        <v>6850</v>
      </c>
      <c r="C4554" s="235">
        <v>2</v>
      </c>
      <c r="D4554" s="235">
        <v>1749</v>
      </c>
      <c r="E4554" s="251" t="s">
        <v>6872</v>
      </c>
      <c r="F4554" s="237">
        <v>14</v>
      </c>
      <c r="G4554" s="259">
        <v>4716</v>
      </c>
      <c r="H4554" s="259">
        <v>2585.94</v>
      </c>
      <c r="I4554" s="259">
        <f t="shared" si="114"/>
        <v>2130.06</v>
      </c>
      <c r="J4554" s="39"/>
      <c r="K4554" s="38"/>
    </row>
    <row r="4555" spans="1:11" x14ac:dyDescent="0.25">
      <c r="A4555" s="4">
        <v>667</v>
      </c>
      <c r="B4555" s="238" t="s">
        <v>6838</v>
      </c>
      <c r="C4555" s="235">
        <v>1</v>
      </c>
      <c r="D4555" s="235">
        <v>1981</v>
      </c>
      <c r="E4555" s="251" t="s">
        <v>6560</v>
      </c>
      <c r="F4555" s="237">
        <v>14</v>
      </c>
      <c r="G4555" s="259">
        <v>348.84</v>
      </c>
      <c r="H4555" s="259">
        <v>56.68</v>
      </c>
      <c r="I4555" s="259">
        <f t="shared" si="114"/>
        <v>292.15999999999997</v>
      </c>
      <c r="J4555" s="39"/>
      <c r="K4555" s="38"/>
    </row>
    <row r="4556" spans="1:11" x14ac:dyDescent="0.25">
      <c r="A4556" s="4">
        <v>668</v>
      </c>
      <c r="B4556" s="234" t="s">
        <v>6873</v>
      </c>
      <c r="C4556" s="235">
        <v>2</v>
      </c>
      <c r="D4556" s="235">
        <v>1980</v>
      </c>
      <c r="E4556" s="251" t="s">
        <v>6560</v>
      </c>
      <c r="F4556" s="237">
        <v>14</v>
      </c>
      <c r="G4556" s="265">
        <v>267.02</v>
      </c>
      <c r="H4556" s="259">
        <v>46.73</v>
      </c>
      <c r="I4556" s="259">
        <f t="shared" si="114"/>
        <v>220.29</v>
      </c>
      <c r="J4556" s="39"/>
      <c r="K4556" s="38"/>
    </row>
    <row r="4557" spans="1:11" x14ac:dyDescent="0.25">
      <c r="A4557" s="4">
        <v>669</v>
      </c>
      <c r="B4557" s="238" t="s">
        <v>6874</v>
      </c>
      <c r="C4557" s="235">
        <v>1</v>
      </c>
      <c r="D4557" s="235">
        <v>1751</v>
      </c>
      <c r="E4557" s="251" t="s">
        <v>6875</v>
      </c>
      <c r="F4557" s="237">
        <v>14</v>
      </c>
      <c r="G4557" s="259">
        <v>730</v>
      </c>
      <c r="H4557" s="259">
        <v>438.61</v>
      </c>
      <c r="I4557" s="259">
        <f t="shared" si="114"/>
        <v>291.39</v>
      </c>
      <c r="J4557" s="39"/>
      <c r="K4557" s="38"/>
    </row>
    <row r="4558" spans="1:11" x14ac:dyDescent="0.25">
      <c r="A4558" s="4">
        <v>670</v>
      </c>
      <c r="B4558" s="238" t="s">
        <v>6876</v>
      </c>
      <c r="C4558" s="235">
        <v>2</v>
      </c>
      <c r="D4558" s="235">
        <v>1752</v>
      </c>
      <c r="E4558" s="251" t="s">
        <v>6877</v>
      </c>
      <c r="F4558" s="237">
        <v>14</v>
      </c>
      <c r="G4558" s="259">
        <v>6861.08</v>
      </c>
      <c r="H4558" s="259">
        <v>4122.3999999999996</v>
      </c>
      <c r="I4558" s="259">
        <f t="shared" si="114"/>
        <v>2738.6800000000003</v>
      </c>
      <c r="J4558" s="39"/>
      <c r="K4558" s="38"/>
    </row>
    <row r="4559" spans="1:11" x14ac:dyDescent="0.25">
      <c r="A4559" s="4">
        <v>671</v>
      </c>
      <c r="B4559" s="238" t="s">
        <v>6878</v>
      </c>
      <c r="C4559" s="235">
        <v>1</v>
      </c>
      <c r="D4559" s="235">
        <v>1753</v>
      </c>
      <c r="E4559" s="251" t="s">
        <v>6879</v>
      </c>
      <c r="F4559" s="237">
        <v>14</v>
      </c>
      <c r="G4559" s="259">
        <v>445.39</v>
      </c>
      <c r="H4559" s="259">
        <v>262.43</v>
      </c>
      <c r="I4559" s="259">
        <f t="shared" si="114"/>
        <v>182.95999999999998</v>
      </c>
      <c r="J4559" s="39"/>
      <c r="K4559" s="38"/>
    </row>
    <row r="4560" spans="1:11" x14ac:dyDescent="0.25">
      <c r="A4560" s="4">
        <v>672</v>
      </c>
      <c r="B4560" s="238" t="s">
        <v>6874</v>
      </c>
      <c r="C4560" s="235">
        <v>1</v>
      </c>
      <c r="D4560" s="235">
        <v>1754</v>
      </c>
      <c r="E4560" s="251" t="s">
        <v>6880</v>
      </c>
      <c r="F4560" s="237">
        <v>14</v>
      </c>
      <c r="G4560" s="259">
        <v>730</v>
      </c>
      <c r="H4560" s="259">
        <v>430.09</v>
      </c>
      <c r="I4560" s="259">
        <f t="shared" si="114"/>
        <v>299.91000000000003</v>
      </c>
      <c r="J4560" s="39"/>
      <c r="K4560" s="38"/>
    </row>
    <row r="4561" spans="1:11" ht="84" x14ac:dyDescent="0.25">
      <c r="A4561" s="33" t="s">
        <v>5</v>
      </c>
      <c r="B4561" s="29" t="s">
        <v>6</v>
      </c>
      <c r="C4561" s="29" t="s">
        <v>7</v>
      </c>
      <c r="D4561" s="29" t="s">
        <v>8</v>
      </c>
      <c r="E4561" s="29" t="s">
        <v>15</v>
      </c>
      <c r="F4561" s="29" t="s">
        <v>9</v>
      </c>
      <c r="G4561" s="262" t="s">
        <v>10</v>
      </c>
      <c r="H4561" s="262" t="s">
        <v>11</v>
      </c>
      <c r="I4561" s="262" t="s">
        <v>6426</v>
      </c>
      <c r="J4561" s="29" t="s">
        <v>12</v>
      </c>
      <c r="K4561" s="30" t="s">
        <v>13</v>
      </c>
    </row>
    <row r="4562" spans="1:11" x14ac:dyDescent="0.25">
      <c r="A4562" s="4">
        <v>673</v>
      </c>
      <c r="B4562" s="238" t="s">
        <v>6881</v>
      </c>
      <c r="C4562" s="235">
        <v>2</v>
      </c>
      <c r="D4562" s="235">
        <v>1755</v>
      </c>
      <c r="E4562" s="251" t="s">
        <v>6560</v>
      </c>
      <c r="F4562" s="237">
        <v>14</v>
      </c>
      <c r="G4562" s="259">
        <v>2800</v>
      </c>
      <c r="H4562" s="259">
        <v>1649.67</v>
      </c>
      <c r="I4562" s="259">
        <f t="shared" si="114"/>
        <v>1150.33</v>
      </c>
      <c r="J4562" s="39"/>
      <c r="K4562" s="38"/>
    </row>
    <row r="4563" spans="1:11" x14ac:dyDescent="0.25">
      <c r="A4563" s="4">
        <v>674</v>
      </c>
      <c r="B4563" s="238" t="s">
        <v>6848</v>
      </c>
      <c r="C4563" s="235">
        <v>2</v>
      </c>
      <c r="D4563" s="235">
        <v>1757</v>
      </c>
      <c r="E4563" s="251" t="s">
        <v>6882</v>
      </c>
      <c r="F4563" s="237">
        <v>14</v>
      </c>
      <c r="G4563" s="259">
        <v>763.71</v>
      </c>
      <c r="H4563" s="259">
        <v>445.5</v>
      </c>
      <c r="I4563" s="259">
        <f t="shared" si="114"/>
        <v>318.21000000000004</v>
      </c>
      <c r="J4563" s="39"/>
      <c r="K4563" s="38"/>
    </row>
    <row r="4564" spans="1:11" x14ac:dyDescent="0.25">
      <c r="A4564" s="4">
        <v>675</v>
      </c>
      <c r="B4564" s="238" t="s">
        <v>6855</v>
      </c>
      <c r="C4564" s="235">
        <v>2</v>
      </c>
      <c r="D4564" s="235">
        <v>1758</v>
      </c>
      <c r="E4564" s="251" t="s">
        <v>6883</v>
      </c>
      <c r="F4564" s="237">
        <v>14</v>
      </c>
      <c r="G4564" s="259">
        <v>2880</v>
      </c>
      <c r="H4564" s="259">
        <v>1663.2</v>
      </c>
      <c r="I4564" s="259">
        <f t="shared" si="114"/>
        <v>1216.8</v>
      </c>
      <c r="J4564" s="39"/>
      <c r="K4564" s="38"/>
    </row>
    <row r="4565" spans="1:11" x14ac:dyDescent="0.25">
      <c r="A4565" s="4">
        <v>676</v>
      </c>
      <c r="B4565" s="238" t="s">
        <v>6884</v>
      </c>
      <c r="C4565" s="235">
        <v>1</v>
      </c>
      <c r="D4565" s="235">
        <v>1759</v>
      </c>
      <c r="E4565" s="251" t="s">
        <v>6885</v>
      </c>
      <c r="F4565" s="237">
        <v>14</v>
      </c>
      <c r="G4565" s="259">
        <v>963.1</v>
      </c>
      <c r="H4565" s="259">
        <v>556.21</v>
      </c>
      <c r="I4565" s="259">
        <f t="shared" si="114"/>
        <v>406.89</v>
      </c>
      <c r="J4565" s="39"/>
      <c r="K4565" s="38"/>
    </row>
    <row r="4566" spans="1:11" x14ac:dyDescent="0.25">
      <c r="A4566" s="4">
        <v>677</v>
      </c>
      <c r="B4566" s="238" t="s">
        <v>6886</v>
      </c>
      <c r="C4566" s="235">
        <v>1</v>
      </c>
      <c r="D4566" s="235">
        <v>1760</v>
      </c>
      <c r="E4566" s="251" t="s">
        <v>6887</v>
      </c>
      <c r="F4566" s="237">
        <v>14</v>
      </c>
      <c r="G4566" s="259">
        <v>726.3</v>
      </c>
      <c r="H4566" s="259">
        <v>419.43</v>
      </c>
      <c r="I4566" s="259">
        <f t="shared" si="114"/>
        <v>306.86999999999995</v>
      </c>
      <c r="J4566" s="39"/>
      <c r="K4566" s="38"/>
    </row>
    <row r="4567" spans="1:11" x14ac:dyDescent="0.25">
      <c r="A4567" s="4">
        <v>678</v>
      </c>
      <c r="B4567" s="238" t="s">
        <v>6888</v>
      </c>
      <c r="C4567" s="235">
        <v>1</v>
      </c>
      <c r="D4567" s="235">
        <v>1761</v>
      </c>
      <c r="E4567" s="251" t="s">
        <v>6889</v>
      </c>
      <c r="F4567" s="237">
        <v>14</v>
      </c>
      <c r="G4567" s="259">
        <v>886.7</v>
      </c>
      <c r="H4567" s="259">
        <v>512.08000000000004</v>
      </c>
      <c r="I4567" s="259">
        <f t="shared" si="114"/>
        <v>374.62</v>
      </c>
      <c r="J4567" s="39"/>
      <c r="K4567" s="38"/>
    </row>
    <row r="4568" spans="1:11" x14ac:dyDescent="0.25">
      <c r="A4568" s="4">
        <v>679</v>
      </c>
      <c r="B4568" s="238" t="s">
        <v>6890</v>
      </c>
      <c r="C4568" s="235">
        <v>1</v>
      </c>
      <c r="D4568" s="235">
        <v>1762</v>
      </c>
      <c r="E4568" s="251" t="s">
        <v>6891</v>
      </c>
      <c r="F4568" s="237">
        <v>14</v>
      </c>
      <c r="G4568" s="259">
        <v>1205.0999999999999</v>
      </c>
      <c r="H4568" s="259">
        <v>695.97</v>
      </c>
      <c r="I4568" s="259">
        <f t="shared" si="114"/>
        <v>509.12999999999988</v>
      </c>
      <c r="J4568" s="39"/>
      <c r="K4568" s="38"/>
    </row>
    <row r="4569" spans="1:11" x14ac:dyDescent="0.25">
      <c r="A4569" s="4">
        <v>680</v>
      </c>
      <c r="B4569" s="238" t="s">
        <v>6892</v>
      </c>
      <c r="C4569" s="235">
        <v>1</v>
      </c>
      <c r="D4569" s="235">
        <v>1763</v>
      </c>
      <c r="E4569" s="251" t="s">
        <v>6893</v>
      </c>
      <c r="F4569" s="237">
        <v>14</v>
      </c>
      <c r="G4569" s="259">
        <v>2147.6999999999998</v>
      </c>
      <c r="H4569" s="259">
        <v>1227.78</v>
      </c>
      <c r="I4569" s="259">
        <f t="shared" si="114"/>
        <v>919.91999999999985</v>
      </c>
      <c r="J4569" s="39"/>
      <c r="K4569" s="38"/>
    </row>
    <row r="4570" spans="1:11" x14ac:dyDescent="0.25">
      <c r="A4570" s="4">
        <v>681</v>
      </c>
      <c r="B4570" s="238" t="s">
        <v>6894</v>
      </c>
      <c r="C4570" s="235">
        <v>2</v>
      </c>
      <c r="D4570" s="235">
        <v>1764</v>
      </c>
      <c r="E4570" s="251" t="s">
        <v>6895</v>
      </c>
      <c r="F4570" s="237">
        <v>14</v>
      </c>
      <c r="G4570" s="259">
        <v>2941.18</v>
      </c>
      <c r="H4570" s="259">
        <v>1681.35</v>
      </c>
      <c r="I4570" s="259">
        <f t="shared" si="114"/>
        <v>1259.83</v>
      </c>
      <c r="J4570" s="39"/>
      <c r="K4570" s="38"/>
    </row>
    <row r="4571" spans="1:11" x14ac:dyDescent="0.25">
      <c r="A4571" s="4">
        <v>682</v>
      </c>
      <c r="B4571" s="238" t="s">
        <v>6848</v>
      </c>
      <c r="C4571" s="235">
        <v>1</v>
      </c>
      <c r="D4571" s="235">
        <v>1766</v>
      </c>
      <c r="E4571" s="251" t="s">
        <v>6896</v>
      </c>
      <c r="F4571" s="237">
        <v>14</v>
      </c>
      <c r="G4571" s="259">
        <v>652.99</v>
      </c>
      <c r="H4571" s="259">
        <v>377.11</v>
      </c>
      <c r="I4571" s="259">
        <f t="shared" si="114"/>
        <v>275.88</v>
      </c>
      <c r="J4571" s="39"/>
      <c r="K4571" s="38"/>
    </row>
    <row r="4572" spans="1:11" x14ac:dyDescent="0.25">
      <c r="A4572" s="4">
        <v>683</v>
      </c>
      <c r="B4572" s="238" t="s">
        <v>6897</v>
      </c>
      <c r="C4572" s="235">
        <v>1</v>
      </c>
      <c r="D4572" s="235">
        <v>1767</v>
      </c>
      <c r="E4572" s="251" t="s">
        <v>6898</v>
      </c>
      <c r="F4572" s="237">
        <v>14</v>
      </c>
      <c r="G4572" s="259">
        <v>3195</v>
      </c>
      <c r="H4572" s="259">
        <v>1807.84</v>
      </c>
      <c r="I4572" s="259">
        <f t="shared" si="114"/>
        <v>1387.16</v>
      </c>
      <c r="J4572" s="39"/>
      <c r="K4572" s="38"/>
    </row>
    <row r="4573" spans="1:11" x14ac:dyDescent="0.25">
      <c r="A4573" s="4">
        <v>684</v>
      </c>
      <c r="B4573" s="238" t="s">
        <v>6899</v>
      </c>
      <c r="C4573" s="235">
        <v>1</v>
      </c>
      <c r="D4573" s="235">
        <v>1768</v>
      </c>
      <c r="E4573" s="251" t="s">
        <v>6900</v>
      </c>
      <c r="F4573" s="237">
        <v>14</v>
      </c>
      <c r="G4573" s="259">
        <v>2095</v>
      </c>
      <c r="H4573" s="259">
        <v>1185.42</v>
      </c>
      <c r="I4573" s="259">
        <f t="shared" si="114"/>
        <v>909.57999999999993</v>
      </c>
      <c r="J4573" s="39"/>
      <c r="K4573" s="38"/>
    </row>
    <row r="4574" spans="1:11" x14ac:dyDescent="0.25">
      <c r="A4574" s="4">
        <v>685</v>
      </c>
      <c r="B4574" s="238" t="s">
        <v>6897</v>
      </c>
      <c r="C4574" s="235">
        <v>1</v>
      </c>
      <c r="D4574" s="235">
        <v>1769</v>
      </c>
      <c r="E4574" s="251" t="s">
        <v>6901</v>
      </c>
      <c r="F4574" s="237">
        <v>14</v>
      </c>
      <c r="G4574" s="259">
        <v>3195</v>
      </c>
      <c r="H4574" s="259">
        <v>1807.84</v>
      </c>
      <c r="I4574" s="259">
        <f t="shared" si="114"/>
        <v>1387.16</v>
      </c>
      <c r="J4574" s="39"/>
      <c r="K4574" s="38"/>
    </row>
    <row r="4575" spans="1:11" x14ac:dyDescent="0.25">
      <c r="A4575" s="4">
        <v>686</v>
      </c>
      <c r="B4575" s="238" t="s">
        <v>6902</v>
      </c>
      <c r="C4575" s="235">
        <v>1</v>
      </c>
      <c r="D4575" s="235">
        <v>1774</v>
      </c>
      <c r="E4575" s="251" t="s">
        <v>6903</v>
      </c>
      <c r="F4575" s="237">
        <v>14</v>
      </c>
      <c r="G4575" s="259">
        <v>3176</v>
      </c>
      <c r="H4575" s="259">
        <v>1778.56</v>
      </c>
      <c r="I4575" s="259">
        <f t="shared" si="114"/>
        <v>1397.44</v>
      </c>
      <c r="J4575" s="39"/>
      <c r="K4575" s="38"/>
    </row>
    <row r="4576" spans="1:11" x14ac:dyDescent="0.25">
      <c r="A4576" s="4">
        <v>687</v>
      </c>
      <c r="B4576" s="238" t="s">
        <v>6902</v>
      </c>
      <c r="C4576" s="235">
        <v>1</v>
      </c>
      <c r="D4576" s="235">
        <v>1775</v>
      </c>
      <c r="E4576" s="251" t="s">
        <v>6904</v>
      </c>
      <c r="F4576" s="237">
        <v>14</v>
      </c>
      <c r="G4576" s="259">
        <v>3255</v>
      </c>
      <c r="H4576" s="259">
        <v>1822.8</v>
      </c>
      <c r="I4576" s="259">
        <f t="shared" si="114"/>
        <v>1432.2</v>
      </c>
      <c r="J4576" s="39"/>
      <c r="K4576" s="38"/>
    </row>
    <row r="4577" spans="1:11" x14ac:dyDescent="0.25">
      <c r="A4577" s="4">
        <v>688</v>
      </c>
      <c r="B4577" s="238" t="s">
        <v>6905</v>
      </c>
      <c r="C4577" s="235">
        <v>1</v>
      </c>
      <c r="D4577" s="235">
        <v>1176</v>
      </c>
      <c r="E4577" s="251" t="s">
        <v>6906</v>
      </c>
      <c r="F4577" s="237">
        <v>14</v>
      </c>
      <c r="G4577" s="259">
        <v>11966.33</v>
      </c>
      <c r="H4577" s="259">
        <v>6701.12</v>
      </c>
      <c r="I4577" s="259">
        <f t="shared" si="114"/>
        <v>5265.21</v>
      </c>
      <c r="J4577" s="39"/>
      <c r="K4577" s="38"/>
    </row>
    <row r="4578" spans="1:11" x14ac:dyDescent="0.25">
      <c r="A4578" s="4">
        <v>689</v>
      </c>
      <c r="B4578" s="238" t="s">
        <v>6907</v>
      </c>
      <c r="C4578" s="235">
        <v>1</v>
      </c>
      <c r="D4578" s="235">
        <v>1798</v>
      </c>
      <c r="E4578" s="251" t="s">
        <v>6908</v>
      </c>
      <c r="F4578" s="237">
        <v>14</v>
      </c>
      <c r="G4578" s="259">
        <v>1091.2</v>
      </c>
      <c r="H4578" s="259">
        <v>669.3</v>
      </c>
      <c r="I4578" s="259">
        <f t="shared" si="114"/>
        <v>421.90000000000009</v>
      </c>
      <c r="J4578" s="39"/>
      <c r="K4578" s="38"/>
    </row>
    <row r="4579" spans="1:11" x14ac:dyDescent="0.25">
      <c r="A4579" s="4">
        <v>690</v>
      </c>
      <c r="B4579" s="238" t="s">
        <v>6909</v>
      </c>
      <c r="C4579" s="235">
        <v>17</v>
      </c>
      <c r="D4579" s="235">
        <v>1799</v>
      </c>
      <c r="E4579" s="251" t="s">
        <v>6910</v>
      </c>
      <c r="F4579" s="237">
        <v>14</v>
      </c>
      <c r="G4579" s="259">
        <v>8441.2900000000009</v>
      </c>
      <c r="H4579" s="259">
        <v>8441.2900000000009</v>
      </c>
      <c r="I4579" s="259">
        <f t="shared" si="114"/>
        <v>0</v>
      </c>
      <c r="J4579" s="39"/>
      <c r="K4579" s="38"/>
    </row>
    <row r="4580" spans="1:11" x14ac:dyDescent="0.25">
      <c r="A4580" s="4">
        <v>691</v>
      </c>
      <c r="B4580" s="238" t="s">
        <v>6909</v>
      </c>
      <c r="C4580" s="235" t="s">
        <v>6911</v>
      </c>
      <c r="D4580" s="235">
        <v>1800</v>
      </c>
      <c r="E4580" s="251" t="s">
        <v>6912</v>
      </c>
      <c r="F4580" s="237">
        <v>14</v>
      </c>
      <c r="G4580" s="259">
        <v>3778.7</v>
      </c>
      <c r="H4580" s="259">
        <v>3778.7</v>
      </c>
      <c r="I4580" s="259">
        <f t="shared" si="114"/>
        <v>0</v>
      </c>
      <c r="J4580" s="39"/>
      <c r="K4580" s="38"/>
    </row>
    <row r="4581" spans="1:11" x14ac:dyDescent="0.25">
      <c r="A4581" s="4">
        <v>692</v>
      </c>
      <c r="B4581" s="238" t="s">
        <v>6909</v>
      </c>
      <c r="C4581" s="235">
        <v>8</v>
      </c>
      <c r="D4581" s="235">
        <v>1801</v>
      </c>
      <c r="E4581" s="251" t="s">
        <v>6913</v>
      </c>
      <c r="F4581" s="237">
        <v>14</v>
      </c>
      <c r="G4581" s="259">
        <v>3651</v>
      </c>
      <c r="H4581" s="259">
        <v>3651</v>
      </c>
      <c r="I4581" s="259">
        <f t="shared" si="114"/>
        <v>0</v>
      </c>
      <c r="J4581" s="39"/>
      <c r="K4581" s="38"/>
    </row>
    <row r="4582" spans="1:11" x14ac:dyDescent="0.25">
      <c r="A4582" s="4">
        <v>693</v>
      </c>
      <c r="B4582" s="238" t="s">
        <v>6914</v>
      </c>
      <c r="C4582" s="235">
        <v>2</v>
      </c>
      <c r="D4582" s="235">
        <v>1803</v>
      </c>
      <c r="E4582" s="251" t="s">
        <v>6915</v>
      </c>
      <c r="F4582" s="237">
        <v>14</v>
      </c>
      <c r="G4582" s="259">
        <v>4596</v>
      </c>
      <c r="H4582" s="259">
        <v>697.36</v>
      </c>
      <c r="I4582" s="259">
        <f t="shared" si="114"/>
        <v>3898.64</v>
      </c>
      <c r="J4582" s="39"/>
      <c r="K4582" s="38"/>
    </row>
    <row r="4583" spans="1:11" x14ac:dyDescent="0.25">
      <c r="A4583" s="4">
        <v>694</v>
      </c>
      <c r="B4583" s="238" t="s">
        <v>6916</v>
      </c>
      <c r="C4583" s="235">
        <v>1</v>
      </c>
      <c r="D4583" s="235">
        <v>1804</v>
      </c>
      <c r="E4583" s="251" t="s">
        <v>6917</v>
      </c>
      <c r="F4583" s="237">
        <v>14</v>
      </c>
      <c r="G4583" s="259">
        <v>8940</v>
      </c>
      <c r="H4583" s="259">
        <v>1370.96</v>
      </c>
      <c r="I4583" s="259">
        <f t="shared" si="114"/>
        <v>7569.04</v>
      </c>
      <c r="J4583" s="39"/>
      <c r="K4583" s="38"/>
    </row>
    <row r="4584" spans="1:11" x14ac:dyDescent="0.25">
      <c r="A4584" s="4">
        <v>695</v>
      </c>
      <c r="B4584" s="238" t="s">
        <v>6918</v>
      </c>
      <c r="C4584" s="235">
        <v>1</v>
      </c>
      <c r="D4584" s="235">
        <v>1805</v>
      </c>
      <c r="E4584" s="251" t="s">
        <v>6919</v>
      </c>
      <c r="F4584" s="237">
        <v>14</v>
      </c>
      <c r="G4584" s="259">
        <v>2980</v>
      </c>
      <c r="H4584" s="259">
        <v>571.39</v>
      </c>
      <c r="I4584" s="259">
        <f t="shared" si="114"/>
        <v>2408.61</v>
      </c>
      <c r="J4584" s="39"/>
      <c r="K4584" s="38"/>
    </row>
    <row r="4585" spans="1:11" x14ac:dyDescent="0.25">
      <c r="A4585" s="4">
        <v>696</v>
      </c>
      <c r="B4585" s="238" t="s">
        <v>6920</v>
      </c>
      <c r="C4585" s="235">
        <v>1</v>
      </c>
      <c r="D4585" s="235">
        <v>1806</v>
      </c>
      <c r="E4585" s="251" t="s">
        <v>6921</v>
      </c>
      <c r="F4585" s="237">
        <v>14</v>
      </c>
      <c r="G4585" s="259">
        <v>2980</v>
      </c>
      <c r="H4585" s="259">
        <v>571.39</v>
      </c>
      <c r="I4585" s="259">
        <f t="shared" si="114"/>
        <v>2408.61</v>
      </c>
      <c r="J4585" s="39"/>
      <c r="K4585" s="38"/>
    </row>
    <row r="4586" spans="1:11" x14ac:dyDescent="0.25">
      <c r="A4586" s="4">
        <v>697</v>
      </c>
      <c r="B4586" s="238" t="s">
        <v>6922</v>
      </c>
      <c r="C4586" s="235">
        <v>1</v>
      </c>
      <c r="D4586" s="235">
        <v>1807</v>
      </c>
      <c r="E4586" s="251" t="s">
        <v>6923</v>
      </c>
      <c r="F4586" s="237">
        <v>14</v>
      </c>
      <c r="G4586" s="259">
        <v>3100</v>
      </c>
      <c r="H4586" s="259">
        <v>594.37</v>
      </c>
      <c r="I4586" s="259">
        <f t="shared" si="114"/>
        <v>2505.63</v>
      </c>
      <c r="J4586" s="39"/>
      <c r="K4586" s="38"/>
    </row>
    <row r="4587" spans="1:11" x14ac:dyDescent="0.25">
      <c r="A4587" s="4">
        <v>698</v>
      </c>
      <c r="B4587" s="238" t="s">
        <v>6924</v>
      </c>
      <c r="C4587" s="235">
        <v>1</v>
      </c>
      <c r="D4587" s="235">
        <v>1808</v>
      </c>
      <c r="E4587" s="251" t="s">
        <v>6925</v>
      </c>
      <c r="F4587" s="237">
        <v>14</v>
      </c>
      <c r="G4587" s="259">
        <v>3002.4</v>
      </c>
      <c r="H4587" s="259">
        <v>575.65</v>
      </c>
      <c r="I4587" s="259">
        <f t="shared" si="114"/>
        <v>2426.75</v>
      </c>
      <c r="J4587" s="39"/>
      <c r="K4587" s="38"/>
    </row>
    <row r="4588" spans="1:11" x14ac:dyDescent="0.25">
      <c r="A4588" s="4">
        <v>699</v>
      </c>
      <c r="B4588" s="238" t="s">
        <v>6926</v>
      </c>
      <c r="C4588" s="235">
        <v>2</v>
      </c>
      <c r="D4588" s="235">
        <v>1809</v>
      </c>
      <c r="E4588" s="251" t="s">
        <v>6917</v>
      </c>
      <c r="F4588" s="237">
        <v>14</v>
      </c>
      <c r="G4588" s="259">
        <v>4596</v>
      </c>
      <c r="H4588" s="259">
        <v>697.36</v>
      </c>
      <c r="I4588" s="259">
        <f t="shared" si="114"/>
        <v>3898.64</v>
      </c>
      <c r="J4588" s="39"/>
      <c r="K4588" s="38"/>
    </row>
    <row r="4589" spans="1:11" x14ac:dyDescent="0.25">
      <c r="A4589" s="4">
        <v>700</v>
      </c>
      <c r="B4589" s="238" t="s">
        <v>6927</v>
      </c>
      <c r="C4589" s="235">
        <v>2</v>
      </c>
      <c r="D4589" s="235">
        <v>1810</v>
      </c>
      <c r="E4589" s="251" t="s">
        <v>6917</v>
      </c>
      <c r="F4589" s="237">
        <v>14</v>
      </c>
      <c r="G4589" s="259">
        <v>5846</v>
      </c>
      <c r="H4589" s="259">
        <v>882.33</v>
      </c>
      <c r="I4589" s="259">
        <f t="shared" si="114"/>
        <v>4963.67</v>
      </c>
      <c r="J4589" s="39"/>
      <c r="K4589" s="38"/>
    </row>
    <row r="4590" spans="1:11" x14ac:dyDescent="0.25">
      <c r="A4590" s="4">
        <v>701</v>
      </c>
      <c r="B4590" s="238" t="s">
        <v>6927</v>
      </c>
      <c r="C4590" s="235">
        <v>2</v>
      </c>
      <c r="D4590" s="235">
        <v>1811</v>
      </c>
      <c r="E4590" s="251" t="s">
        <v>6917</v>
      </c>
      <c r="F4590" s="237">
        <v>14</v>
      </c>
      <c r="G4590" s="259">
        <v>5846</v>
      </c>
      <c r="H4590" s="259">
        <v>882.33</v>
      </c>
      <c r="I4590" s="259">
        <f t="shared" si="114"/>
        <v>4963.67</v>
      </c>
      <c r="J4590" s="39"/>
      <c r="K4590" s="38"/>
    </row>
    <row r="4591" spans="1:11" x14ac:dyDescent="0.25">
      <c r="A4591" s="4">
        <v>702</v>
      </c>
      <c r="B4591" s="238" t="s">
        <v>6864</v>
      </c>
      <c r="C4591" s="235">
        <v>1</v>
      </c>
      <c r="D4591" s="235">
        <v>1812</v>
      </c>
      <c r="E4591" s="251" t="s">
        <v>6928</v>
      </c>
      <c r="F4591" s="237">
        <v>12.5</v>
      </c>
      <c r="G4591" s="259">
        <v>445.54</v>
      </c>
      <c r="H4591" s="259">
        <v>445.54</v>
      </c>
      <c r="I4591" s="259">
        <f t="shared" si="114"/>
        <v>0</v>
      </c>
      <c r="J4591" s="39"/>
      <c r="K4591" s="38"/>
    </row>
    <row r="4592" spans="1:11" x14ac:dyDescent="0.25">
      <c r="A4592" s="4">
        <v>703</v>
      </c>
      <c r="B4592" s="238" t="s">
        <v>6929</v>
      </c>
      <c r="C4592" s="235">
        <v>1</v>
      </c>
      <c r="D4592" s="235">
        <v>1813</v>
      </c>
      <c r="E4592" s="251" t="s">
        <v>6930</v>
      </c>
      <c r="F4592" s="237">
        <v>14</v>
      </c>
      <c r="G4592" s="259">
        <v>3960</v>
      </c>
      <c r="H4592" s="259">
        <v>746.45</v>
      </c>
      <c r="I4592" s="259">
        <f t="shared" si="114"/>
        <v>3213.55</v>
      </c>
      <c r="J4592" s="39"/>
      <c r="K4592" s="38"/>
    </row>
    <row r="4593" spans="1:11" ht="84" x14ac:dyDescent="0.25">
      <c r="A4593" s="33" t="s">
        <v>5</v>
      </c>
      <c r="B4593" s="29" t="s">
        <v>6</v>
      </c>
      <c r="C4593" s="29" t="s">
        <v>7</v>
      </c>
      <c r="D4593" s="29" t="s">
        <v>8</v>
      </c>
      <c r="E4593" s="29" t="s">
        <v>15</v>
      </c>
      <c r="F4593" s="29" t="s">
        <v>9</v>
      </c>
      <c r="G4593" s="262" t="s">
        <v>10</v>
      </c>
      <c r="H4593" s="262" t="s">
        <v>11</v>
      </c>
      <c r="I4593" s="262" t="s">
        <v>6426</v>
      </c>
      <c r="J4593" s="29" t="s">
        <v>12</v>
      </c>
      <c r="K4593" s="30" t="s">
        <v>13</v>
      </c>
    </row>
    <row r="4594" spans="1:11" x14ac:dyDescent="0.25">
      <c r="A4594" s="4">
        <v>704</v>
      </c>
      <c r="B4594" s="238" t="s">
        <v>6929</v>
      </c>
      <c r="C4594" s="235">
        <v>1</v>
      </c>
      <c r="D4594" s="235">
        <v>1814</v>
      </c>
      <c r="E4594" s="251" t="s">
        <v>6931</v>
      </c>
      <c r="F4594" s="237">
        <v>14</v>
      </c>
      <c r="G4594" s="259">
        <v>3160</v>
      </c>
      <c r="H4594" s="259">
        <v>595.65</v>
      </c>
      <c r="I4594" s="259">
        <f t="shared" si="114"/>
        <v>2564.35</v>
      </c>
      <c r="J4594" s="39"/>
      <c r="K4594" s="38"/>
    </row>
    <row r="4595" spans="1:11" x14ac:dyDescent="0.25">
      <c r="A4595" s="4">
        <v>705</v>
      </c>
      <c r="B4595" s="238" t="s">
        <v>6929</v>
      </c>
      <c r="C4595" s="235">
        <v>1</v>
      </c>
      <c r="D4595" s="235">
        <v>1815</v>
      </c>
      <c r="E4595" s="251" t="s">
        <v>6932</v>
      </c>
      <c r="F4595" s="237">
        <v>14</v>
      </c>
      <c r="G4595" s="259">
        <v>2260</v>
      </c>
      <c r="H4595" s="259">
        <v>426</v>
      </c>
      <c r="I4595" s="259">
        <f t="shared" si="114"/>
        <v>1834</v>
      </c>
      <c r="J4595" s="39"/>
      <c r="K4595" s="38"/>
    </row>
    <row r="4596" spans="1:11" x14ac:dyDescent="0.25">
      <c r="A4596" s="4">
        <v>706</v>
      </c>
      <c r="B4596" s="238" t="s">
        <v>6929</v>
      </c>
      <c r="C4596" s="235">
        <v>2</v>
      </c>
      <c r="D4596" s="235">
        <v>1816</v>
      </c>
      <c r="E4596" s="251" t="s">
        <v>6933</v>
      </c>
      <c r="F4596" s="237">
        <v>14</v>
      </c>
      <c r="G4596" s="259">
        <v>4030</v>
      </c>
      <c r="H4596" s="259">
        <v>759.65</v>
      </c>
      <c r="I4596" s="259">
        <f t="shared" si="114"/>
        <v>3270.35</v>
      </c>
      <c r="J4596" s="39"/>
      <c r="K4596" s="38"/>
    </row>
    <row r="4597" spans="1:11" x14ac:dyDescent="0.25">
      <c r="A4597" s="4">
        <v>707</v>
      </c>
      <c r="B4597" s="238" t="s">
        <v>6934</v>
      </c>
      <c r="C4597" s="235">
        <v>1</v>
      </c>
      <c r="D4597" s="235">
        <v>1817</v>
      </c>
      <c r="E4597" s="251" t="s">
        <v>6935</v>
      </c>
      <c r="F4597" s="237">
        <v>14</v>
      </c>
      <c r="G4597" s="259">
        <v>3000</v>
      </c>
      <c r="H4597" s="259">
        <v>565.5</v>
      </c>
      <c r="I4597" s="259">
        <f t="shared" si="114"/>
        <v>2434.5</v>
      </c>
      <c r="J4597" s="39"/>
      <c r="K4597" s="38"/>
    </row>
    <row r="4598" spans="1:11" x14ac:dyDescent="0.25">
      <c r="A4598" s="4">
        <v>708</v>
      </c>
      <c r="B4598" s="238" t="s">
        <v>6929</v>
      </c>
      <c r="C4598" s="235">
        <v>1</v>
      </c>
      <c r="D4598" s="235">
        <v>1818</v>
      </c>
      <c r="E4598" s="251" t="s">
        <v>6936</v>
      </c>
      <c r="F4598" s="237">
        <v>14</v>
      </c>
      <c r="G4598" s="259">
        <v>3960</v>
      </c>
      <c r="H4598" s="259">
        <v>746.45</v>
      </c>
      <c r="I4598" s="259">
        <f t="shared" si="114"/>
        <v>3213.55</v>
      </c>
      <c r="J4598" s="39"/>
      <c r="K4598" s="38"/>
    </row>
    <row r="4599" spans="1:11" x14ac:dyDescent="0.25">
      <c r="A4599" s="4">
        <v>709</v>
      </c>
      <c r="B4599" s="238" t="s">
        <v>6929</v>
      </c>
      <c r="C4599" s="235">
        <v>1</v>
      </c>
      <c r="D4599" s="235">
        <v>1819</v>
      </c>
      <c r="E4599" s="251" t="s">
        <v>6937</v>
      </c>
      <c r="F4599" s="237">
        <v>14</v>
      </c>
      <c r="G4599" s="259">
        <v>2200</v>
      </c>
      <c r="H4599" s="259">
        <v>414.7</v>
      </c>
      <c r="I4599" s="259">
        <f t="shared" si="114"/>
        <v>1785.3</v>
      </c>
      <c r="J4599" s="39"/>
      <c r="K4599" s="38"/>
    </row>
    <row r="4600" spans="1:11" x14ac:dyDescent="0.25">
      <c r="A4600" s="4">
        <v>710</v>
      </c>
      <c r="B4600" s="238" t="s">
        <v>6929</v>
      </c>
      <c r="C4600" s="235">
        <v>1</v>
      </c>
      <c r="D4600" s="235">
        <v>1820</v>
      </c>
      <c r="E4600" s="251" t="s">
        <v>6938</v>
      </c>
      <c r="F4600" s="237">
        <v>14</v>
      </c>
      <c r="G4600" s="259">
        <v>3160</v>
      </c>
      <c r="H4600" s="259">
        <v>595.65</v>
      </c>
      <c r="I4600" s="259">
        <f t="shared" si="114"/>
        <v>2564.35</v>
      </c>
      <c r="J4600" s="39"/>
      <c r="K4600" s="38"/>
    </row>
    <row r="4601" spans="1:11" x14ac:dyDescent="0.25">
      <c r="A4601" s="4">
        <v>711</v>
      </c>
      <c r="B4601" s="238" t="s">
        <v>6929</v>
      </c>
      <c r="C4601" s="235">
        <v>2</v>
      </c>
      <c r="D4601" s="235">
        <v>1821</v>
      </c>
      <c r="E4601" s="251" t="s">
        <v>6939</v>
      </c>
      <c r="F4601" s="237">
        <v>14</v>
      </c>
      <c r="G4601" s="259">
        <v>4120</v>
      </c>
      <c r="H4601" s="259">
        <v>776.6</v>
      </c>
      <c r="I4601" s="259">
        <f t="shared" si="114"/>
        <v>3343.4</v>
      </c>
      <c r="J4601" s="39"/>
      <c r="K4601" s="38"/>
    </row>
    <row r="4602" spans="1:11" x14ac:dyDescent="0.25">
      <c r="A4602" s="4">
        <v>712</v>
      </c>
      <c r="B4602" s="238" t="s">
        <v>6940</v>
      </c>
      <c r="C4602" s="235">
        <v>1</v>
      </c>
      <c r="D4602" s="235">
        <v>1822</v>
      </c>
      <c r="E4602" s="251" t="s">
        <v>6941</v>
      </c>
      <c r="F4602" s="237">
        <v>14</v>
      </c>
      <c r="G4602" s="259">
        <v>377.18</v>
      </c>
      <c r="H4602" s="259">
        <v>71.099999999999994</v>
      </c>
      <c r="I4602" s="259">
        <f t="shared" si="114"/>
        <v>306.08000000000004</v>
      </c>
      <c r="J4602" s="39"/>
      <c r="K4602" s="38"/>
    </row>
    <row r="4603" spans="1:11" x14ac:dyDescent="0.25">
      <c r="A4603" s="4">
        <v>713</v>
      </c>
      <c r="B4603" s="238" t="s">
        <v>6845</v>
      </c>
      <c r="C4603" s="235">
        <v>1</v>
      </c>
      <c r="D4603" s="235">
        <v>1824</v>
      </c>
      <c r="E4603" s="251" t="s">
        <v>6942</v>
      </c>
      <c r="F4603" s="237">
        <v>22</v>
      </c>
      <c r="G4603" s="259">
        <v>3550</v>
      </c>
      <c r="H4603" s="259">
        <v>2425.83</v>
      </c>
      <c r="I4603" s="259">
        <f t="shared" si="114"/>
        <v>1124.17</v>
      </c>
      <c r="J4603" s="39"/>
      <c r="K4603" s="38"/>
    </row>
    <row r="4604" spans="1:11" x14ac:dyDescent="0.25">
      <c r="A4604" s="4">
        <v>714</v>
      </c>
      <c r="B4604" s="238" t="s">
        <v>6943</v>
      </c>
      <c r="C4604" s="235">
        <v>1</v>
      </c>
      <c r="D4604" s="235">
        <v>1828</v>
      </c>
      <c r="E4604" s="251" t="s">
        <v>6944</v>
      </c>
      <c r="F4604" s="237">
        <v>14</v>
      </c>
      <c r="G4604" s="259">
        <v>900</v>
      </c>
      <c r="H4604" s="259">
        <v>130.74</v>
      </c>
      <c r="I4604" s="259">
        <f t="shared" si="114"/>
        <v>769.26</v>
      </c>
      <c r="J4604" s="39"/>
      <c r="K4604" s="38"/>
    </row>
    <row r="4605" spans="1:11" x14ac:dyDescent="0.25">
      <c r="A4605" s="4">
        <v>715</v>
      </c>
      <c r="B4605" s="238" t="s">
        <v>6945</v>
      </c>
      <c r="C4605" s="235">
        <v>1</v>
      </c>
      <c r="D4605" s="235">
        <v>1829</v>
      </c>
      <c r="E4605" s="251" t="s">
        <v>6946</v>
      </c>
      <c r="F4605" s="237">
        <v>14</v>
      </c>
      <c r="G4605" s="259">
        <v>1300</v>
      </c>
      <c r="H4605" s="259">
        <v>239.8</v>
      </c>
      <c r="I4605" s="259">
        <f t="shared" si="114"/>
        <v>1060.2</v>
      </c>
      <c r="J4605" s="39"/>
      <c r="K4605" s="38"/>
    </row>
    <row r="4606" spans="1:11" x14ac:dyDescent="0.25">
      <c r="A4606" s="4">
        <v>716</v>
      </c>
      <c r="B4606" s="238" t="s">
        <v>6947</v>
      </c>
      <c r="C4606" s="235">
        <v>1</v>
      </c>
      <c r="D4606" s="235">
        <v>1830</v>
      </c>
      <c r="E4606" s="251" t="s">
        <v>6948</v>
      </c>
      <c r="F4606" s="237">
        <v>14</v>
      </c>
      <c r="G4606" s="259">
        <v>3150</v>
      </c>
      <c r="H4606" s="259">
        <v>581.05999999999995</v>
      </c>
      <c r="I4606" s="259">
        <f t="shared" si="114"/>
        <v>2568.94</v>
      </c>
      <c r="J4606" s="39"/>
      <c r="K4606" s="38"/>
    </row>
    <row r="4607" spans="1:11" x14ac:dyDescent="0.25">
      <c r="A4607" s="4">
        <v>717</v>
      </c>
      <c r="B4607" s="238" t="s">
        <v>6949</v>
      </c>
      <c r="C4607" s="235">
        <v>2</v>
      </c>
      <c r="D4607" s="235">
        <v>1833</v>
      </c>
      <c r="E4607" s="251" t="s">
        <v>6950</v>
      </c>
      <c r="F4607" s="237">
        <v>14</v>
      </c>
      <c r="G4607" s="259">
        <v>5821</v>
      </c>
      <c r="H4607" s="259">
        <v>773.65</v>
      </c>
      <c r="I4607" s="259">
        <f t="shared" si="114"/>
        <v>5047.3500000000004</v>
      </c>
      <c r="J4607" s="39"/>
      <c r="K4607" s="38"/>
    </row>
    <row r="4608" spans="1:11" x14ac:dyDescent="0.25">
      <c r="A4608" s="4">
        <v>718</v>
      </c>
      <c r="B4608" s="238" t="s">
        <v>6949</v>
      </c>
      <c r="C4608" s="235">
        <v>1</v>
      </c>
      <c r="D4608" s="235">
        <v>1837</v>
      </c>
      <c r="E4608" s="251" t="s">
        <v>6951</v>
      </c>
      <c r="F4608" s="237">
        <v>14</v>
      </c>
      <c r="G4608" s="259">
        <v>3280</v>
      </c>
      <c r="H4608" s="259">
        <v>439.37</v>
      </c>
      <c r="I4608" s="259">
        <f t="shared" si="114"/>
        <v>2840.63</v>
      </c>
      <c r="J4608" s="39"/>
      <c r="K4608" s="38"/>
    </row>
    <row r="4609" spans="1:11" x14ac:dyDescent="0.25">
      <c r="A4609" s="4">
        <v>719</v>
      </c>
      <c r="B4609" s="238" t="s">
        <v>6949</v>
      </c>
      <c r="C4609" s="235">
        <v>2</v>
      </c>
      <c r="D4609" s="235">
        <v>1839</v>
      </c>
      <c r="E4609" s="251" t="s">
        <v>6952</v>
      </c>
      <c r="F4609" s="237">
        <v>14</v>
      </c>
      <c r="G4609" s="265">
        <v>4863</v>
      </c>
      <c r="H4609" s="259">
        <v>619.95000000000005</v>
      </c>
      <c r="I4609" s="259">
        <f t="shared" si="114"/>
        <v>4243.05</v>
      </c>
      <c r="J4609" s="39"/>
      <c r="K4609" s="38"/>
    </row>
    <row r="4610" spans="1:11" x14ac:dyDescent="0.25">
      <c r="A4610" s="4">
        <v>720</v>
      </c>
      <c r="B4610" s="238" t="s">
        <v>6820</v>
      </c>
      <c r="C4610" s="235">
        <v>1</v>
      </c>
      <c r="D4610" s="235">
        <v>1840</v>
      </c>
      <c r="E4610" s="251" t="s">
        <v>6953</v>
      </c>
      <c r="F4610" s="237">
        <v>14</v>
      </c>
      <c r="G4610" s="259">
        <v>667</v>
      </c>
      <c r="H4610" s="259">
        <v>95.28</v>
      </c>
      <c r="I4610" s="259">
        <f t="shared" si="114"/>
        <v>571.72</v>
      </c>
      <c r="J4610" s="39"/>
      <c r="K4610" s="38"/>
    </row>
    <row r="4611" spans="1:11" x14ac:dyDescent="0.25">
      <c r="A4611" s="4">
        <v>721</v>
      </c>
      <c r="B4611" s="238" t="s">
        <v>6945</v>
      </c>
      <c r="C4611" s="235">
        <v>1</v>
      </c>
      <c r="D4611" s="235">
        <v>1841</v>
      </c>
      <c r="E4611" s="251" t="s">
        <v>6954</v>
      </c>
      <c r="F4611" s="237">
        <v>14</v>
      </c>
      <c r="G4611" s="259">
        <v>1300</v>
      </c>
      <c r="H4611" s="259">
        <v>236.64</v>
      </c>
      <c r="I4611" s="259">
        <f t="shared" ref="I4611:I4676" si="115">G4611-H4611</f>
        <v>1063.3600000000001</v>
      </c>
      <c r="J4611" s="39"/>
      <c r="K4611" s="38"/>
    </row>
    <row r="4612" spans="1:11" x14ac:dyDescent="0.25">
      <c r="A4612" s="4">
        <v>722</v>
      </c>
      <c r="B4612" s="238" t="s">
        <v>6947</v>
      </c>
      <c r="C4612" s="235">
        <v>1</v>
      </c>
      <c r="D4612" s="235">
        <v>1842</v>
      </c>
      <c r="E4612" s="251" t="s">
        <v>6955</v>
      </c>
      <c r="F4612" s="237">
        <v>14</v>
      </c>
      <c r="G4612" s="259">
        <v>3150</v>
      </c>
      <c r="H4612" s="259">
        <v>573.42999999999995</v>
      </c>
      <c r="I4612" s="259">
        <f t="shared" si="115"/>
        <v>2576.5700000000002</v>
      </c>
      <c r="J4612" s="39"/>
      <c r="K4612" s="38"/>
    </row>
    <row r="4613" spans="1:11" x14ac:dyDescent="0.25">
      <c r="A4613" s="4">
        <v>723</v>
      </c>
      <c r="B4613" s="238" t="s">
        <v>6956</v>
      </c>
      <c r="C4613" s="235">
        <v>1</v>
      </c>
      <c r="D4613" s="235">
        <v>1843</v>
      </c>
      <c r="E4613" s="251" t="s">
        <v>6957</v>
      </c>
      <c r="F4613" s="237">
        <v>14</v>
      </c>
      <c r="G4613" s="259">
        <v>2450</v>
      </c>
      <c r="H4613" s="259">
        <v>446</v>
      </c>
      <c r="I4613" s="259">
        <f t="shared" si="115"/>
        <v>2004</v>
      </c>
      <c r="J4613" s="39"/>
      <c r="K4613" s="38"/>
    </row>
    <row r="4614" spans="1:11" x14ac:dyDescent="0.25">
      <c r="A4614" s="4">
        <v>724</v>
      </c>
      <c r="B4614" s="238" t="s">
        <v>6947</v>
      </c>
      <c r="C4614" s="235">
        <v>1</v>
      </c>
      <c r="D4614" s="235">
        <v>1844</v>
      </c>
      <c r="E4614" s="251" t="s">
        <v>6958</v>
      </c>
      <c r="F4614" s="237">
        <v>14</v>
      </c>
      <c r="G4614" s="259">
        <v>4000</v>
      </c>
      <c r="H4614" s="259">
        <v>728.13</v>
      </c>
      <c r="I4614" s="259">
        <f t="shared" si="115"/>
        <v>3271.87</v>
      </c>
      <c r="J4614" s="39"/>
      <c r="K4614" s="38"/>
    </row>
    <row r="4615" spans="1:11" x14ac:dyDescent="0.25">
      <c r="A4615" s="4">
        <v>725</v>
      </c>
      <c r="B4615" s="238" t="s">
        <v>6959</v>
      </c>
      <c r="C4615" s="235">
        <v>1</v>
      </c>
      <c r="D4615" s="235">
        <v>1846</v>
      </c>
      <c r="E4615" s="251" t="s">
        <v>6960</v>
      </c>
      <c r="F4615" s="237">
        <v>20</v>
      </c>
      <c r="G4615" s="259">
        <v>495.79</v>
      </c>
      <c r="H4615" s="259">
        <v>219.16</v>
      </c>
      <c r="I4615" s="259">
        <f t="shared" si="115"/>
        <v>276.63</v>
      </c>
      <c r="J4615" s="39"/>
      <c r="K4615" s="38"/>
    </row>
    <row r="4616" spans="1:11" x14ac:dyDescent="0.25">
      <c r="A4616" s="4">
        <v>726</v>
      </c>
      <c r="B4616" s="238" t="s">
        <v>6947</v>
      </c>
      <c r="C4616" s="235">
        <v>1</v>
      </c>
      <c r="D4616" s="235">
        <v>1849</v>
      </c>
      <c r="E4616" s="251" t="s">
        <v>6961</v>
      </c>
      <c r="F4616" s="237">
        <v>14</v>
      </c>
      <c r="G4616" s="259">
        <v>3970</v>
      </c>
      <c r="H4616" s="259">
        <v>716.26</v>
      </c>
      <c r="I4616" s="259">
        <f t="shared" si="115"/>
        <v>3253.74</v>
      </c>
      <c r="J4616" s="39"/>
      <c r="K4616" s="38"/>
    </row>
    <row r="4617" spans="1:11" x14ac:dyDescent="0.25">
      <c r="A4617" s="4">
        <v>727</v>
      </c>
      <c r="B4617" s="238" t="s">
        <v>6962</v>
      </c>
      <c r="C4617" s="235">
        <v>1</v>
      </c>
      <c r="D4617" s="235">
        <v>1850</v>
      </c>
      <c r="E4617" s="251" t="s">
        <v>6963</v>
      </c>
      <c r="F4617" s="237">
        <v>14</v>
      </c>
      <c r="G4617" s="259">
        <v>3000</v>
      </c>
      <c r="H4617" s="259">
        <v>541.25</v>
      </c>
      <c r="I4617" s="259">
        <f t="shared" si="115"/>
        <v>2458.75</v>
      </c>
      <c r="J4617" s="39"/>
      <c r="K4617" s="38"/>
    </row>
    <row r="4618" spans="1:11" x14ac:dyDescent="0.25">
      <c r="A4618" s="4">
        <v>728</v>
      </c>
      <c r="B4618" s="238" t="s">
        <v>6964</v>
      </c>
      <c r="C4618" s="235">
        <v>1</v>
      </c>
      <c r="D4618" s="235">
        <v>1851</v>
      </c>
      <c r="E4618" s="251" t="s">
        <v>6965</v>
      </c>
      <c r="F4618" s="237">
        <v>14</v>
      </c>
      <c r="G4618" s="259">
        <v>4000</v>
      </c>
      <c r="H4618" s="259">
        <v>721.67</v>
      </c>
      <c r="I4618" s="259">
        <f t="shared" si="115"/>
        <v>3278.33</v>
      </c>
      <c r="J4618" s="39"/>
      <c r="K4618" s="38"/>
    </row>
    <row r="4619" spans="1:11" x14ac:dyDescent="0.25">
      <c r="A4619" s="4">
        <v>729</v>
      </c>
      <c r="B4619" s="238" t="s">
        <v>6966</v>
      </c>
      <c r="C4619" s="235">
        <v>1</v>
      </c>
      <c r="D4619" s="235">
        <v>1852</v>
      </c>
      <c r="E4619" s="251" t="s">
        <v>6967</v>
      </c>
      <c r="F4619" s="237">
        <v>14</v>
      </c>
      <c r="G4619" s="259">
        <v>3780</v>
      </c>
      <c r="H4619" s="259">
        <v>681.99</v>
      </c>
      <c r="I4619" s="259">
        <f t="shared" si="115"/>
        <v>3098.01</v>
      </c>
      <c r="J4619" s="39"/>
      <c r="K4619" s="38"/>
    </row>
    <row r="4620" spans="1:11" x14ac:dyDescent="0.25">
      <c r="A4620" s="4">
        <v>730</v>
      </c>
      <c r="B4620" s="238" t="s">
        <v>6947</v>
      </c>
      <c r="C4620" s="235">
        <v>1</v>
      </c>
      <c r="D4620" s="235">
        <v>1853</v>
      </c>
      <c r="E4620" s="251" t="s">
        <v>6968</v>
      </c>
      <c r="F4620" s="237">
        <v>14</v>
      </c>
      <c r="G4620" s="259">
        <v>2080</v>
      </c>
      <c r="H4620" s="259">
        <v>375.28</v>
      </c>
      <c r="I4620" s="259">
        <f t="shared" si="115"/>
        <v>1704.72</v>
      </c>
      <c r="J4620" s="39"/>
      <c r="K4620" s="38"/>
    </row>
    <row r="4621" spans="1:11" x14ac:dyDescent="0.25">
      <c r="A4621" s="4">
        <v>731</v>
      </c>
      <c r="B4621" s="238" t="s">
        <v>6969</v>
      </c>
      <c r="C4621" s="235">
        <v>1</v>
      </c>
      <c r="D4621" s="235">
        <v>1858</v>
      </c>
      <c r="E4621" s="251" t="s">
        <v>6970</v>
      </c>
      <c r="F4621" s="237">
        <v>14</v>
      </c>
      <c r="G4621" s="259">
        <v>3300</v>
      </c>
      <c r="H4621" s="259">
        <v>1448.04</v>
      </c>
      <c r="I4621" s="259">
        <f t="shared" si="115"/>
        <v>1851.96</v>
      </c>
      <c r="J4621" s="39"/>
      <c r="K4621" s="38"/>
    </row>
    <row r="4622" spans="1:11" x14ac:dyDescent="0.25">
      <c r="A4622" s="4">
        <v>732</v>
      </c>
      <c r="B4622" s="238" t="s">
        <v>6971</v>
      </c>
      <c r="C4622" s="235">
        <v>1</v>
      </c>
      <c r="D4622" s="235">
        <v>1860</v>
      </c>
      <c r="E4622" s="251" t="s">
        <v>6972</v>
      </c>
      <c r="F4622" s="237">
        <v>14</v>
      </c>
      <c r="G4622" s="259">
        <v>5620.2</v>
      </c>
      <c r="H4622" s="259">
        <v>1050.33</v>
      </c>
      <c r="I4622" s="259">
        <f t="shared" si="115"/>
        <v>4569.87</v>
      </c>
      <c r="J4622" s="39"/>
      <c r="K4622" s="38"/>
    </row>
    <row r="4623" spans="1:11" x14ac:dyDescent="0.25">
      <c r="A4623" s="4">
        <v>733</v>
      </c>
      <c r="B4623" s="238" t="s">
        <v>6947</v>
      </c>
      <c r="C4623" s="235">
        <v>1</v>
      </c>
      <c r="D4623" s="235">
        <v>1861</v>
      </c>
      <c r="E4623" s="251" t="s">
        <v>6973</v>
      </c>
      <c r="F4623" s="237">
        <v>14</v>
      </c>
      <c r="G4623" s="259">
        <v>4450</v>
      </c>
      <c r="H4623" s="259">
        <v>828.05</v>
      </c>
      <c r="I4623" s="259">
        <f t="shared" si="115"/>
        <v>3621.95</v>
      </c>
      <c r="J4623" s="39"/>
      <c r="K4623" s="38"/>
    </row>
    <row r="4624" spans="1:11" x14ac:dyDescent="0.25">
      <c r="A4624" s="4">
        <v>734</v>
      </c>
      <c r="B4624" s="238" t="s">
        <v>6974</v>
      </c>
      <c r="C4624" s="235">
        <v>1</v>
      </c>
      <c r="D4624" s="235">
        <v>1864</v>
      </c>
      <c r="E4624" s="251" t="s">
        <v>6975</v>
      </c>
      <c r="F4624" s="237">
        <v>5</v>
      </c>
      <c r="G4624" s="259">
        <v>945.1</v>
      </c>
      <c r="H4624" s="259">
        <v>414.72</v>
      </c>
      <c r="I4624" s="259">
        <f t="shared" si="115"/>
        <v>530.38</v>
      </c>
      <c r="J4624" s="39"/>
      <c r="K4624" s="38"/>
    </row>
    <row r="4625" spans="1:11" ht="84" x14ac:dyDescent="0.25">
      <c r="A4625" s="33" t="s">
        <v>5</v>
      </c>
      <c r="B4625" s="29" t="s">
        <v>6</v>
      </c>
      <c r="C4625" s="29" t="s">
        <v>7</v>
      </c>
      <c r="D4625" s="29" t="s">
        <v>8</v>
      </c>
      <c r="E4625" s="29" t="s">
        <v>15</v>
      </c>
      <c r="F4625" s="29" t="s">
        <v>9</v>
      </c>
      <c r="G4625" s="262" t="s">
        <v>10</v>
      </c>
      <c r="H4625" s="262" t="s">
        <v>11</v>
      </c>
      <c r="I4625" s="262" t="s">
        <v>6426</v>
      </c>
      <c r="J4625" s="29" t="s">
        <v>12</v>
      </c>
      <c r="K4625" s="30" t="s">
        <v>13</v>
      </c>
    </row>
    <row r="4626" spans="1:11" x14ac:dyDescent="0.25">
      <c r="A4626" s="4">
        <v>735</v>
      </c>
      <c r="B4626" s="238" t="s">
        <v>6976</v>
      </c>
      <c r="C4626" s="235">
        <v>1</v>
      </c>
      <c r="D4626" s="235">
        <v>1880</v>
      </c>
      <c r="E4626" s="251" t="s">
        <v>6560</v>
      </c>
      <c r="F4626" s="237">
        <v>14</v>
      </c>
      <c r="G4626" s="259">
        <v>2810</v>
      </c>
      <c r="H4626" s="259">
        <v>491.08</v>
      </c>
      <c r="I4626" s="259">
        <f t="shared" si="115"/>
        <v>2318.92</v>
      </c>
      <c r="J4626" s="39"/>
      <c r="K4626" s="38"/>
    </row>
    <row r="4627" spans="1:11" x14ac:dyDescent="0.25">
      <c r="A4627" s="4">
        <v>736</v>
      </c>
      <c r="B4627" s="238" t="s">
        <v>6977</v>
      </c>
      <c r="C4627" s="235">
        <v>1</v>
      </c>
      <c r="D4627" s="235">
        <v>1885</v>
      </c>
      <c r="E4627" s="251" t="s">
        <v>6560</v>
      </c>
      <c r="F4627" s="237">
        <v>14</v>
      </c>
      <c r="G4627" s="259">
        <v>3900</v>
      </c>
      <c r="H4627" s="259">
        <v>678.41</v>
      </c>
      <c r="I4627" s="259">
        <f t="shared" si="115"/>
        <v>3221.59</v>
      </c>
      <c r="J4627" s="39"/>
      <c r="K4627" s="38"/>
    </row>
    <row r="4628" spans="1:11" x14ac:dyDescent="0.25">
      <c r="A4628" s="4">
        <v>737</v>
      </c>
      <c r="B4628" s="238" t="s">
        <v>6978</v>
      </c>
      <c r="C4628" s="235">
        <v>1</v>
      </c>
      <c r="D4628" s="235">
        <v>1887</v>
      </c>
      <c r="E4628" s="251" t="s">
        <v>6560</v>
      </c>
      <c r="F4628" s="237">
        <v>20</v>
      </c>
      <c r="G4628" s="259">
        <v>2920</v>
      </c>
      <c r="H4628" s="259">
        <v>507.92</v>
      </c>
      <c r="I4628" s="259">
        <f t="shared" si="115"/>
        <v>2412.08</v>
      </c>
      <c r="J4628" s="39"/>
      <c r="K4628" s="38"/>
    </row>
    <row r="4629" spans="1:11" x14ac:dyDescent="0.25">
      <c r="A4629" s="4">
        <v>738</v>
      </c>
      <c r="B4629" s="238" t="s">
        <v>6979</v>
      </c>
      <c r="C4629" s="235">
        <v>1</v>
      </c>
      <c r="D4629" s="235">
        <v>1882</v>
      </c>
      <c r="E4629" s="251" t="s">
        <v>6560</v>
      </c>
      <c r="F4629" s="237">
        <v>14</v>
      </c>
      <c r="G4629" s="259">
        <v>3360</v>
      </c>
      <c r="H4629" s="259">
        <v>584.47</v>
      </c>
      <c r="I4629" s="259">
        <f t="shared" si="115"/>
        <v>2775.5299999999997</v>
      </c>
      <c r="J4629" s="39"/>
      <c r="K4629" s="38"/>
    </row>
    <row r="4630" spans="1:11" x14ac:dyDescent="0.25">
      <c r="A4630" s="4">
        <v>739</v>
      </c>
      <c r="B4630" s="238" t="s">
        <v>6980</v>
      </c>
      <c r="C4630" s="235">
        <v>1</v>
      </c>
      <c r="D4630" s="235">
        <v>1881</v>
      </c>
      <c r="E4630" s="251" t="s">
        <v>6560</v>
      </c>
      <c r="F4630" s="237">
        <v>14</v>
      </c>
      <c r="G4630" s="259">
        <v>3300</v>
      </c>
      <c r="H4630" s="259">
        <v>576.70000000000005</v>
      </c>
      <c r="I4630" s="259">
        <f t="shared" si="115"/>
        <v>2723.3</v>
      </c>
      <c r="J4630" s="39"/>
      <c r="K4630" s="38"/>
    </row>
    <row r="4631" spans="1:11" x14ac:dyDescent="0.25">
      <c r="A4631" s="4">
        <v>740</v>
      </c>
      <c r="B4631" s="238" t="s">
        <v>6981</v>
      </c>
      <c r="C4631" s="235">
        <v>1</v>
      </c>
      <c r="D4631" s="235">
        <v>1889</v>
      </c>
      <c r="E4631" s="251" t="s">
        <v>6560</v>
      </c>
      <c r="F4631" s="237">
        <v>20</v>
      </c>
      <c r="G4631" s="259">
        <v>3100</v>
      </c>
      <c r="H4631" s="259">
        <v>541.75</v>
      </c>
      <c r="I4631" s="259">
        <f t="shared" si="115"/>
        <v>2558.25</v>
      </c>
      <c r="J4631" s="39"/>
      <c r="K4631" s="38"/>
    </row>
    <row r="4632" spans="1:11" x14ac:dyDescent="0.25">
      <c r="A4632" s="4">
        <v>741</v>
      </c>
      <c r="B4632" s="238" t="s">
        <v>6982</v>
      </c>
      <c r="C4632" s="235">
        <v>1</v>
      </c>
      <c r="D4632" s="235">
        <v>1919</v>
      </c>
      <c r="E4632" s="251" t="s">
        <v>6560</v>
      </c>
      <c r="F4632" s="237">
        <v>20</v>
      </c>
      <c r="G4632" s="259">
        <v>2830</v>
      </c>
      <c r="H4632" s="259">
        <v>494.56</v>
      </c>
      <c r="I4632" s="259">
        <f t="shared" si="115"/>
        <v>2335.44</v>
      </c>
      <c r="J4632" s="39"/>
      <c r="K4632" s="38"/>
    </row>
    <row r="4633" spans="1:11" x14ac:dyDescent="0.25">
      <c r="A4633" s="4">
        <v>742</v>
      </c>
      <c r="B4633" s="238" t="s">
        <v>6982</v>
      </c>
      <c r="C4633" s="235">
        <v>1</v>
      </c>
      <c r="D4633" s="235">
        <v>1921</v>
      </c>
      <c r="E4633" s="251" t="s">
        <v>6560</v>
      </c>
      <c r="F4633" s="237">
        <v>20</v>
      </c>
      <c r="G4633" s="259">
        <v>2900</v>
      </c>
      <c r="H4633" s="259">
        <v>506.8</v>
      </c>
      <c r="I4633" s="259">
        <f t="shared" si="115"/>
        <v>2393.1999999999998</v>
      </c>
      <c r="J4633" s="39"/>
      <c r="K4633" s="38"/>
    </row>
    <row r="4634" spans="1:11" x14ac:dyDescent="0.25">
      <c r="A4634" s="4">
        <v>743</v>
      </c>
      <c r="B4634" s="238" t="s">
        <v>6983</v>
      </c>
      <c r="C4634" s="235">
        <v>1</v>
      </c>
      <c r="D4634" s="235">
        <v>1918</v>
      </c>
      <c r="E4634" s="251" t="s">
        <v>6560</v>
      </c>
      <c r="F4634" s="237">
        <v>20</v>
      </c>
      <c r="G4634" s="259">
        <v>2450</v>
      </c>
      <c r="H4634" s="259">
        <v>428.17</v>
      </c>
      <c r="I4634" s="259">
        <f t="shared" si="115"/>
        <v>2021.83</v>
      </c>
      <c r="J4634" s="39"/>
      <c r="K4634" s="38"/>
    </row>
    <row r="4635" spans="1:11" x14ac:dyDescent="0.25">
      <c r="A4635" s="4">
        <v>744</v>
      </c>
      <c r="B4635" s="238" t="s">
        <v>6984</v>
      </c>
      <c r="C4635" s="235">
        <v>1</v>
      </c>
      <c r="D4635" s="235">
        <v>1917</v>
      </c>
      <c r="E4635" s="251" t="s">
        <v>6560</v>
      </c>
      <c r="F4635" s="237">
        <v>14</v>
      </c>
      <c r="G4635" s="259">
        <v>3000</v>
      </c>
      <c r="H4635" s="259">
        <v>524.28</v>
      </c>
      <c r="I4635" s="259">
        <f t="shared" si="115"/>
        <v>2475.7200000000003</v>
      </c>
      <c r="J4635" s="39"/>
      <c r="K4635" s="38"/>
    </row>
    <row r="4636" spans="1:11" x14ac:dyDescent="0.25">
      <c r="A4636" s="4">
        <v>745</v>
      </c>
      <c r="B4636" s="238" t="s">
        <v>6947</v>
      </c>
      <c r="C4636" s="235">
        <v>3</v>
      </c>
      <c r="D4636" s="235">
        <v>1920</v>
      </c>
      <c r="E4636" s="251" t="s">
        <v>6560</v>
      </c>
      <c r="F4636" s="237">
        <v>14</v>
      </c>
      <c r="G4636" s="259">
        <v>2790</v>
      </c>
      <c r="H4636" s="259">
        <v>448.01</v>
      </c>
      <c r="I4636" s="259">
        <f t="shared" si="115"/>
        <v>2341.9899999999998</v>
      </c>
      <c r="J4636" s="39"/>
      <c r="K4636" s="38"/>
    </row>
    <row r="4637" spans="1:11" x14ac:dyDescent="0.25">
      <c r="A4637" s="4">
        <v>746</v>
      </c>
      <c r="B4637" s="238" t="s">
        <v>6976</v>
      </c>
      <c r="C4637" s="235">
        <v>11</v>
      </c>
      <c r="D4637" s="235">
        <v>1922</v>
      </c>
      <c r="E4637" s="251" t="s">
        <v>6560</v>
      </c>
      <c r="F4637" s="237">
        <v>14</v>
      </c>
      <c r="G4637" s="259">
        <v>2180</v>
      </c>
      <c r="H4637" s="259">
        <v>1566.88</v>
      </c>
      <c r="I4637" s="259">
        <f t="shared" si="115"/>
        <v>613.11999999999989</v>
      </c>
      <c r="J4637" s="39"/>
      <c r="K4637" s="38"/>
    </row>
    <row r="4638" spans="1:11" x14ac:dyDescent="0.25">
      <c r="A4638" s="4">
        <v>747</v>
      </c>
      <c r="B4638" s="238" t="s">
        <v>6985</v>
      </c>
      <c r="C4638" s="235">
        <v>1</v>
      </c>
      <c r="D4638" s="235">
        <v>1890</v>
      </c>
      <c r="E4638" s="251" t="s">
        <v>6560</v>
      </c>
      <c r="F4638" s="237">
        <v>14</v>
      </c>
      <c r="G4638" s="259">
        <v>3600</v>
      </c>
      <c r="H4638" s="259">
        <v>637.86</v>
      </c>
      <c r="I4638" s="259">
        <f t="shared" si="115"/>
        <v>2962.14</v>
      </c>
      <c r="J4638" s="39"/>
      <c r="K4638" s="38"/>
    </row>
    <row r="4639" spans="1:11" x14ac:dyDescent="0.25">
      <c r="A4639" s="4">
        <v>748</v>
      </c>
      <c r="B4639" s="238" t="s">
        <v>6986</v>
      </c>
      <c r="C4639" s="235">
        <v>1</v>
      </c>
      <c r="D4639" s="235">
        <v>1903</v>
      </c>
      <c r="E4639" s="251" t="s">
        <v>6560</v>
      </c>
      <c r="F4639" s="237">
        <v>20</v>
      </c>
      <c r="G4639" s="259">
        <v>4100</v>
      </c>
      <c r="H4639" s="259">
        <v>726.45</v>
      </c>
      <c r="I4639" s="259">
        <f t="shared" si="115"/>
        <v>3373.55</v>
      </c>
      <c r="J4639" s="39"/>
      <c r="K4639" s="38"/>
    </row>
    <row r="4640" spans="1:11" x14ac:dyDescent="0.25">
      <c r="A4640" s="4">
        <v>749</v>
      </c>
      <c r="B4640" s="238" t="s">
        <v>6987</v>
      </c>
      <c r="C4640" s="235">
        <v>1</v>
      </c>
      <c r="D4640" s="235">
        <v>1902</v>
      </c>
      <c r="E4640" s="251" t="s">
        <v>6560</v>
      </c>
      <c r="F4640" s="237">
        <v>14</v>
      </c>
      <c r="G4640" s="259">
        <v>4050</v>
      </c>
      <c r="H4640" s="259">
        <v>717.61</v>
      </c>
      <c r="I4640" s="259">
        <f t="shared" si="115"/>
        <v>3332.39</v>
      </c>
      <c r="J4640" s="39"/>
      <c r="K4640" s="38"/>
    </row>
    <row r="4641" spans="1:11" x14ac:dyDescent="0.25">
      <c r="A4641" s="4">
        <v>750</v>
      </c>
      <c r="B4641" s="238" t="s">
        <v>6988</v>
      </c>
      <c r="C4641" s="235">
        <v>1</v>
      </c>
      <c r="D4641" s="235">
        <v>1891</v>
      </c>
      <c r="E4641" s="251" t="s">
        <v>6560</v>
      </c>
      <c r="F4641" s="237">
        <v>20</v>
      </c>
      <c r="G4641" s="259">
        <v>1800</v>
      </c>
      <c r="H4641" s="259">
        <v>318.93</v>
      </c>
      <c r="I4641" s="259">
        <f t="shared" si="115"/>
        <v>1481.07</v>
      </c>
      <c r="J4641" s="39"/>
      <c r="K4641" s="38"/>
    </row>
    <row r="4642" spans="1:11" x14ac:dyDescent="0.25">
      <c r="A4642" s="4">
        <v>751</v>
      </c>
      <c r="B4642" s="238" t="s">
        <v>6989</v>
      </c>
      <c r="C4642" s="235">
        <v>1</v>
      </c>
      <c r="D4642" s="235">
        <v>1892</v>
      </c>
      <c r="E4642" s="251" t="s">
        <v>6560</v>
      </c>
      <c r="F4642" s="237">
        <v>14</v>
      </c>
      <c r="G4642" s="259">
        <v>2140</v>
      </c>
      <c r="H4642" s="259">
        <v>379.18</v>
      </c>
      <c r="I4642" s="259">
        <f t="shared" si="115"/>
        <v>1760.82</v>
      </c>
      <c r="J4642" s="39"/>
      <c r="K4642" s="38"/>
    </row>
    <row r="4643" spans="1:11" x14ac:dyDescent="0.25">
      <c r="A4643" s="4">
        <v>752</v>
      </c>
      <c r="B4643" s="238" t="s">
        <v>6988</v>
      </c>
      <c r="C4643" s="235">
        <v>1</v>
      </c>
      <c r="D4643" s="235">
        <v>1898</v>
      </c>
      <c r="E4643" s="251" t="s">
        <v>6560</v>
      </c>
      <c r="F4643" s="237">
        <v>14</v>
      </c>
      <c r="G4643" s="259">
        <v>2300</v>
      </c>
      <c r="H4643" s="259">
        <v>407.52</v>
      </c>
      <c r="I4643" s="259">
        <f t="shared" si="115"/>
        <v>1892.48</v>
      </c>
      <c r="J4643" s="39"/>
      <c r="K4643" s="38"/>
    </row>
    <row r="4644" spans="1:11" x14ac:dyDescent="0.25">
      <c r="A4644" s="4">
        <v>753</v>
      </c>
      <c r="B4644" s="238" t="s">
        <v>6990</v>
      </c>
      <c r="C4644" s="235">
        <v>1</v>
      </c>
      <c r="D4644" s="235">
        <v>1899</v>
      </c>
      <c r="E4644" s="251" t="s">
        <v>6560</v>
      </c>
      <c r="F4644" s="237">
        <v>14</v>
      </c>
      <c r="G4644" s="259">
        <v>2450</v>
      </c>
      <c r="H4644" s="259">
        <v>434.11</v>
      </c>
      <c r="I4644" s="259">
        <f t="shared" si="115"/>
        <v>2015.8899999999999</v>
      </c>
      <c r="J4644" s="39"/>
      <c r="K4644" s="38"/>
    </row>
    <row r="4645" spans="1:11" x14ac:dyDescent="0.25">
      <c r="A4645" s="4">
        <v>754</v>
      </c>
      <c r="B4645" s="238" t="s">
        <v>6988</v>
      </c>
      <c r="C4645" s="235">
        <v>1</v>
      </c>
      <c r="D4645" s="235">
        <v>1893</v>
      </c>
      <c r="E4645" s="251" t="s">
        <v>6560</v>
      </c>
      <c r="F4645" s="237">
        <v>14</v>
      </c>
      <c r="G4645" s="259">
        <v>3100</v>
      </c>
      <c r="H4645" s="259">
        <v>549.27</v>
      </c>
      <c r="I4645" s="259">
        <f t="shared" si="115"/>
        <v>2550.73</v>
      </c>
      <c r="J4645" s="39"/>
      <c r="K4645" s="38"/>
    </row>
    <row r="4646" spans="1:11" x14ac:dyDescent="0.25">
      <c r="A4646" s="4">
        <v>755</v>
      </c>
      <c r="B4646" s="238" t="s">
        <v>6991</v>
      </c>
      <c r="C4646" s="235">
        <v>1</v>
      </c>
      <c r="D4646" s="235">
        <v>1894</v>
      </c>
      <c r="E4646" s="251" t="s">
        <v>6560</v>
      </c>
      <c r="F4646" s="237">
        <v>14</v>
      </c>
      <c r="G4646" s="259">
        <v>3870</v>
      </c>
      <c r="H4646" s="259">
        <v>685.7</v>
      </c>
      <c r="I4646" s="259">
        <f t="shared" si="115"/>
        <v>3184.3</v>
      </c>
      <c r="J4646" s="39"/>
      <c r="K4646" s="38"/>
    </row>
    <row r="4647" spans="1:11" x14ac:dyDescent="0.25">
      <c r="A4647" s="4">
        <v>756</v>
      </c>
      <c r="B4647" s="238" t="s">
        <v>6992</v>
      </c>
      <c r="C4647" s="235">
        <v>1</v>
      </c>
      <c r="D4647" s="235">
        <v>1896</v>
      </c>
      <c r="E4647" s="251" t="s">
        <v>6560</v>
      </c>
      <c r="F4647" s="237">
        <v>14</v>
      </c>
      <c r="G4647" s="259">
        <v>3000</v>
      </c>
      <c r="H4647" s="259">
        <v>531.54999999999995</v>
      </c>
      <c r="I4647" s="259">
        <f t="shared" si="115"/>
        <v>2468.4499999999998</v>
      </c>
      <c r="J4647" s="39"/>
      <c r="K4647" s="38"/>
    </row>
    <row r="4648" spans="1:11" x14ac:dyDescent="0.25">
      <c r="A4648" s="4">
        <v>757</v>
      </c>
      <c r="B4648" s="238" t="s">
        <v>6993</v>
      </c>
      <c r="C4648" s="235">
        <v>1</v>
      </c>
      <c r="D4648" s="235">
        <v>1897</v>
      </c>
      <c r="E4648" s="251" t="s">
        <v>6560</v>
      </c>
      <c r="F4648" s="237">
        <v>14</v>
      </c>
      <c r="G4648" s="259">
        <v>3450</v>
      </c>
      <c r="H4648" s="259">
        <v>611.29999999999995</v>
      </c>
      <c r="I4648" s="259">
        <f t="shared" si="115"/>
        <v>2838.7</v>
      </c>
      <c r="J4648" s="39"/>
      <c r="K4648" s="38"/>
    </row>
    <row r="4649" spans="1:11" x14ac:dyDescent="0.25">
      <c r="A4649" s="4">
        <v>758</v>
      </c>
      <c r="B4649" s="238" t="s">
        <v>6994</v>
      </c>
      <c r="C4649" s="235">
        <v>1</v>
      </c>
      <c r="D4649" s="235">
        <v>1900</v>
      </c>
      <c r="E4649" s="251" t="s">
        <v>6560</v>
      </c>
      <c r="F4649" s="237">
        <v>20</v>
      </c>
      <c r="G4649" s="259">
        <v>3960</v>
      </c>
      <c r="H4649" s="259">
        <v>1731.24</v>
      </c>
      <c r="I4649" s="259">
        <f t="shared" si="115"/>
        <v>2228.7600000000002</v>
      </c>
      <c r="J4649" s="39"/>
      <c r="K4649" s="38"/>
    </row>
    <row r="4650" spans="1:11" x14ac:dyDescent="0.25">
      <c r="A4650" s="4">
        <v>759</v>
      </c>
      <c r="B4650" s="238" t="s">
        <v>6995</v>
      </c>
      <c r="C4650" s="235">
        <v>1</v>
      </c>
      <c r="D4650" s="235">
        <v>1901</v>
      </c>
      <c r="E4650" s="251" t="s">
        <v>6560</v>
      </c>
      <c r="F4650" s="237">
        <v>14</v>
      </c>
      <c r="G4650" s="259">
        <v>3680</v>
      </c>
      <c r="H4650" s="259">
        <v>652.04999999999995</v>
      </c>
      <c r="I4650" s="259">
        <f t="shared" si="115"/>
        <v>3027.95</v>
      </c>
      <c r="J4650" s="39"/>
      <c r="K4650" s="38"/>
    </row>
    <row r="4651" spans="1:11" x14ac:dyDescent="0.25">
      <c r="A4651" s="4">
        <v>760</v>
      </c>
      <c r="B4651" s="238" t="s">
        <v>6996</v>
      </c>
      <c r="C4651" s="235">
        <v>1</v>
      </c>
      <c r="D4651" s="235">
        <v>1873</v>
      </c>
      <c r="E4651" s="251" t="s">
        <v>6560</v>
      </c>
      <c r="F4651" s="237">
        <v>8</v>
      </c>
      <c r="G4651" s="259">
        <v>2200</v>
      </c>
      <c r="H4651" s="259">
        <v>615.79999999999995</v>
      </c>
      <c r="I4651" s="259">
        <f t="shared" si="115"/>
        <v>1584.2</v>
      </c>
      <c r="J4651" s="39"/>
      <c r="K4651" s="38"/>
    </row>
    <row r="4652" spans="1:11" x14ac:dyDescent="0.25">
      <c r="A4652" s="4">
        <v>761</v>
      </c>
      <c r="B4652" s="238" t="s">
        <v>6997</v>
      </c>
      <c r="C4652" s="235">
        <v>1</v>
      </c>
      <c r="D4652" s="235">
        <v>1872</v>
      </c>
      <c r="E4652" s="251" t="s">
        <v>6560</v>
      </c>
      <c r="F4652" s="237">
        <v>14</v>
      </c>
      <c r="G4652" s="259">
        <v>3600</v>
      </c>
      <c r="H4652" s="259">
        <v>611.66999999999996</v>
      </c>
      <c r="I4652" s="259">
        <f t="shared" si="115"/>
        <v>2988.33</v>
      </c>
      <c r="J4652" s="39"/>
      <c r="K4652" s="38"/>
    </row>
    <row r="4653" spans="1:11" x14ac:dyDescent="0.25">
      <c r="A4653" s="4">
        <v>762</v>
      </c>
      <c r="B4653" s="238" t="s">
        <v>6998</v>
      </c>
      <c r="C4653" s="235">
        <v>1</v>
      </c>
      <c r="D4653" s="235">
        <v>1874</v>
      </c>
      <c r="E4653" s="251" t="s">
        <v>6560</v>
      </c>
      <c r="F4653" s="237">
        <v>14</v>
      </c>
      <c r="G4653" s="259">
        <v>4000</v>
      </c>
      <c r="H4653" s="259">
        <v>679.63</v>
      </c>
      <c r="I4653" s="259">
        <f t="shared" si="115"/>
        <v>3320.37</v>
      </c>
      <c r="J4653" s="39"/>
      <c r="K4653" s="38"/>
    </row>
    <row r="4654" spans="1:11" x14ac:dyDescent="0.25">
      <c r="A4654" s="4">
        <v>763</v>
      </c>
      <c r="B4654" s="238" t="s">
        <v>6999</v>
      </c>
      <c r="C4654" s="235">
        <v>1</v>
      </c>
      <c r="D4654" s="235">
        <v>1871</v>
      </c>
      <c r="E4654" s="251" t="s">
        <v>6560</v>
      </c>
      <c r="F4654" s="237">
        <v>14</v>
      </c>
      <c r="G4654" s="259">
        <v>2600</v>
      </c>
      <c r="H4654" s="259">
        <v>441.76</v>
      </c>
      <c r="I4654" s="259">
        <f t="shared" si="115"/>
        <v>2158.2399999999998</v>
      </c>
      <c r="J4654" s="39"/>
      <c r="K4654" s="38"/>
    </row>
    <row r="4655" spans="1:11" x14ac:dyDescent="0.25">
      <c r="A4655" s="4">
        <v>764</v>
      </c>
      <c r="B4655" s="238" t="s">
        <v>7000</v>
      </c>
      <c r="C4655" s="235">
        <v>1</v>
      </c>
      <c r="D4655" s="235">
        <v>1875</v>
      </c>
      <c r="E4655" s="251" t="s">
        <v>6560</v>
      </c>
      <c r="F4655" s="237">
        <v>14</v>
      </c>
      <c r="G4655" s="259">
        <v>2880</v>
      </c>
      <c r="H4655" s="259">
        <v>489.35</v>
      </c>
      <c r="I4655" s="259">
        <f t="shared" si="115"/>
        <v>2390.65</v>
      </c>
      <c r="J4655" s="39"/>
      <c r="K4655" s="38"/>
    </row>
    <row r="4656" spans="1:11" x14ac:dyDescent="0.25">
      <c r="A4656" s="4">
        <v>765</v>
      </c>
      <c r="B4656" s="238" t="s">
        <v>6992</v>
      </c>
      <c r="C4656" s="235">
        <v>1</v>
      </c>
      <c r="D4656" s="235">
        <v>1869</v>
      </c>
      <c r="E4656" s="251" t="s">
        <v>6560</v>
      </c>
      <c r="F4656" s="237">
        <v>14</v>
      </c>
      <c r="G4656" s="259">
        <v>3000</v>
      </c>
      <c r="H4656" s="259">
        <v>509.73</v>
      </c>
      <c r="I4656" s="259">
        <f t="shared" si="115"/>
        <v>2490.27</v>
      </c>
      <c r="J4656" s="39"/>
      <c r="K4656" s="38"/>
    </row>
    <row r="4657" spans="1:11" ht="84" x14ac:dyDescent="0.25">
      <c r="A4657" s="33" t="s">
        <v>5</v>
      </c>
      <c r="B4657" s="29" t="s">
        <v>6</v>
      </c>
      <c r="C4657" s="29" t="s">
        <v>7</v>
      </c>
      <c r="D4657" s="29" t="s">
        <v>8</v>
      </c>
      <c r="E4657" s="29" t="s">
        <v>15</v>
      </c>
      <c r="F4657" s="29" t="s">
        <v>9</v>
      </c>
      <c r="G4657" s="262" t="s">
        <v>10</v>
      </c>
      <c r="H4657" s="262" t="s">
        <v>11</v>
      </c>
      <c r="I4657" s="262" t="s">
        <v>6426</v>
      </c>
      <c r="J4657" s="29" t="s">
        <v>12</v>
      </c>
      <c r="K4657" s="30" t="s">
        <v>13</v>
      </c>
    </row>
    <row r="4658" spans="1:11" x14ac:dyDescent="0.25">
      <c r="A4658" s="4">
        <v>766</v>
      </c>
      <c r="B4658" s="238" t="s">
        <v>6993</v>
      </c>
      <c r="C4658" s="235">
        <v>1</v>
      </c>
      <c r="D4658" s="235">
        <v>1870</v>
      </c>
      <c r="E4658" s="251" t="s">
        <v>6560</v>
      </c>
      <c r="F4658" s="237">
        <v>14</v>
      </c>
      <c r="G4658" s="259">
        <v>3450</v>
      </c>
      <c r="H4658" s="259">
        <v>586.20000000000005</v>
      </c>
      <c r="I4658" s="259">
        <f t="shared" si="115"/>
        <v>2863.8</v>
      </c>
      <c r="J4658" s="39"/>
      <c r="K4658" s="38"/>
    </row>
    <row r="4659" spans="1:11" x14ac:dyDescent="0.25">
      <c r="A4659" s="4">
        <v>767</v>
      </c>
      <c r="B4659" s="238" t="s">
        <v>6899</v>
      </c>
      <c r="C4659" s="235">
        <v>1</v>
      </c>
      <c r="D4659" s="235">
        <v>1886</v>
      </c>
      <c r="E4659" s="251" t="s">
        <v>6560</v>
      </c>
      <c r="F4659" s="237">
        <v>14</v>
      </c>
      <c r="G4659" s="259">
        <v>2920</v>
      </c>
      <c r="H4659" s="259">
        <v>507.92</v>
      </c>
      <c r="I4659" s="259">
        <f t="shared" si="115"/>
        <v>2412.08</v>
      </c>
      <c r="J4659" s="39"/>
      <c r="K4659" s="38"/>
    </row>
    <row r="4660" spans="1:11" x14ac:dyDescent="0.25">
      <c r="A4660" s="4">
        <v>768</v>
      </c>
      <c r="B4660" s="238" t="s">
        <v>6977</v>
      </c>
      <c r="C4660" s="235">
        <v>1</v>
      </c>
      <c r="D4660" s="235">
        <v>1884</v>
      </c>
      <c r="E4660" s="251" t="s">
        <v>6560</v>
      </c>
      <c r="F4660" s="237">
        <v>14</v>
      </c>
      <c r="G4660" s="259">
        <v>3900</v>
      </c>
      <c r="H4660" s="259">
        <v>678.41</v>
      </c>
      <c r="I4660" s="259">
        <f t="shared" si="115"/>
        <v>3221.59</v>
      </c>
      <c r="J4660" s="39"/>
      <c r="K4660" s="38"/>
    </row>
    <row r="4661" spans="1:11" x14ac:dyDescent="0.25">
      <c r="A4661" s="4">
        <v>769</v>
      </c>
      <c r="B4661" s="238" t="s">
        <v>7001</v>
      </c>
      <c r="C4661" s="235">
        <v>1</v>
      </c>
      <c r="D4661" s="235">
        <v>1916</v>
      </c>
      <c r="E4661" s="251" t="s">
        <v>6560</v>
      </c>
      <c r="F4661" s="237">
        <v>20</v>
      </c>
      <c r="G4661" s="259">
        <v>3280</v>
      </c>
      <c r="H4661" s="259">
        <v>575.87</v>
      </c>
      <c r="I4661" s="259">
        <f t="shared" si="115"/>
        <v>2704.13</v>
      </c>
      <c r="J4661" s="39"/>
      <c r="K4661" s="38"/>
    </row>
    <row r="4662" spans="1:11" x14ac:dyDescent="0.25">
      <c r="A4662" s="4">
        <v>770</v>
      </c>
      <c r="B4662" s="238" t="s">
        <v>7002</v>
      </c>
      <c r="C4662" s="235">
        <v>2</v>
      </c>
      <c r="D4662" s="235">
        <v>1888</v>
      </c>
      <c r="E4662" s="251" t="s">
        <v>6560</v>
      </c>
      <c r="F4662" s="237">
        <v>20</v>
      </c>
      <c r="G4662" s="259">
        <v>4863</v>
      </c>
      <c r="H4662" s="259">
        <v>627.44000000000005</v>
      </c>
      <c r="I4662" s="259">
        <f t="shared" si="115"/>
        <v>4235.5599999999995</v>
      </c>
      <c r="J4662" s="39"/>
      <c r="K4662" s="38"/>
    </row>
    <row r="4663" spans="1:11" x14ac:dyDescent="0.25">
      <c r="A4663" s="4">
        <v>771</v>
      </c>
      <c r="B4663" s="238" t="s">
        <v>7002</v>
      </c>
      <c r="C4663" s="235">
        <v>1</v>
      </c>
      <c r="D4663" s="235">
        <v>1879</v>
      </c>
      <c r="E4663" s="251" t="s">
        <v>6560</v>
      </c>
      <c r="F4663" s="237">
        <v>20</v>
      </c>
      <c r="G4663" s="259">
        <v>3280</v>
      </c>
      <c r="H4663" s="259">
        <v>436.72</v>
      </c>
      <c r="I4663" s="259">
        <f t="shared" si="115"/>
        <v>2843.2799999999997</v>
      </c>
      <c r="J4663" s="39"/>
      <c r="K4663" s="38"/>
    </row>
    <row r="4664" spans="1:11" x14ac:dyDescent="0.25">
      <c r="A4664" s="4">
        <v>772</v>
      </c>
      <c r="B4664" s="238" t="s">
        <v>6855</v>
      </c>
      <c r="C4664" s="235">
        <v>2</v>
      </c>
      <c r="D4664" s="235">
        <v>1867</v>
      </c>
      <c r="E4664" s="251" t="s">
        <v>6560</v>
      </c>
      <c r="F4664" s="237">
        <v>20</v>
      </c>
      <c r="G4664" s="259">
        <v>4863</v>
      </c>
      <c r="H4664" s="259">
        <v>659.26</v>
      </c>
      <c r="I4664" s="259">
        <f t="shared" si="115"/>
        <v>4203.74</v>
      </c>
      <c r="J4664" s="39"/>
      <c r="K4664" s="38"/>
    </row>
    <row r="4665" spans="1:11" x14ac:dyDescent="0.25">
      <c r="A4665" s="4">
        <v>773</v>
      </c>
      <c r="B4665" s="234" t="s">
        <v>7003</v>
      </c>
      <c r="C4665" s="235">
        <v>1</v>
      </c>
      <c r="D4665" s="235">
        <v>1982</v>
      </c>
      <c r="E4665" s="251" t="s">
        <v>6560</v>
      </c>
      <c r="F4665" s="237">
        <v>5</v>
      </c>
      <c r="G4665" s="259">
        <v>720</v>
      </c>
      <c r="H4665" s="259">
        <v>300.8</v>
      </c>
      <c r="I4665" s="259">
        <f t="shared" si="115"/>
        <v>419.2</v>
      </c>
      <c r="J4665" s="39"/>
      <c r="K4665" s="38"/>
    </row>
    <row r="4666" spans="1:11" x14ac:dyDescent="0.25">
      <c r="A4666" s="4">
        <v>774</v>
      </c>
      <c r="B4666" s="238" t="s">
        <v>7004</v>
      </c>
      <c r="C4666" s="235">
        <v>1</v>
      </c>
      <c r="D4666" s="235">
        <v>1883</v>
      </c>
      <c r="E4666" s="251" t="s">
        <v>6560</v>
      </c>
      <c r="F4666" s="237">
        <v>14</v>
      </c>
      <c r="G4666" s="259">
        <v>393.75</v>
      </c>
      <c r="H4666" s="259">
        <v>68.17</v>
      </c>
      <c r="I4666" s="259">
        <f t="shared" si="115"/>
        <v>325.58</v>
      </c>
      <c r="J4666" s="39"/>
      <c r="K4666" s="38"/>
    </row>
    <row r="4667" spans="1:11" x14ac:dyDescent="0.25">
      <c r="A4667" s="4">
        <v>775</v>
      </c>
      <c r="B4667" s="238" t="s">
        <v>7005</v>
      </c>
      <c r="C4667" s="235">
        <v>1</v>
      </c>
      <c r="D4667" s="235">
        <v>1906</v>
      </c>
      <c r="E4667" s="251" t="s">
        <v>6560</v>
      </c>
      <c r="F4667" s="237">
        <v>20</v>
      </c>
      <c r="G4667" s="259">
        <v>225.33</v>
      </c>
      <c r="H4667" s="259">
        <v>29.84</v>
      </c>
      <c r="I4667" s="259">
        <f t="shared" si="115"/>
        <v>195.49</v>
      </c>
      <c r="J4667" s="39"/>
      <c r="K4667" s="38"/>
    </row>
    <row r="4668" spans="1:11" x14ac:dyDescent="0.25">
      <c r="A4668" s="4">
        <v>776</v>
      </c>
      <c r="B4668" s="238" t="s">
        <v>7001</v>
      </c>
      <c r="C4668" s="235">
        <v>1</v>
      </c>
      <c r="D4668" s="235">
        <v>1907</v>
      </c>
      <c r="E4668" s="251" t="s">
        <v>6560</v>
      </c>
      <c r="F4668" s="237">
        <v>20</v>
      </c>
      <c r="G4668" s="259">
        <v>6446</v>
      </c>
      <c r="H4668" s="259">
        <v>889.51</v>
      </c>
      <c r="I4668" s="259">
        <f t="shared" si="115"/>
        <v>5556.49</v>
      </c>
      <c r="J4668" s="39"/>
      <c r="K4668" s="38"/>
    </row>
    <row r="4669" spans="1:11" x14ac:dyDescent="0.25">
      <c r="A4669" s="4">
        <v>777</v>
      </c>
      <c r="B4669" s="238" t="s">
        <v>6855</v>
      </c>
      <c r="C4669" s="235">
        <v>2</v>
      </c>
      <c r="D4669" s="235">
        <v>1908</v>
      </c>
      <c r="E4669" s="251" t="s">
        <v>6560</v>
      </c>
      <c r="F4669" s="237">
        <v>20</v>
      </c>
      <c r="G4669" s="259">
        <v>4863</v>
      </c>
      <c r="H4669" s="259">
        <v>647.46</v>
      </c>
      <c r="I4669" s="259">
        <f t="shared" si="115"/>
        <v>4215.54</v>
      </c>
      <c r="J4669" s="39"/>
      <c r="K4669" s="38"/>
    </row>
    <row r="4670" spans="1:11" x14ac:dyDescent="0.25">
      <c r="A4670" s="4">
        <v>778</v>
      </c>
      <c r="B4670" s="238" t="s">
        <v>6855</v>
      </c>
      <c r="C4670" s="235">
        <v>2</v>
      </c>
      <c r="D4670" s="235">
        <v>1909</v>
      </c>
      <c r="E4670" s="251" t="s">
        <v>6560</v>
      </c>
      <c r="F4670" s="237">
        <v>20</v>
      </c>
      <c r="G4670" s="259">
        <v>6836</v>
      </c>
      <c r="H4670" s="259">
        <v>876.99</v>
      </c>
      <c r="I4670" s="259">
        <f t="shared" si="115"/>
        <v>5959.01</v>
      </c>
      <c r="J4670" s="39"/>
      <c r="K4670" s="38"/>
    </row>
    <row r="4671" spans="1:11" x14ac:dyDescent="0.25">
      <c r="A4671" s="4">
        <v>779</v>
      </c>
      <c r="B4671" s="238" t="s">
        <v>7006</v>
      </c>
      <c r="C4671" s="235">
        <v>1</v>
      </c>
      <c r="D4671" s="235">
        <v>1910</v>
      </c>
      <c r="E4671" s="251" t="s">
        <v>6560</v>
      </c>
      <c r="F4671" s="237">
        <v>14</v>
      </c>
      <c r="G4671" s="259">
        <v>120.12</v>
      </c>
      <c r="H4671" s="259">
        <v>20.72</v>
      </c>
      <c r="I4671" s="259">
        <f t="shared" si="115"/>
        <v>99.4</v>
      </c>
      <c r="J4671" s="39"/>
      <c r="K4671" s="38"/>
    </row>
    <row r="4672" spans="1:11" x14ac:dyDescent="0.25">
      <c r="A4672" s="4">
        <v>780</v>
      </c>
      <c r="B4672" s="234" t="s">
        <v>6838</v>
      </c>
      <c r="C4672" s="235">
        <v>1</v>
      </c>
      <c r="D4672" s="235">
        <v>1983</v>
      </c>
      <c r="E4672" s="251" t="s">
        <v>6560</v>
      </c>
      <c r="F4672" s="237">
        <v>14</v>
      </c>
      <c r="G4672" s="259">
        <v>498.05</v>
      </c>
      <c r="H4672" s="259">
        <v>78.17</v>
      </c>
      <c r="I4672" s="259">
        <f t="shared" si="115"/>
        <v>419.88</v>
      </c>
      <c r="J4672" s="39"/>
      <c r="K4672" s="38"/>
    </row>
    <row r="4673" spans="1:11" x14ac:dyDescent="0.25">
      <c r="A4673" s="4">
        <v>781</v>
      </c>
      <c r="B4673" s="234" t="s">
        <v>7007</v>
      </c>
      <c r="C4673" s="235">
        <v>1</v>
      </c>
      <c r="D4673" s="235">
        <v>1984</v>
      </c>
      <c r="E4673" s="251" t="s">
        <v>6560</v>
      </c>
      <c r="F4673" s="237">
        <v>8</v>
      </c>
      <c r="G4673" s="259">
        <v>235</v>
      </c>
      <c r="H4673" s="259">
        <v>95.48</v>
      </c>
      <c r="I4673" s="259">
        <f t="shared" si="115"/>
        <v>139.51999999999998</v>
      </c>
      <c r="J4673" s="39"/>
      <c r="K4673" s="38"/>
    </row>
    <row r="4674" spans="1:11" x14ac:dyDescent="0.25">
      <c r="A4674" s="4">
        <v>782</v>
      </c>
      <c r="B4674" s="238" t="s">
        <v>7008</v>
      </c>
      <c r="C4674" s="235">
        <v>1</v>
      </c>
      <c r="D4674" s="235">
        <v>1927</v>
      </c>
      <c r="E4674" s="251" t="s">
        <v>6560</v>
      </c>
      <c r="F4674" s="237">
        <v>14</v>
      </c>
      <c r="G4674" s="259">
        <v>3000</v>
      </c>
      <c r="H4674" s="259">
        <v>504.88</v>
      </c>
      <c r="I4674" s="259">
        <f t="shared" si="115"/>
        <v>2495.12</v>
      </c>
      <c r="J4674" s="39"/>
      <c r="K4674" s="38"/>
    </row>
    <row r="4675" spans="1:11" x14ac:dyDescent="0.25">
      <c r="A4675" s="4">
        <v>783</v>
      </c>
      <c r="B4675" s="238" t="s">
        <v>7008</v>
      </c>
      <c r="C4675" s="235">
        <v>1</v>
      </c>
      <c r="D4675" s="235">
        <v>1928</v>
      </c>
      <c r="E4675" s="251" t="s">
        <v>6560</v>
      </c>
      <c r="F4675" s="237">
        <v>14</v>
      </c>
      <c r="G4675" s="259">
        <v>2800</v>
      </c>
      <c r="H4675" s="259">
        <v>503.98</v>
      </c>
      <c r="I4675" s="259">
        <f t="shared" si="115"/>
        <v>2296.02</v>
      </c>
      <c r="J4675" s="39"/>
      <c r="K4675" s="38"/>
    </row>
    <row r="4676" spans="1:11" x14ac:dyDescent="0.25">
      <c r="A4676" s="4">
        <v>784</v>
      </c>
      <c r="B4676" s="238" t="s">
        <v>7009</v>
      </c>
      <c r="C4676" s="235">
        <v>1</v>
      </c>
      <c r="D4676" s="235">
        <v>1929</v>
      </c>
      <c r="E4676" s="251" t="s">
        <v>6560</v>
      </c>
      <c r="F4676" s="237">
        <v>14</v>
      </c>
      <c r="G4676" s="259">
        <v>4000</v>
      </c>
      <c r="H4676" s="259">
        <v>673.17</v>
      </c>
      <c r="I4676" s="259">
        <f t="shared" si="115"/>
        <v>3326.83</v>
      </c>
      <c r="J4676" s="39"/>
      <c r="K4676" s="38"/>
    </row>
    <row r="4677" spans="1:11" x14ac:dyDescent="0.25">
      <c r="A4677" s="4">
        <v>785</v>
      </c>
      <c r="B4677" s="238" t="s">
        <v>7010</v>
      </c>
      <c r="C4677" s="235">
        <v>1</v>
      </c>
      <c r="D4677" s="235">
        <v>1931</v>
      </c>
      <c r="E4677" s="251" t="s">
        <v>6560</v>
      </c>
      <c r="F4677" s="237">
        <v>14</v>
      </c>
      <c r="G4677" s="259">
        <v>4000</v>
      </c>
      <c r="H4677" s="259">
        <v>673.17</v>
      </c>
      <c r="I4677" s="259">
        <f t="shared" ref="I4677:I4689" si="116">G4677-H4677</f>
        <v>3326.83</v>
      </c>
      <c r="J4677" s="39"/>
      <c r="K4677" s="38"/>
    </row>
    <row r="4678" spans="1:11" x14ac:dyDescent="0.25">
      <c r="A4678" s="4">
        <v>786</v>
      </c>
      <c r="B4678" s="238" t="s">
        <v>7011</v>
      </c>
      <c r="C4678" s="235">
        <v>1</v>
      </c>
      <c r="D4678" s="235">
        <v>1932</v>
      </c>
      <c r="E4678" s="251" t="s">
        <v>6560</v>
      </c>
      <c r="F4678" s="237">
        <v>5</v>
      </c>
      <c r="G4678" s="259">
        <v>100</v>
      </c>
      <c r="H4678" s="259">
        <v>40.729999999999997</v>
      </c>
      <c r="I4678" s="259">
        <f t="shared" si="116"/>
        <v>59.27</v>
      </c>
      <c r="J4678" s="39"/>
      <c r="K4678" s="38"/>
    </row>
    <row r="4679" spans="1:11" x14ac:dyDescent="0.25">
      <c r="A4679" s="4">
        <v>787</v>
      </c>
      <c r="B4679" s="238" t="s">
        <v>7012</v>
      </c>
      <c r="C4679" s="235">
        <v>1</v>
      </c>
      <c r="D4679" s="235">
        <v>1933</v>
      </c>
      <c r="E4679" s="251" t="s">
        <v>6560</v>
      </c>
      <c r="F4679" s="237">
        <v>5</v>
      </c>
      <c r="G4679" s="259">
        <v>2800</v>
      </c>
      <c r="H4679" s="259">
        <v>2753.33</v>
      </c>
      <c r="I4679" s="259">
        <f t="shared" si="116"/>
        <v>46.670000000000073</v>
      </c>
      <c r="J4679" s="39"/>
      <c r="K4679" s="38"/>
    </row>
    <row r="4680" spans="1:11" x14ac:dyDescent="0.25">
      <c r="A4680" s="4">
        <v>788</v>
      </c>
      <c r="B4680" s="238" t="s">
        <v>7013</v>
      </c>
      <c r="C4680" s="235">
        <v>1</v>
      </c>
      <c r="D4680" s="235">
        <v>1934</v>
      </c>
      <c r="E4680" s="251" t="s">
        <v>6560</v>
      </c>
      <c r="F4680" s="237">
        <v>5</v>
      </c>
      <c r="G4680" s="259">
        <v>519.91999999999996</v>
      </c>
      <c r="H4680" s="259">
        <v>493.91</v>
      </c>
      <c r="I4680" s="259">
        <f t="shared" si="116"/>
        <v>26.009999999999934</v>
      </c>
      <c r="J4680" s="39"/>
      <c r="K4680" s="38"/>
    </row>
    <row r="4681" spans="1:11" x14ac:dyDescent="0.25">
      <c r="A4681" s="4">
        <v>789</v>
      </c>
      <c r="B4681" s="238" t="s">
        <v>7013</v>
      </c>
      <c r="C4681" s="235">
        <v>1</v>
      </c>
      <c r="D4681" s="235">
        <v>1935</v>
      </c>
      <c r="E4681" s="251" t="s">
        <v>6560</v>
      </c>
      <c r="F4681" s="237">
        <v>5</v>
      </c>
      <c r="G4681" s="259">
        <v>519.91</v>
      </c>
      <c r="H4681" s="259">
        <v>493.91</v>
      </c>
      <c r="I4681" s="259">
        <f t="shared" si="116"/>
        <v>25.999999999999943</v>
      </c>
      <c r="J4681" s="39"/>
      <c r="K4681" s="38"/>
    </row>
    <row r="4682" spans="1:11" x14ac:dyDescent="0.25">
      <c r="A4682" s="4">
        <v>790</v>
      </c>
      <c r="B4682" s="238" t="s">
        <v>6991</v>
      </c>
      <c r="C4682" s="235">
        <v>1</v>
      </c>
      <c r="D4682" s="235">
        <v>1936</v>
      </c>
      <c r="E4682" s="251" t="s">
        <v>6560</v>
      </c>
      <c r="F4682" s="237">
        <v>14</v>
      </c>
      <c r="G4682" s="259">
        <v>4990</v>
      </c>
      <c r="H4682" s="259">
        <v>799.43</v>
      </c>
      <c r="I4682" s="259">
        <f t="shared" si="116"/>
        <v>4190.57</v>
      </c>
      <c r="J4682" s="39"/>
      <c r="K4682" s="38"/>
    </row>
    <row r="4683" spans="1:11" x14ac:dyDescent="0.25">
      <c r="A4683" s="4">
        <v>791</v>
      </c>
      <c r="B4683" s="238" t="s">
        <v>7014</v>
      </c>
      <c r="C4683" s="235">
        <v>1</v>
      </c>
      <c r="D4683" s="235">
        <v>1949</v>
      </c>
      <c r="E4683" s="251" t="s">
        <v>6560</v>
      </c>
      <c r="F4683" s="237">
        <v>14</v>
      </c>
      <c r="G4683" s="259">
        <v>0</v>
      </c>
      <c r="H4683" s="259">
        <v>0</v>
      </c>
      <c r="I4683" s="259">
        <f t="shared" si="116"/>
        <v>0</v>
      </c>
      <c r="J4683" s="39"/>
      <c r="K4683" s="38"/>
    </row>
    <row r="4684" spans="1:11" x14ac:dyDescent="0.25">
      <c r="A4684" s="4">
        <v>792</v>
      </c>
      <c r="B4684" s="238" t="s">
        <v>7015</v>
      </c>
      <c r="C4684" s="235">
        <v>1</v>
      </c>
      <c r="D4684" s="235">
        <v>1950</v>
      </c>
      <c r="E4684" s="251" t="s">
        <v>6560</v>
      </c>
      <c r="F4684" s="237">
        <v>8</v>
      </c>
      <c r="G4684" s="259">
        <v>0</v>
      </c>
      <c r="H4684" s="259">
        <v>0</v>
      </c>
      <c r="I4684" s="259">
        <f t="shared" si="116"/>
        <v>0</v>
      </c>
      <c r="J4684" s="39"/>
      <c r="K4684" s="38"/>
    </row>
    <row r="4685" spans="1:11" x14ac:dyDescent="0.25">
      <c r="A4685" s="4">
        <v>793</v>
      </c>
      <c r="B4685" s="238" t="s">
        <v>7016</v>
      </c>
      <c r="C4685" s="235">
        <v>1</v>
      </c>
      <c r="D4685" s="235">
        <v>1953</v>
      </c>
      <c r="E4685" s="251" t="s">
        <v>6560</v>
      </c>
      <c r="F4685" s="237">
        <v>8</v>
      </c>
      <c r="G4685" s="259">
        <v>366.11</v>
      </c>
      <c r="H4685" s="259">
        <v>183.04</v>
      </c>
      <c r="I4685" s="259">
        <f t="shared" si="116"/>
        <v>183.07000000000002</v>
      </c>
      <c r="J4685" s="39"/>
      <c r="K4685" s="38"/>
    </row>
    <row r="4686" spans="1:11" x14ac:dyDescent="0.25">
      <c r="A4686" s="4">
        <v>794</v>
      </c>
      <c r="B4686" s="238" t="s">
        <v>7017</v>
      </c>
      <c r="C4686" s="235">
        <v>1</v>
      </c>
      <c r="D4686" s="235">
        <v>1954</v>
      </c>
      <c r="E4686" s="251" t="s">
        <v>6560</v>
      </c>
      <c r="F4686" s="237">
        <v>20</v>
      </c>
      <c r="G4686" s="259">
        <v>1498.23</v>
      </c>
      <c r="H4686" s="259">
        <v>178.88</v>
      </c>
      <c r="I4686" s="259">
        <f t="shared" si="116"/>
        <v>1319.35</v>
      </c>
      <c r="J4686" s="39"/>
      <c r="K4686" s="38"/>
    </row>
    <row r="4687" spans="1:11" x14ac:dyDescent="0.25">
      <c r="A4687" s="4">
        <v>795</v>
      </c>
      <c r="B4687" s="238" t="s">
        <v>7018</v>
      </c>
      <c r="C4687" s="235">
        <v>1</v>
      </c>
      <c r="D4687" s="235">
        <v>1955</v>
      </c>
      <c r="E4687" s="251" t="s">
        <v>6560</v>
      </c>
      <c r="F4687" s="237">
        <v>8</v>
      </c>
      <c r="G4687" s="259">
        <v>1200</v>
      </c>
      <c r="H4687" s="259">
        <v>737.5</v>
      </c>
      <c r="I4687" s="259">
        <f t="shared" si="116"/>
        <v>462.5</v>
      </c>
      <c r="J4687" s="39"/>
      <c r="K4687" s="38"/>
    </row>
    <row r="4688" spans="1:11" ht="84" x14ac:dyDescent="0.25">
      <c r="A4688" s="33" t="s">
        <v>5</v>
      </c>
      <c r="B4688" s="29" t="s">
        <v>6</v>
      </c>
      <c r="C4688" s="29" t="s">
        <v>7</v>
      </c>
      <c r="D4688" s="29" t="s">
        <v>8</v>
      </c>
      <c r="E4688" s="29" t="s">
        <v>15</v>
      </c>
      <c r="F4688" s="29" t="s">
        <v>9</v>
      </c>
      <c r="G4688" s="262" t="s">
        <v>10</v>
      </c>
      <c r="H4688" s="262" t="s">
        <v>11</v>
      </c>
      <c r="I4688" s="262" t="s">
        <v>6426</v>
      </c>
      <c r="J4688" s="29" t="s">
        <v>12</v>
      </c>
      <c r="K4688" s="30" t="s">
        <v>13</v>
      </c>
    </row>
    <row r="4689" spans="1:11" ht="22.5" x14ac:dyDescent="0.25">
      <c r="A4689" s="4">
        <v>796</v>
      </c>
      <c r="B4689" s="252" t="s">
        <v>7019</v>
      </c>
      <c r="C4689" s="235">
        <v>2</v>
      </c>
      <c r="D4689" s="235">
        <v>2014</v>
      </c>
      <c r="E4689" s="251" t="s">
        <v>6866</v>
      </c>
      <c r="F4689" s="237">
        <v>100</v>
      </c>
      <c r="G4689" s="259">
        <v>4730</v>
      </c>
      <c r="H4689" s="259">
        <v>114.7</v>
      </c>
      <c r="I4689" s="259">
        <f t="shared" si="116"/>
        <v>4615.3</v>
      </c>
      <c r="J4689" s="39"/>
      <c r="K4689" s="38"/>
    </row>
    <row r="4690" spans="1:11" ht="22.5" x14ac:dyDescent="0.25">
      <c r="A4690" s="4">
        <v>797</v>
      </c>
      <c r="B4690" s="252" t="s">
        <v>7020</v>
      </c>
      <c r="C4690" s="235">
        <v>1</v>
      </c>
      <c r="D4690" s="235">
        <v>2015</v>
      </c>
      <c r="E4690" s="251" t="s">
        <v>6866</v>
      </c>
      <c r="F4690" s="237">
        <v>100</v>
      </c>
      <c r="G4690" s="259">
        <v>3550</v>
      </c>
      <c r="H4690" s="259">
        <v>77.489999999999995</v>
      </c>
      <c r="I4690" s="259">
        <f>G4690-H4690</f>
        <v>3472.51</v>
      </c>
      <c r="J4690" s="39"/>
      <c r="K4690" s="38"/>
    </row>
    <row r="4691" spans="1:11" ht="22.5" x14ac:dyDescent="0.25">
      <c r="A4691" s="4">
        <v>798</v>
      </c>
      <c r="B4691" s="252" t="s">
        <v>7021</v>
      </c>
      <c r="C4691" s="235">
        <v>1</v>
      </c>
      <c r="D4691" s="235">
        <v>2016</v>
      </c>
      <c r="E4691" s="251" t="s">
        <v>6866</v>
      </c>
      <c r="F4691" s="237">
        <v>100</v>
      </c>
      <c r="G4691" s="259">
        <v>3550</v>
      </c>
      <c r="H4691" s="259">
        <v>71.75</v>
      </c>
      <c r="I4691" s="259">
        <f>G4691-H4691</f>
        <v>3478.25</v>
      </c>
      <c r="J4691" s="39"/>
      <c r="K4691" s="38"/>
    </row>
    <row r="4692" spans="1:11" x14ac:dyDescent="0.25">
      <c r="A4692" s="4">
        <v>799</v>
      </c>
      <c r="B4692" s="243" t="s">
        <v>6949</v>
      </c>
      <c r="C4692" s="239">
        <v>2</v>
      </c>
      <c r="D4692" s="239">
        <v>1991</v>
      </c>
      <c r="E4692" s="250" t="s">
        <v>6560</v>
      </c>
      <c r="F4692" s="245">
        <v>20</v>
      </c>
      <c r="G4692" s="265">
        <v>3400</v>
      </c>
      <c r="H4692" s="265">
        <v>481.67</v>
      </c>
      <c r="I4692" s="265">
        <f>G4692-H4692</f>
        <v>2918.33</v>
      </c>
      <c r="J4692" s="39"/>
      <c r="K4692" s="38"/>
    </row>
    <row r="4693" spans="1:11" x14ac:dyDescent="0.25">
      <c r="A4693" s="4">
        <v>800</v>
      </c>
      <c r="B4693" s="243" t="s">
        <v>6949</v>
      </c>
      <c r="C4693" s="239">
        <v>3</v>
      </c>
      <c r="D4693" s="239">
        <v>1992</v>
      </c>
      <c r="E4693" s="250" t="s">
        <v>6560</v>
      </c>
      <c r="F4693" s="245">
        <v>20</v>
      </c>
      <c r="G4693" s="265">
        <v>4860</v>
      </c>
      <c r="H4693" s="265">
        <v>517.42999999999995</v>
      </c>
      <c r="I4693" s="265">
        <f t="shared" ref="I4693:I4740" si="117">G4693-H4693</f>
        <v>4342.57</v>
      </c>
      <c r="J4693" s="39"/>
      <c r="K4693" s="38"/>
    </row>
    <row r="4694" spans="1:11" x14ac:dyDescent="0.25">
      <c r="A4694" s="4">
        <v>801</v>
      </c>
      <c r="B4694" s="243" t="s">
        <v>6949</v>
      </c>
      <c r="C4694" s="239">
        <v>1</v>
      </c>
      <c r="D4694" s="239">
        <v>1993</v>
      </c>
      <c r="E4694" s="250" t="s">
        <v>6560</v>
      </c>
      <c r="F4694" s="245">
        <v>20</v>
      </c>
      <c r="G4694" s="265">
        <v>1510</v>
      </c>
      <c r="H4694" s="265">
        <v>163.21</v>
      </c>
      <c r="I4694" s="265">
        <f t="shared" si="117"/>
        <v>1346.79</v>
      </c>
      <c r="J4694" s="39"/>
      <c r="K4694" s="38"/>
    </row>
    <row r="4695" spans="1:11" x14ac:dyDescent="0.25">
      <c r="A4695" s="4">
        <v>802</v>
      </c>
      <c r="B4695" s="243" t="s">
        <v>6949</v>
      </c>
      <c r="C4695" s="239">
        <v>1</v>
      </c>
      <c r="D4695" s="239">
        <v>1994</v>
      </c>
      <c r="E4695" s="250" t="s">
        <v>6560</v>
      </c>
      <c r="F4695" s="245">
        <v>20</v>
      </c>
      <c r="G4695" s="265">
        <v>1510</v>
      </c>
      <c r="H4695" s="265">
        <v>163.21</v>
      </c>
      <c r="I4695" s="265">
        <f t="shared" si="117"/>
        <v>1346.79</v>
      </c>
      <c r="J4695" s="39"/>
      <c r="K4695" s="38"/>
    </row>
    <row r="4696" spans="1:11" x14ac:dyDescent="0.25">
      <c r="A4696" s="4">
        <v>803</v>
      </c>
      <c r="B4696" s="243" t="s">
        <v>6949</v>
      </c>
      <c r="C4696" s="239">
        <v>1</v>
      </c>
      <c r="D4696" s="239">
        <v>1995</v>
      </c>
      <c r="E4696" s="250" t="s">
        <v>6560</v>
      </c>
      <c r="F4696" s="245">
        <v>20</v>
      </c>
      <c r="G4696" s="265">
        <v>1510</v>
      </c>
      <c r="H4696" s="265">
        <v>163.21</v>
      </c>
      <c r="I4696" s="265">
        <f t="shared" si="117"/>
        <v>1346.79</v>
      </c>
      <c r="J4696" s="39"/>
      <c r="K4696" s="38"/>
    </row>
    <row r="4697" spans="1:11" x14ac:dyDescent="0.25">
      <c r="A4697" s="4">
        <v>804</v>
      </c>
      <c r="B4697" s="243" t="s">
        <v>6949</v>
      </c>
      <c r="C4697" s="239">
        <v>2</v>
      </c>
      <c r="D4697" s="239">
        <v>1996</v>
      </c>
      <c r="E4697" s="250" t="s">
        <v>6560</v>
      </c>
      <c r="F4697" s="245">
        <v>20</v>
      </c>
      <c r="G4697" s="265">
        <v>4580</v>
      </c>
      <c r="H4697" s="265">
        <v>495.02</v>
      </c>
      <c r="I4697" s="265">
        <f t="shared" si="117"/>
        <v>4084.98</v>
      </c>
      <c r="J4697" s="39"/>
      <c r="K4697" s="38"/>
    </row>
    <row r="4698" spans="1:11" x14ac:dyDescent="0.25">
      <c r="A4698" s="4">
        <v>805</v>
      </c>
      <c r="B4698" s="243" t="s">
        <v>7022</v>
      </c>
      <c r="C4698" s="239">
        <v>1</v>
      </c>
      <c r="D4698" s="239">
        <v>1997</v>
      </c>
      <c r="E4698" s="250" t="s">
        <v>6560</v>
      </c>
      <c r="F4698" s="245">
        <v>14</v>
      </c>
      <c r="G4698" s="265">
        <v>5320</v>
      </c>
      <c r="H4698" s="265">
        <v>774.9</v>
      </c>
      <c r="I4698" s="265">
        <f t="shared" si="117"/>
        <v>4545.1000000000004</v>
      </c>
      <c r="J4698" s="39"/>
      <c r="K4698" s="38"/>
    </row>
    <row r="4699" spans="1:11" x14ac:dyDescent="0.25">
      <c r="A4699" s="4">
        <v>806</v>
      </c>
      <c r="B4699" s="243" t="s">
        <v>6838</v>
      </c>
      <c r="C4699" s="239">
        <v>1</v>
      </c>
      <c r="D4699" s="239">
        <v>1998</v>
      </c>
      <c r="E4699" s="250" t="s">
        <v>6560</v>
      </c>
      <c r="F4699" s="245">
        <v>14</v>
      </c>
      <c r="G4699" s="265">
        <v>420</v>
      </c>
      <c r="H4699" s="265">
        <v>60.5</v>
      </c>
      <c r="I4699" s="265">
        <f t="shared" si="117"/>
        <v>359.5</v>
      </c>
      <c r="J4699" s="39"/>
      <c r="K4699" s="38"/>
    </row>
    <row r="4700" spans="1:11" x14ac:dyDescent="0.25">
      <c r="A4700" s="4">
        <v>807</v>
      </c>
      <c r="B4700" s="243" t="s">
        <v>7023</v>
      </c>
      <c r="C4700" s="239">
        <v>3</v>
      </c>
      <c r="D4700" s="239">
        <v>1999</v>
      </c>
      <c r="E4700" s="250" t="s">
        <v>6560</v>
      </c>
      <c r="F4700" s="245">
        <v>14</v>
      </c>
      <c r="G4700" s="265">
        <v>1740</v>
      </c>
      <c r="H4700" s="265">
        <v>246.41</v>
      </c>
      <c r="I4700" s="265">
        <f t="shared" si="117"/>
        <v>1493.59</v>
      </c>
      <c r="J4700" s="39"/>
      <c r="K4700" s="38"/>
    </row>
    <row r="4701" spans="1:11" x14ac:dyDescent="0.25">
      <c r="A4701" s="4">
        <v>808</v>
      </c>
      <c r="B4701" s="243" t="s">
        <v>6838</v>
      </c>
      <c r="C4701" s="239">
        <v>1</v>
      </c>
      <c r="D4701" s="239">
        <v>2001</v>
      </c>
      <c r="E4701" s="250" t="s">
        <v>6560</v>
      </c>
      <c r="F4701" s="245">
        <v>14</v>
      </c>
      <c r="G4701" s="265">
        <v>312.02</v>
      </c>
      <c r="H4701" s="265">
        <v>55.38</v>
      </c>
      <c r="I4701" s="265">
        <f t="shared" si="117"/>
        <v>256.64</v>
      </c>
      <c r="J4701" s="39"/>
      <c r="K4701" s="38"/>
    </row>
    <row r="4702" spans="1:11" x14ac:dyDescent="0.25">
      <c r="A4702" s="4">
        <v>809</v>
      </c>
      <c r="B4702" s="243" t="s">
        <v>6838</v>
      </c>
      <c r="C4702" s="239">
        <v>1</v>
      </c>
      <c r="D4702" s="239">
        <v>2003</v>
      </c>
      <c r="E4702" s="250" t="s">
        <v>6560</v>
      </c>
      <c r="F4702" s="245">
        <v>14</v>
      </c>
      <c r="G4702" s="265">
        <v>6780</v>
      </c>
      <c r="H4702" s="265">
        <v>949.2</v>
      </c>
      <c r="I4702" s="265">
        <f t="shared" si="117"/>
        <v>5830.8</v>
      </c>
      <c r="J4702" s="39"/>
      <c r="K4702" s="38"/>
    </row>
    <row r="4703" spans="1:11" x14ac:dyDescent="0.25">
      <c r="A4703" s="4">
        <v>810</v>
      </c>
      <c r="B4703" s="243" t="s">
        <v>6838</v>
      </c>
      <c r="C4703" s="239">
        <v>1</v>
      </c>
      <c r="D4703" s="239">
        <v>2004</v>
      </c>
      <c r="E4703" s="250" t="s">
        <v>6560</v>
      </c>
      <c r="F4703" s="245">
        <v>14</v>
      </c>
      <c r="G4703" s="265">
        <v>4400</v>
      </c>
      <c r="H4703" s="265">
        <v>616</v>
      </c>
      <c r="I4703" s="265">
        <f t="shared" si="117"/>
        <v>3784</v>
      </c>
      <c r="J4703" s="39"/>
      <c r="K4703" s="38"/>
    </row>
    <row r="4704" spans="1:11" x14ac:dyDescent="0.25">
      <c r="A4704" s="4">
        <v>811</v>
      </c>
      <c r="B4704" s="243" t="s">
        <v>6820</v>
      </c>
      <c r="C4704" s="239">
        <v>1</v>
      </c>
      <c r="D4704" s="239">
        <v>2011</v>
      </c>
      <c r="E4704" s="250" t="s">
        <v>6560</v>
      </c>
      <c r="F4704" s="245">
        <v>20</v>
      </c>
      <c r="G4704" s="265">
        <v>988.02</v>
      </c>
      <c r="H4704" s="265">
        <v>98.8</v>
      </c>
      <c r="I4704" s="265">
        <f t="shared" si="117"/>
        <v>889.22</v>
      </c>
      <c r="J4704" s="39"/>
      <c r="K4704" s="38"/>
    </row>
    <row r="4705" spans="1:11" x14ac:dyDescent="0.25">
      <c r="A4705" s="4">
        <v>812</v>
      </c>
      <c r="B4705" s="243" t="s">
        <v>5058</v>
      </c>
      <c r="C4705" s="239">
        <v>5</v>
      </c>
      <c r="D4705" s="239">
        <v>2012</v>
      </c>
      <c r="E4705" s="250" t="s">
        <v>6560</v>
      </c>
      <c r="F4705" s="245">
        <v>5</v>
      </c>
      <c r="G4705" s="265">
        <v>1237.26</v>
      </c>
      <c r="H4705" s="265">
        <v>551.61</v>
      </c>
      <c r="I4705" s="265">
        <f t="shared" si="117"/>
        <v>685.65</v>
      </c>
      <c r="J4705" s="39"/>
      <c r="K4705" s="38"/>
    </row>
    <row r="4706" spans="1:11" x14ac:dyDescent="0.25">
      <c r="A4706" s="4">
        <v>813</v>
      </c>
      <c r="B4706" s="243" t="s">
        <v>7024</v>
      </c>
      <c r="C4706" s="239">
        <v>1</v>
      </c>
      <c r="D4706" s="239">
        <v>2013</v>
      </c>
      <c r="E4706" s="250" t="s">
        <v>6560</v>
      </c>
      <c r="F4706" s="245">
        <v>7</v>
      </c>
      <c r="G4706" s="265">
        <v>220</v>
      </c>
      <c r="H4706" s="265">
        <v>68.16</v>
      </c>
      <c r="I4706" s="265">
        <f t="shared" si="117"/>
        <v>151.84</v>
      </c>
      <c r="J4706" s="39"/>
      <c r="K4706" s="38"/>
    </row>
    <row r="4707" spans="1:11" x14ac:dyDescent="0.25">
      <c r="A4707" s="4">
        <v>814</v>
      </c>
      <c r="B4707" s="243" t="s">
        <v>7025</v>
      </c>
      <c r="C4707" s="239">
        <v>1</v>
      </c>
      <c r="D4707" s="239">
        <v>17061</v>
      </c>
      <c r="E4707" s="250" t="s">
        <v>6560</v>
      </c>
      <c r="F4707" s="245">
        <v>20</v>
      </c>
      <c r="G4707" s="265">
        <v>2358</v>
      </c>
      <c r="H4707" s="265">
        <v>2358</v>
      </c>
      <c r="I4707" s="265">
        <f t="shared" si="117"/>
        <v>0</v>
      </c>
      <c r="J4707" s="39"/>
      <c r="K4707" s="38"/>
    </row>
    <row r="4708" spans="1:11" x14ac:dyDescent="0.25">
      <c r="A4708" s="4">
        <v>815</v>
      </c>
      <c r="B4708" s="243" t="s">
        <v>7025</v>
      </c>
      <c r="C4708" s="239">
        <v>1</v>
      </c>
      <c r="D4708" s="239">
        <v>17491</v>
      </c>
      <c r="E4708" s="250" t="s">
        <v>6560</v>
      </c>
      <c r="F4708" s="245">
        <v>5</v>
      </c>
      <c r="G4708" s="265">
        <v>2358</v>
      </c>
      <c r="H4708" s="265">
        <v>2358</v>
      </c>
      <c r="I4708" s="265">
        <f t="shared" si="117"/>
        <v>0</v>
      </c>
      <c r="J4708" s="39"/>
      <c r="K4708" s="38"/>
    </row>
    <row r="4709" spans="1:11" x14ac:dyDescent="0.25">
      <c r="A4709" s="4">
        <v>816</v>
      </c>
      <c r="B4709" s="243" t="s">
        <v>7026</v>
      </c>
      <c r="C4709" s="239">
        <v>1</v>
      </c>
      <c r="D4709" s="239">
        <v>18331</v>
      </c>
      <c r="E4709" s="250" t="s">
        <v>6560</v>
      </c>
      <c r="F4709" s="245">
        <v>5</v>
      </c>
      <c r="G4709" s="265">
        <v>3223</v>
      </c>
      <c r="H4709" s="265">
        <v>3223</v>
      </c>
      <c r="I4709" s="265">
        <f t="shared" si="117"/>
        <v>0</v>
      </c>
      <c r="J4709" s="39"/>
      <c r="K4709" s="38"/>
    </row>
    <row r="4710" spans="1:11" x14ac:dyDescent="0.25">
      <c r="A4710" s="4">
        <v>817</v>
      </c>
      <c r="B4710" s="243" t="s">
        <v>7027</v>
      </c>
      <c r="C4710" s="239">
        <v>1</v>
      </c>
      <c r="D4710" s="239" t="s">
        <v>7028</v>
      </c>
      <c r="E4710" s="250" t="s">
        <v>6560</v>
      </c>
      <c r="F4710" s="245">
        <v>5</v>
      </c>
      <c r="G4710" s="265">
        <v>1640</v>
      </c>
      <c r="H4710" s="265">
        <v>1640</v>
      </c>
      <c r="I4710" s="265">
        <f t="shared" si="117"/>
        <v>0</v>
      </c>
      <c r="J4710" s="39"/>
      <c r="K4710" s="38"/>
    </row>
    <row r="4711" spans="1:11" x14ac:dyDescent="0.25">
      <c r="A4711" s="4">
        <v>818</v>
      </c>
      <c r="B4711" s="243" t="s">
        <v>7027</v>
      </c>
      <c r="C4711" s="239">
        <v>1</v>
      </c>
      <c r="D4711" s="239">
        <v>18391</v>
      </c>
      <c r="E4711" s="250" t="s">
        <v>6560</v>
      </c>
      <c r="F4711" s="245">
        <v>5</v>
      </c>
      <c r="G4711" s="265">
        <v>810.5</v>
      </c>
      <c r="H4711" s="265">
        <v>810.5</v>
      </c>
      <c r="I4711" s="265">
        <f t="shared" si="117"/>
        <v>0</v>
      </c>
      <c r="J4711" s="39"/>
      <c r="K4711" s="38"/>
    </row>
    <row r="4712" spans="1:11" x14ac:dyDescent="0.25">
      <c r="A4712" s="4">
        <v>819</v>
      </c>
      <c r="B4712" s="243" t="s">
        <v>7027</v>
      </c>
      <c r="C4712" s="239">
        <v>1</v>
      </c>
      <c r="D4712" s="239">
        <v>18393</v>
      </c>
      <c r="E4712" s="250" t="s">
        <v>6560</v>
      </c>
      <c r="F4712" s="245">
        <v>5</v>
      </c>
      <c r="G4712" s="265">
        <v>810.5</v>
      </c>
      <c r="H4712" s="265">
        <v>810.5</v>
      </c>
      <c r="I4712" s="265">
        <f t="shared" si="117"/>
        <v>0</v>
      </c>
      <c r="J4712" s="39"/>
      <c r="K4712" s="38"/>
    </row>
    <row r="4713" spans="1:11" x14ac:dyDescent="0.25">
      <c r="A4713" s="4">
        <v>820</v>
      </c>
      <c r="B4713" s="243" t="s">
        <v>7027</v>
      </c>
      <c r="C4713" s="239">
        <v>1</v>
      </c>
      <c r="D4713" s="239">
        <v>18394</v>
      </c>
      <c r="E4713" s="250" t="s">
        <v>6560</v>
      </c>
      <c r="F4713" s="245">
        <v>5</v>
      </c>
      <c r="G4713" s="265">
        <v>810.5</v>
      </c>
      <c r="H4713" s="265">
        <v>810.5</v>
      </c>
      <c r="I4713" s="265">
        <f t="shared" si="117"/>
        <v>0</v>
      </c>
      <c r="J4713" s="39"/>
      <c r="K4713" s="38"/>
    </row>
    <row r="4714" spans="1:11" x14ac:dyDescent="0.25">
      <c r="A4714" s="4">
        <v>821</v>
      </c>
      <c r="B4714" s="243" t="s">
        <v>7027</v>
      </c>
      <c r="C4714" s="239">
        <v>1</v>
      </c>
      <c r="D4714" s="239">
        <v>18395</v>
      </c>
      <c r="E4714" s="250" t="s">
        <v>6560</v>
      </c>
      <c r="F4714" s="245">
        <v>5</v>
      </c>
      <c r="G4714" s="265">
        <v>810.5</v>
      </c>
      <c r="H4714" s="265">
        <v>810.5</v>
      </c>
      <c r="I4714" s="265">
        <f t="shared" si="117"/>
        <v>0</v>
      </c>
      <c r="J4714" s="39"/>
      <c r="K4714" s="38"/>
    </row>
    <row r="4715" spans="1:11" x14ac:dyDescent="0.25">
      <c r="A4715" s="4">
        <v>822</v>
      </c>
      <c r="B4715" s="243" t="s">
        <v>7029</v>
      </c>
      <c r="C4715" s="239">
        <v>1</v>
      </c>
      <c r="D4715" s="239">
        <v>18881</v>
      </c>
      <c r="E4715" s="250" t="s">
        <v>6560</v>
      </c>
      <c r="F4715" s="245">
        <v>5</v>
      </c>
      <c r="G4715" s="265">
        <v>3300</v>
      </c>
      <c r="H4715" s="265">
        <v>3300</v>
      </c>
      <c r="I4715" s="265">
        <f t="shared" si="117"/>
        <v>0</v>
      </c>
      <c r="J4715" s="39"/>
      <c r="K4715" s="38"/>
    </row>
    <row r="4716" spans="1:11" x14ac:dyDescent="0.25">
      <c r="A4716" s="4">
        <v>823</v>
      </c>
      <c r="B4716" s="243" t="s">
        <v>7030</v>
      </c>
      <c r="C4716" s="239">
        <v>1</v>
      </c>
      <c r="D4716" s="239">
        <v>19091</v>
      </c>
      <c r="E4716" s="250" t="s">
        <v>6560</v>
      </c>
      <c r="F4716" s="245">
        <v>5</v>
      </c>
      <c r="G4716" s="265">
        <v>3418</v>
      </c>
      <c r="H4716" s="265">
        <v>3418</v>
      </c>
      <c r="I4716" s="265">
        <f t="shared" si="117"/>
        <v>0</v>
      </c>
      <c r="J4716" s="39"/>
      <c r="K4716" s="38"/>
    </row>
    <row r="4717" spans="1:11" x14ac:dyDescent="0.25">
      <c r="A4717" s="4">
        <v>824</v>
      </c>
      <c r="B4717" s="243" t="s">
        <v>7031</v>
      </c>
      <c r="C4717" s="239">
        <v>1</v>
      </c>
      <c r="D4717" s="239">
        <v>19201</v>
      </c>
      <c r="E4717" s="250" t="s">
        <v>6560</v>
      </c>
      <c r="F4717" s="245">
        <v>5</v>
      </c>
      <c r="G4717" s="265">
        <v>980</v>
      </c>
      <c r="H4717" s="265">
        <v>980</v>
      </c>
      <c r="I4717" s="265">
        <f t="shared" si="117"/>
        <v>0</v>
      </c>
      <c r="J4717" s="39"/>
      <c r="K4717" s="38"/>
    </row>
    <row r="4718" spans="1:11" ht="84" x14ac:dyDescent="0.25">
      <c r="A4718" s="33" t="s">
        <v>5</v>
      </c>
      <c r="B4718" s="29" t="s">
        <v>6</v>
      </c>
      <c r="C4718" s="29" t="s">
        <v>7</v>
      </c>
      <c r="D4718" s="29" t="s">
        <v>8</v>
      </c>
      <c r="E4718" s="29" t="s">
        <v>15</v>
      </c>
      <c r="F4718" s="29" t="s">
        <v>9</v>
      </c>
      <c r="G4718" s="262" t="s">
        <v>10</v>
      </c>
      <c r="H4718" s="262" t="s">
        <v>11</v>
      </c>
      <c r="I4718" s="262" t="s">
        <v>6426</v>
      </c>
      <c r="J4718" s="29" t="s">
        <v>12</v>
      </c>
      <c r="K4718" s="30" t="s">
        <v>13</v>
      </c>
    </row>
    <row r="4719" spans="1:11" x14ac:dyDescent="0.25">
      <c r="A4719" s="4">
        <v>825</v>
      </c>
      <c r="B4719" s="243" t="s">
        <v>7032</v>
      </c>
      <c r="C4719" s="239">
        <v>1</v>
      </c>
      <c r="D4719" s="239">
        <v>19202</v>
      </c>
      <c r="E4719" s="250" t="s">
        <v>6560</v>
      </c>
      <c r="F4719" s="245">
        <v>5</v>
      </c>
      <c r="G4719" s="265">
        <v>1060</v>
      </c>
      <c r="H4719" s="265">
        <v>1060</v>
      </c>
      <c r="I4719" s="265">
        <f t="shared" si="117"/>
        <v>0</v>
      </c>
      <c r="J4719" s="39"/>
      <c r="K4719" s="38"/>
    </row>
    <row r="4720" spans="1:11" x14ac:dyDescent="0.25">
      <c r="A4720" s="4">
        <v>826</v>
      </c>
      <c r="B4720" s="243" t="s">
        <v>6436</v>
      </c>
      <c r="C4720" s="239">
        <v>1</v>
      </c>
      <c r="D4720" s="239">
        <v>2030</v>
      </c>
      <c r="E4720" s="250" t="s">
        <v>6560</v>
      </c>
      <c r="F4720" s="245">
        <v>8</v>
      </c>
      <c r="G4720" s="265">
        <v>0</v>
      </c>
      <c r="H4720" s="265">
        <v>0</v>
      </c>
      <c r="I4720" s="265">
        <f t="shared" si="117"/>
        <v>0</v>
      </c>
      <c r="J4720" s="39"/>
      <c r="K4720" s="38"/>
    </row>
    <row r="4721" spans="1:11" x14ac:dyDescent="0.25">
      <c r="A4721" s="4">
        <v>827</v>
      </c>
      <c r="B4721" s="243" t="s">
        <v>7033</v>
      </c>
      <c r="C4721" s="239">
        <v>1</v>
      </c>
      <c r="D4721" s="239">
        <v>2033</v>
      </c>
      <c r="E4721" s="250" t="s">
        <v>6560</v>
      </c>
      <c r="F4721" s="245">
        <v>8</v>
      </c>
      <c r="G4721" s="265">
        <v>3200</v>
      </c>
      <c r="H4721" s="265">
        <v>400</v>
      </c>
      <c r="I4721" s="265">
        <f t="shared" si="117"/>
        <v>2800</v>
      </c>
      <c r="J4721" s="39"/>
      <c r="K4721" s="38"/>
    </row>
    <row r="4722" spans="1:11" ht="25.5" x14ac:dyDescent="0.25">
      <c r="A4722" s="4">
        <v>828</v>
      </c>
      <c r="B4722" s="243" t="s">
        <v>7034</v>
      </c>
      <c r="C4722" s="239">
        <v>1</v>
      </c>
      <c r="D4722" s="239">
        <v>2034</v>
      </c>
      <c r="E4722" s="250" t="s">
        <v>6560</v>
      </c>
      <c r="F4722" s="245">
        <v>14</v>
      </c>
      <c r="G4722" s="265">
        <v>7999</v>
      </c>
      <c r="H4722" s="265">
        <v>559.92999999999995</v>
      </c>
      <c r="I4722" s="265">
        <f t="shared" si="117"/>
        <v>7439.07</v>
      </c>
      <c r="J4722" s="39"/>
      <c r="K4722" s="38"/>
    </row>
    <row r="4723" spans="1:11" x14ac:dyDescent="0.25">
      <c r="A4723" s="4">
        <v>829</v>
      </c>
      <c r="B4723" s="243" t="s">
        <v>7035</v>
      </c>
      <c r="C4723" s="239">
        <v>1</v>
      </c>
      <c r="D4723" s="239">
        <v>2035</v>
      </c>
      <c r="E4723" s="250" t="s">
        <v>6560</v>
      </c>
      <c r="F4723" s="245">
        <v>14</v>
      </c>
      <c r="G4723" s="265">
        <v>7000</v>
      </c>
      <c r="H4723" s="265">
        <v>490</v>
      </c>
      <c r="I4723" s="265">
        <f t="shared" si="117"/>
        <v>6510</v>
      </c>
      <c r="J4723" s="39"/>
      <c r="K4723" s="38"/>
    </row>
    <row r="4724" spans="1:11" x14ac:dyDescent="0.25">
      <c r="A4724" s="4">
        <v>830</v>
      </c>
      <c r="B4724" s="243" t="s">
        <v>7036</v>
      </c>
      <c r="C4724" s="239">
        <v>13</v>
      </c>
      <c r="D4724" s="239">
        <v>2036</v>
      </c>
      <c r="E4724" s="250" t="s">
        <v>6560</v>
      </c>
      <c r="F4724" s="245">
        <v>14</v>
      </c>
      <c r="G4724" s="265">
        <v>6799</v>
      </c>
      <c r="H4724" s="265">
        <v>475.93</v>
      </c>
      <c r="I4724" s="265">
        <f>G4724-H4724</f>
        <v>6323.07</v>
      </c>
      <c r="J4724" s="39"/>
      <c r="K4724" s="38"/>
    </row>
    <row r="4725" spans="1:11" ht="25.5" x14ac:dyDescent="0.25">
      <c r="A4725" s="4">
        <v>831</v>
      </c>
      <c r="B4725" s="243" t="s">
        <v>7037</v>
      </c>
      <c r="C4725" s="239">
        <v>1</v>
      </c>
      <c r="D4725" s="239">
        <v>2067</v>
      </c>
      <c r="E4725" s="250" t="s">
        <v>6560</v>
      </c>
      <c r="F4725" s="245">
        <v>5</v>
      </c>
      <c r="G4725" s="265">
        <v>1277.21</v>
      </c>
      <c r="H4725" s="265">
        <v>273.52999999999997</v>
      </c>
      <c r="I4725" s="265">
        <f t="shared" si="117"/>
        <v>1003.6800000000001</v>
      </c>
      <c r="J4725" s="39"/>
      <c r="K4725" s="38"/>
    </row>
    <row r="4726" spans="1:11" x14ac:dyDescent="0.25">
      <c r="A4726" s="4">
        <v>832</v>
      </c>
      <c r="B4726" s="243" t="s">
        <v>7038</v>
      </c>
      <c r="C4726" s="239">
        <v>1</v>
      </c>
      <c r="D4726" s="239">
        <v>2068</v>
      </c>
      <c r="E4726" s="250" t="s">
        <v>6560</v>
      </c>
      <c r="F4726" s="245">
        <v>5</v>
      </c>
      <c r="G4726" s="265">
        <v>1367.63</v>
      </c>
      <c r="H4726" s="265">
        <v>273.52999999999997</v>
      </c>
      <c r="I4726" s="265">
        <f>G4726-H4726</f>
        <v>1094.1000000000001</v>
      </c>
      <c r="J4726" s="39"/>
      <c r="K4726" s="38"/>
    </row>
    <row r="4727" spans="1:11" ht="25.5" x14ac:dyDescent="0.25">
      <c r="A4727" s="4">
        <v>833</v>
      </c>
      <c r="B4727" s="243" t="s">
        <v>7039</v>
      </c>
      <c r="C4727" s="239">
        <v>1</v>
      </c>
      <c r="D4727" s="239">
        <v>2069</v>
      </c>
      <c r="E4727" s="250" t="s">
        <v>6560</v>
      </c>
      <c r="F4727" s="245">
        <v>5</v>
      </c>
      <c r="G4727" s="265">
        <v>559.14</v>
      </c>
      <c r="H4727" s="265">
        <v>111.83</v>
      </c>
      <c r="I4727" s="265">
        <f t="shared" si="117"/>
        <v>447.31</v>
      </c>
      <c r="J4727" s="39"/>
      <c r="K4727" s="38"/>
    </row>
    <row r="4728" spans="1:11" x14ac:dyDescent="0.25">
      <c r="A4728" s="4">
        <v>834</v>
      </c>
      <c r="B4728" s="243" t="s">
        <v>6846</v>
      </c>
      <c r="C4728" s="239">
        <v>1</v>
      </c>
      <c r="D4728" s="239">
        <v>2070</v>
      </c>
      <c r="E4728" s="250" t="s">
        <v>6560</v>
      </c>
      <c r="F4728" s="245">
        <v>5</v>
      </c>
      <c r="G4728" s="265">
        <v>156.94999999999999</v>
      </c>
      <c r="H4728" s="265">
        <v>31.39</v>
      </c>
      <c r="I4728" s="265">
        <f t="shared" si="117"/>
        <v>125.55999999999999</v>
      </c>
      <c r="J4728" s="39"/>
      <c r="K4728" s="38"/>
    </row>
    <row r="4729" spans="1:11" x14ac:dyDescent="0.25">
      <c r="A4729" s="4">
        <v>835</v>
      </c>
      <c r="B4729" s="243" t="s">
        <v>7040</v>
      </c>
      <c r="C4729" s="239">
        <v>4</v>
      </c>
      <c r="D4729" s="239">
        <v>2071</v>
      </c>
      <c r="E4729" s="250" t="s">
        <v>6560</v>
      </c>
      <c r="F4729" s="245">
        <v>8</v>
      </c>
      <c r="G4729" s="265">
        <v>2440</v>
      </c>
      <c r="H4729" s="265">
        <v>305</v>
      </c>
      <c r="I4729" s="265">
        <f t="shared" si="117"/>
        <v>2135</v>
      </c>
      <c r="J4729" s="39"/>
      <c r="K4729" s="38"/>
    </row>
    <row r="4730" spans="1:11" x14ac:dyDescent="0.25">
      <c r="A4730" s="4">
        <v>836</v>
      </c>
      <c r="B4730" s="243" t="s">
        <v>6826</v>
      </c>
      <c r="C4730" s="239">
        <v>1</v>
      </c>
      <c r="D4730" s="239">
        <v>2072</v>
      </c>
      <c r="E4730" s="250" t="s">
        <v>6560</v>
      </c>
      <c r="F4730" s="245">
        <v>14</v>
      </c>
      <c r="G4730" s="265">
        <v>8498</v>
      </c>
      <c r="H4730" s="265">
        <v>594.86</v>
      </c>
      <c r="I4730" s="265">
        <f t="shared" si="117"/>
        <v>7903.14</v>
      </c>
      <c r="J4730" s="39"/>
      <c r="K4730" s="38"/>
    </row>
    <row r="4731" spans="1:11" x14ac:dyDescent="0.25">
      <c r="A4731" s="4">
        <v>837</v>
      </c>
      <c r="B4731" s="243" t="s">
        <v>7041</v>
      </c>
      <c r="C4731" s="239">
        <v>1</v>
      </c>
      <c r="D4731" s="239">
        <v>2073</v>
      </c>
      <c r="E4731" s="250" t="s">
        <v>6560</v>
      </c>
      <c r="F4731" s="245">
        <v>14</v>
      </c>
      <c r="G4731" s="265">
        <v>2380</v>
      </c>
      <c r="H4731" s="265">
        <v>166.6</v>
      </c>
      <c r="I4731" s="265">
        <f t="shared" si="117"/>
        <v>2213.4</v>
      </c>
      <c r="J4731" s="39"/>
      <c r="K4731" s="38"/>
    </row>
    <row r="4732" spans="1:11" x14ac:dyDescent="0.25">
      <c r="A4732" s="4">
        <v>838</v>
      </c>
      <c r="B4732" s="243" t="s">
        <v>7040</v>
      </c>
      <c r="C4732" s="239">
        <v>3</v>
      </c>
      <c r="D4732" s="239">
        <v>2074</v>
      </c>
      <c r="E4732" s="250" t="s">
        <v>6560</v>
      </c>
      <c r="F4732" s="245">
        <v>8</v>
      </c>
      <c r="G4732" s="265">
        <v>580</v>
      </c>
      <c r="H4732" s="265">
        <v>72.5</v>
      </c>
      <c r="I4732" s="265">
        <f t="shared" si="117"/>
        <v>507.5</v>
      </c>
      <c r="J4732" s="39"/>
      <c r="K4732" s="38"/>
    </row>
    <row r="4733" spans="1:11" x14ac:dyDescent="0.25">
      <c r="A4733" s="4">
        <v>839</v>
      </c>
      <c r="B4733" s="243" t="s">
        <v>7040</v>
      </c>
      <c r="C4733" s="239">
        <v>1</v>
      </c>
      <c r="D4733" s="239">
        <v>2075</v>
      </c>
      <c r="E4733" s="250" t="s">
        <v>6560</v>
      </c>
      <c r="F4733" s="245">
        <v>8</v>
      </c>
      <c r="G4733" s="265">
        <v>640</v>
      </c>
      <c r="H4733" s="265">
        <v>80</v>
      </c>
      <c r="I4733" s="265">
        <f t="shared" si="117"/>
        <v>560</v>
      </c>
      <c r="J4733" s="39"/>
      <c r="K4733" s="38"/>
    </row>
    <row r="4734" spans="1:11" x14ac:dyDescent="0.25">
      <c r="A4734" s="4">
        <v>840</v>
      </c>
      <c r="B4734" s="234" t="s">
        <v>7042</v>
      </c>
      <c r="C4734" s="235">
        <v>1</v>
      </c>
      <c r="D4734" s="235">
        <v>1052</v>
      </c>
      <c r="E4734" s="236" t="s">
        <v>6560</v>
      </c>
      <c r="F4734" s="237">
        <v>14</v>
      </c>
      <c r="G4734" s="265">
        <v>1453.81</v>
      </c>
      <c r="H4734" s="259">
        <v>1453.81</v>
      </c>
      <c r="I4734" s="265">
        <f t="shared" si="117"/>
        <v>0</v>
      </c>
      <c r="J4734" s="39"/>
      <c r="K4734" s="38"/>
    </row>
    <row r="4735" spans="1:11" x14ac:dyDescent="0.25">
      <c r="A4735" s="4">
        <v>841</v>
      </c>
      <c r="B4735" s="238" t="s">
        <v>7043</v>
      </c>
      <c r="C4735" s="235">
        <v>1</v>
      </c>
      <c r="D4735" s="235">
        <v>1053</v>
      </c>
      <c r="E4735" s="236" t="s">
        <v>6560</v>
      </c>
      <c r="F4735" s="237">
        <v>14</v>
      </c>
      <c r="G4735" s="265">
        <v>187.64</v>
      </c>
      <c r="H4735" s="259">
        <v>187.64</v>
      </c>
      <c r="I4735" s="265">
        <f t="shared" si="117"/>
        <v>0</v>
      </c>
      <c r="J4735" s="39"/>
      <c r="K4735" s="38"/>
    </row>
    <row r="4736" spans="1:11" x14ac:dyDescent="0.25">
      <c r="A4736" s="4">
        <v>842</v>
      </c>
      <c r="B4736" s="238" t="s">
        <v>7044</v>
      </c>
      <c r="C4736" s="235">
        <v>1</v>
      </c>
      <c r="D4736" s="235">
        <v>1055</v>
      </c>
      <c r="E4736" s="236" t="s">
        <v>6560</v>
      </c>
      <c r="F4736" s="237">
        <v>14</v>
      </c>
      <c r="G4736" s="265">
        <v>804.17</v>
      </c>
      <c r="H4736" s="259">
        <v>804.17</v>
      </c>
      <c r="I4736" s="265">
        <f t="shared" si="117"/>
        <v>0</v>
      </c>
      <c r="J4736" s="39"/>
      <c r="K4736" s="38"/>
    </row>
    <row r="4737" spans="1:11" x14ac:dyDescent="0.25">
      <c r="A4737" s="4">
        <v>843</v>
      </c>
      <c r="B4737" s="238" t="s">
        <v>7045</v>
      </c>
      <c r="C4737" s="235">
        <v>1</v>
      </c>
      <c r="D4737" s="235">
        <v>1056</v>
      </c>
      <c r="E4737" s="236" t="s">
        <v>6560</v>
      </c>
      <c r="F4737" s="237">
        <v>14</v>
      </c>
      <c r="G4737" s="265">
        <v>27439.47</v>
      </c>
      <c r="H4737" s="259">
        <v>27439.47</v>
      </c>
      <c r="I4737" s="265">
        <f t="shared" si="117"/>
        <v>0</v>
      </c>
      <c r="J4737" s="39"/>
      <c r="K4737" s="38"/>
    </row>
    <row r="4738" spans="1:11" x14ac:dyDescent="0.25">
      <c r="A4738" s="4">
        <v>844</v>
      </c>
      <c r="B4738" s="238" t="s">
        <v>7046</v>
      </c>
      <c r="C4738" s="235">
        <v>1</v>
      </c>
      <c r="D4738" s="235">
        <v>1057</v>
      </c>
      <c r="E4738" s="236" t="s">
        <v>6560</v>
      </c>
      <c r="F4738" s="237">
        <v>14</v>
      </c>
      <c r="G4738" s="265">
        <v>13740.06</v>
      </c>
      <c r="H4738" s="259">
        <v>13740.06</v>
      </c>
      <c r="I4738" s="265">
        <f t="shared" si="117"/>
        <v>0</v>
      </c>
      <c r="J4738" s="39"/>
      <c r="K4738" s="38"/>
    </row>
    <row r="4739" spans="1:11" x14ac:dyDescent="0.25">
      <c r="A4739" s="4">
        <v>845</v>
      </c>
      <c r="B4739" s="238" t="s">
        <v>7047</v>
      </c>
      <c r="C4739" s="235">
        <v>1</v>
      </c>
      <c r="D4739" s="235">
        <v>1058</v>
      </c>
      <c r="E4739" s="236" t="s">
        <v>6560</v>
      </c>
      <c r="F4739" s="237">
        <v>14</v>
      </c>
      <c r="G4739" s="265">
        <v>310.63</v>
      </c>
      <c r="H4739" s="259">
        <v>310.63</v>
      </c>
      <c r="I4739" s="265">
        <f t="shared" si="117"/>
        <v>0</v>
      </c>
      <c r="J4739" s="39"/>
      <c r="K4739" s="38"/>
    </row>
    <row r="4740" spans="1:11" x14ac:dyDescent="0.25">
      <c r="A4740" s="4">
        <v>846</v>
      </c>
      <c r="B4740" s="238" t="s">
        <v>7048</v>
      </c>
      <c r="C4740" s="235">
        <v>1</v>
      </c>
      <c r="D4740" s="235">
        <v>1059</v>
      </c>
      <c r="E4740" s="236" t="s">
        <v>6560</v>
      </c>
      <c r="F4740" s="237">
        <v>14</v>
      </c>
      <c r="G4740" s="265">
        <v>299.60000000000002</v>
      </c>
      <c r="H4740" s="259">
        <v>299.60000000000002</v>
      </c>
      <c r="I4740" s="265">
        <f t="shared" si="117"/>
        <v>0</v>
      </c>
      <c r="J4740" s="39"/>
      <c r="K4740" s="38"/>
    </row>
    <row r="4741" spans="1:11" x14ac:dyDescent="0.25">
      <c r="A4741" s="4">
        <v>847</v>
      </c>
      <c r="B4741" s="238" t="s">
        <v>7049</v>
      </c>
      <c r="C4741" s="235">
        <v>1</v>
      </c>
      <c r="D4741" s="235">
        <v>1060</v>
      </c>
      <c r="E4741" s="236" t="s">
        <v>6560</v>
      </c>
      <c r="F4741" s="237">
        <v>14</v>
      </c>
      <c r="G4741" s="265">
        <v>346.9</v>
      </c>
      <c r="H4741" s="259">
        <v>346.9</v>
      </c>
      <c r="I4741" s="259">
        <v>0</v>
      </c>
      <c r="J4741" s="39"/>
      <c r="K4741" s="38"/>
    </row>
    <row r="4742" spans="1:11" x14ac:dyDescent="0.25">
      <c r="A4742" s="4">
        <v>848</v>
      </c>
      <c r="B4742" s="238" t="s">
        <v>7042</v>
      </c>
      <c r="C4742" s="235">
        <v>1</v>
      </c>
      <c r="D4742" s="235">
        <v>1061</v>
      </c>
      <c r="E4742" s="236" t="s">
        <v>6560</v>
      </c>
      <c r="F4742" s="237">
        <v>14</v>
      </c>
      <c r="G4742" s="265">
        <v>1453.81</v>
      </c>
      <c r="H4742" s="259">
        <v>1453.81</v>
      </c>
      <c r="I4742" s="259">
        <v>0</v>
      </c>
      <c r="J4742" s="39"/>
      <c r="K4742" s="38"/>
    </row>
    <row r="4743" spans="1:11" x14ac:dyDescent="0.25">
      <c r="A4743" s="4">
        <v>849</v>
      </c>
      <c r="B4743" s="238" t="s">
        <v>7043</v>
      </c>
      <c r="C4743" s="235">
        <v>1</v>
      </c>
      <c r="D4743" s="235">
        <v>1062</v>
      </c>
      <c r="E4743" s="236" t="s">
        <v>6560</v>
      </c>
      <c r="F4743" s="237">
        <v>14</v>
      </c>
      <c r="G4743" s="265">
        <v>187.64</v>
      </c>
      <c r="H4743" s="259">
        <v>187.64</v>
      </c>
      <c r="I4743" s="259">
        <v>0</v>
      </c>
      <c r="J4743" s="39"/>
      <c r="K4743" s="38"/>
    </row>
    <row r="4744" spans="1:11" x14ac:dyDescent="0.25">
      <c r="A4744" s="4">
        <v>850</v>
      </c>
      <c r="B4744" s="238" t="s">
        <v>7050</v>
      </c>
      <c r="C4744" s="235">
        <v>1</v>
      </c>
      <c r="D4744" s="235">
        <v>1063</v>
      </c>
      <c r="E4744" s="236" t="s">
        <v>6560</v>
      </c>
      <c r="F4744" s="237">
        <v>14</v>
      </c>
      <c r="G4744" s="265">
        <v>324.82</v>
      </c>
      <c r="H4744" s="259">
        <v>324.82</v>
      </c>
      <c r="I4744" s="259">
        <v>0</v>
      </c>
      <c r="J4744" s="39"/>
      <c r="K4744" s="38"/>
    </row>
    <row r="4745" spans="1:11" x14ac:dyDescent="0.25">
      <c r="A4745" s="4">
        <v>851</v>
      </c>
      <c r="B4745" s="234" t="s">
        <v>7051</v>
      </c>
      <c r="C4745" s="235">
        <v>1</v>
      </c>
      <c r="D4745" s="235">
        <v>86</v>
      </c>
      <c r="E4745" s="236" t="s">
        <v>6560</v>
      </c>
      <c r="F4745" s="237">
        <v>7</v>
      </c>
      <c r="G4745" s="259">
        <v>1046</v>
      </c>
      <c r="H4745" s="259">
        <v>1046</v>
      </c>
      <c r="I4745" s="259">
        <f>G4745-H4745</f>
        <v>0</v>
      </c>
      <c r="J4745" s="39"/>
      <c r="K4745" s="38"/>
    </row>
    <row r="4746" spans="1:11" x14ac:dyDescent="0.25">
      <c r="A4746" s="4">
        <v>852</v>
      </c>
      <c r="B4746" s="238" t="s">
        <v>7052</v>
      </c>
      <c r="C4746" s="235">
        <v>1</v>
      </c>
      <c r="D4746" s="235">
        <v>203</v>
      </c>
      <c r="E4746" s="236" t="s">
        <v>6560</v>
      </c>
      <c r="F4746" s="237">
        <v>7</v>
      </c>
      <c r="G4746" s="259">
        <v>170</v>
      </c>
      <c r="H4746" s="259">
        <v>170</v>
      </c>
      <c r="I4746" s="259">
        <f t="shared" ref="I4746:I4792" si="118">G4746-H4746</f>
        <v>0</v>
      </c>
      <c r="J4746" s="39"/>
      <c r="K4746" s="38"/>
    </row>
    <row r="4747" spans="1:11" x14ac:dyDescent="0.25">
      <c r="A4747" s="4">
        <v>853</v>
      </c>
      <c r="B4747" s="238" t="s">
        <v>7053</v>
      </c>
      <c r="C4747" s="235">
        <v>1</v>
      </c>
      <c r="D4747" s="235">
        <v>206</v>
      </c>
      <c r="E4747" s="236" t="s">
        <v>6560</v>
      </c>
      <c r="F4747" s="237">
        <v>7</v>
      </c>
      <c r="G4747" s="259">
        <v>123</v>
      </c>
      <c r="H4747" s="259">
        <v>123</v>
      </c>
      <c r="I4747" s="259">
        <f t="shared" si="118"/>
        <v>0</v>
      </c>
      <c r="J4747" s="39"/>
      <c r="K4747" s="38"/>
    </row>
    <row r="4748" spans="1:11" ht="84" x14ac:dyDescent="0.25">
      <c r="A4748" s="33" t="s">
        <v>5</v>
      </c>
      <c r="B4748" s="29" t="s">
        <v>6</v>
      </c>
      <c r="C4748" s="29" t="s">
        <v>7</v>
      </c>
      <c r="D4748" s="29" t="s">
        <v>8</v>
      </c>
      <c r="E4748" s="29" t="s">
        <v>15</v>
      </c>
      <c r="F4748" s="29" t="s">
        <v>9</v>
      </c>
      <c r="G4748" s="262" t="s">
        <v>10</v>
      </c>
      <c r="H4748" s="262" t="s">
        <v>11</v>
      </c>
      <c r="I4748" s="262" t="s">
        <v>6426</v>
      </c>
      <c r="J4748" s="29" t="s">
        <v>12</v>
      </c>
      <c r="K4748" s="30" t="s">
        <v>13</v>
      </c>
    </row>
    <row r="4749" spans="1:11" x14ac:dyDescent="0.25">
      <c r="A4749" s="4">
        <v>854</v>
      </c>
      <c r="B4749" s="238" t="s">
        <v>7054</v>
      </c>
      <c r="C4749" s="235">
        <v>1</v>
      </c>
      <c r="D4749" s="235">
        <v>238</v>
      </c>
      <c r="E4749" s="236" t="s">
        <v>6560</v>
      </c>
      <c r="F4749" s="237">
        <v>7</v>
      </c>
      <c r="G4749" s="259">
        <v>163.19999999999999</v>
      </c>
      <c r="H4749" s="259">
        <v>163.19999999999999</v>
      </c>
      <c r="I4749" s="259">
        <f t="shared" si="118"/>
        <v>0</v>
      </c>
      <c r="J4749" s="39"/>
      <c r="K4749" s="38"/>
    </row>
    <row r="4750" spans="1:11" x14ac:dyDescent="0.25">
      <c r="A4750" s="4">
        <v>855</v>
      </c>
      <c r="B4750" s="238" t="s">
        <v>7055</v>
      </c>
      <c r="C4750" s="235">
        <v>1</v>
      </c>
      <c r="D4750" s="235">
        <v>265</v>
      </c>
      <c r="E4750" s="236" t="s">
        <v>6560</v>
      </c>
      <c r="F4750" s="237">
        <v>7</v>
      </c>
      <c r="G4750" s="259">
        <v>390</v>
      </c>
      <c r="H4750" s="259">
        <v>390</v>
      </c>
      <c r="I4750" s="259">
        <f t="shared" si="118"/>
        <v>0</v>
      </c>
      <c r="J4750" s="39"/>
      <c r="K4750" s="38"/>
    </row>
    <row r="4751" spans="1:11" x14ac:dyDescent="0.25">
      <c r="A4751" s="4">
        <v>856</v>
      </c>
      <c r="B4751" s="238" t="s">
        <v>7056</v>
      </c>
      <c r="C4751" s="235">
        <v>1</v>
      </c>
      <c r="D4751" s="235">
        <v>789</v>
      </c>
      <c r="E4751" s="236" t="s">
        <v>6560</v>
      </c>
      <c r="F4751" s="237">
        <v>7</v>
      </c>
      <c r="G4751" s="259">
        <v>3441.16</v>
      </c>
      <c r="H4751" s="259">
        <v>3441.16</v>
      </c>
      <c r="I4751" s="259">
        <f t="shared" si="118"/>
        <v>0</v>
      </c>
      <c r="J4751" s="39"/>
      <c r="K4751" s="38"/>
    </row>
    <row r="4752" spans="1:11" x14ac:dyDescent="0.25">
      <c r="A4752" s="4">
        <v>857</v>
      </c>
      <c r="B4752" s="238" t="s">
        <v>7057</v>
      </c>
      <c r="C4752" s="235">
        <v>1</v>
      </c>
      <c r="D4752" s="235">
        <v>790</v>
      </c>
      <c r="E4752" s="236" t="s">
        <v>6560</v>
      </c>
      <c r="F4752" s="237">
        <v>7</v>
      </c>
      <c r="G4752" s="259">
        <v>290</v>
      </c>
      <c r="H4752" s="259">
        <v>290</v>
      </c>
      <c r="I4752" s="259">
        <f t="shared" si="118"/>
        <v>0</v>
      </c>
      <c r="J4752" s="39"/>
      <c r="K4752" s="38"/>
    </row>
    <row r="4753" spans="1:11" x14ac:dyDescent="0.25">
      <c r="A4753" s="4">
        <v>858</v>
      </c>
      <c r="B4753" s="238" t="s">
        <v>7058</v>
      </c>
      <c r="C4753" s="235">
        <v>1</v>
      </c>
      <c r="D4753" s="235">
        <v>791</v>
      </c>
      <c r="E4753" s="236" t="s">
        <v>6560</v>
      </c>
      <c r="F4753" s="237">
        <v>7</v>
      </c>
      <c r="G4753" s="259">
        <v>310</v>
      </c>
      <c r="H4753" s="259">
        <v>310</v>
      </c>
      <c r="I4753" s="259">
        <f t="shared" si="118"/>
        <v>0</v>
      </c>
      <c r="J4753" s="39"/>
      <c r="K4753" s="38"/>
    </row>
    <row r="4754" spans="1:11" x14ac:dyDescent="0.25">
      <c r="A4754" s="4">
        <v>859</v>
      </c>
      <c r="B4754" s="238" t="s">
        <v>7059</v>
      </c>
      <c r="C4754" s="235">
        <v>1</v>
      </c>
      <c r="D4754" s="235">
        <v>792</v>
      </c>
      <c r="E4754" s="236" t="s">
        <v>6560</v>
      </c>
      <c r="F4754" s="237">
        <v>7</v>
      </c>
      <c r="G4754" s="259">
        <v>46.47</v>
      </c>
      <c r="H4754" s="259">
        <v>46.47</v>
      </c>
      <c r="I4754" s="259">
        <f t="shared" si="118"/>
        <v>0</v>
      </c>
      <c r="J4754" s="39"/>
      <c r="K4754" s="38"/>
    </row>
    <row r="4755" spans="1:11" x14ac:dyDescent="0.25">
      <c r="A4755" s="4">
        <v>860</v>
      </c>
      <c r="B4755" s="238" t="s">
        <v>7060</v>
      </c>
      <c r="C4755" s="235">
        <v>1</v>
      </c>
      <c r="D4755" s="235">
        <v>854</v>
      </c>
      <c r="E4755" s="236" t="s">
        <v>6560</v>
      </c>
      <c r="F4755" s="237">
        <v>7</v>
      </c>
      <c r="G4755" s="259">
        <v>7158.5</v>
      </c>
      <c r="H4755" s="259">
        <v>7158.5</v>
      </c>
      <c r="I4755" s="259">
        <f t="shared" si="118"/>
        <v>0</v>
      </c>
      <c r="J4755" s="39"/>
      <c r="K4755" s="38"/>
    </row>
    <row r="4756" spans="1:11" x14ac:dyDescent="0.25">
      <c r="A4756" s="4">
        <v>861</v>
      </c>
      <c r="B4756" s="238" t="s">
        <v>7061</v>
      </c>
      <c r="C4756" s="235">
        <v>1</v>
      </c>
      <c r="D4756" s="235">
        <v>1038</v>
      </c>
      <c r="E4756" s="236" t="s">
        <v>6560</v>
      </c>
      <c r="F4756" s="237">
        <v>7</v>
      </c>
      <c r="G4756" s="259">
        <v>176.92</v>
      </c>
      <c r="H4756" s="259">
        <v>176.92</v>
      </c>
      <c r="I4756" s="259">
        <f t="shared" si="118"/>
        <v>0</v>
      </c>
      <c r="J4756" s="39"/>
      <c r="K4756" s="38"/>
    </row>
    <row r="4757" spans="1:11" x14ac:dyDescent="0.25">
      <c r="A4757" s="4">
        <v>862</v>
      </c>
      <c r="B4757" s="238" t="s">
        <v>7062</v>
      </c>
      <c r="C4757" s="235">
        <v>1</v>
      </c>
      <c r="D4757" s="235">
        <v>1314</v>
      </c>
      <c r="E4757" s="236" t="s">
        <v>6560</v>
      </c>
      <c r="F4757" s="237">
        <v>8</v>
      </c>
      <c r="G4757" s="259">
        <v>3981.51</v>
      </c>
      <c r="H4757" s="259">
        <v>3981.51</v>
      </c>
      <c r="I4757" s="259">
        <f t="shared" si="118"/>
        <v>0</v>
      </c>
      <c r="J4757" s="39"/>
      <c r="K4757" s="38"/>
    </row>
    <row r="4758" spans="1:11" x14ac:dyDescent="0.25">
      <c r="A4758" s="4">
        <v>863</v>
      </c>
      <c r="B4758" s="238" t="s">
        <v>7052</v>
      </c>
      <c r="C4758" s="235">
        <v>2</v>
      </c>
      <c r="D4758" s="235">
        <v>1802</v>
      </c>
      <c r="E4758" s="236" t="s">
        <v>6925</v>
      </c>
      <c r="F4758" s="237">
        <v>7</v>
      </c>
      <c r="G4758" s="259">
        <v>2470.73</v>
      </c>
      <c r="H4758" s="259">
        <v>2470.73</v>
      </c>
      <c r="I4758" s="259">
        <f t="shared" si="118"/>
        <v>0</v>
      </c>
      <c r="J4758" s="39"/>
      <c r="K4758" s="38"/>
    </row>
    <row r="4759" spans="1:11" x14ac:dyDescent="0.25">
      <c r="A4759" s="4">
        <v>864</v>
      </c>
      <c r="B4759" s="253" t="s">
        <v>7063</v>
      </c>
      <c r="C4759" s="235">
        <v>1</v>
      </c>
      <c r="D4759" s="235">
        <v>291</v>
      </c>
      <c r="E4759" s="238" t="s">
        <v>6560</v>
      </c>
      <c r="F4759" s="235">
        <v>5</v>
      </c>
      <c r="G4759" s="259">
        <v>3385.3</v>
      </c>
      <c r="H4759" s="259">
        <v>451.38</v>
      </c>
      <c r="I4759" s="259">
        <f t="shared" si="118"/>
        <v>2933.92</v>
      </c>
      <c r="J4759" s="39"/>
      <c r="K4759" s="38"/>
    </row>
    <row r="4760" spans="1:11" x14ac:dyDescent="0.25">
      <c r="A4760" s="4">
        <v>865</v>
      </c>
      <c r="B4760" s="253" t="s">
        <v>7064</v>
      </c>
      <c r="C4760" s="235">
        <v>1</v>
      </c>
      <c r="D4760" s="235">
        <v>292</v>
      </c>
      <c r="E4760" s="238" t="s">
        <v>6560</v>
      </c>
      <c r="F4760" s="235">
        <v>5</v>
      </c>
      <c r="G4760" s="259">
        <v>3785.3</v>
      </c>
      <c r="H4760" s="259">
        <v>504.7</v>
      </c>
      <c r="I4760" s="259">
        <f t="shared" si="118"/>
        <v>3280.6000000000004</v>
      </c>
      <c r="J4760" s="39"/>
      <c r="K4760" s="38"/>
    </row>
    <row r="4761" spans="1:11" x14ac:dyDescent="0.25">
      <c r="A4761" s="4">
        <v>866</v>
      </c>
      <c r="B4761" s="253" t="s">
        <v>7065</v>
      </c>
      <c r="C4761" s="235">
        <v>1</v>
      </c>
      <c r="D4761" s="235">
        <v>293</v>
      </c>
      <c r="E4761" s="238" t="s">
        <v>6560</v>
      </c>
      <c r="F4761" s="235">
        <v>4</v>
      </c>
      <c r="G4761" s="259">
        <v>430.05</v>
      </c>
      <c r="H4761" s="259">
        <v>0</v>
      </c>
      <c r="I4761" s="259">
        <f t="shared" si="118"/>
        <v>430.05</v>
      </c>
      <c r="J4761" s="39"/>
      <c r="K4761" s="38"/>
    </row>
    <row r="4762" spans="1:11" x14ac:dyDescent="0.25">
      <c r="A4762" s="4">
        <v>867</v>
      </c>
      <c r="B4762" s="253" t="s">
        <v>7066</v>
      </c>
      <c r="C4762" s="235">
        <v>1</v>
      </c>
      <c r="D4762" s="235">
        <v>294</v>
      </c>
      <c r="E4762" s="238" t="s">
        <v>6560</v>
      </c>
      <c r="F4762" s="235">
        <v>8</v>
      </c>
      <c r="G4762" s="259">
        <v>295.04000000000002</v>
      </c>
      <c r="H4762" s="259">
        <v>61.46</v>
      </c>
      <c r="I4762" s="259">
        <f t="shared" si="118"/>
        <v>233.58</v>
      </c>
      <c r="J4762" s="39"/>
      <c r="K4762" s="38"/>
    </row>
    <row r="4763" spans="1:11" x14ac:dyDescent="0.25">
      <c r="A4763" s="4">
        <v>868</v>
      </c>
      <c r="B4763" s="253" t="s">
        <v>7067</v>
      </c>
      <c r="C4763" s="235">
        <v>1</v>
      </c>
      <c r="D4763" s="235">
        <v>295</v>
      </c>
      <c r="E4763" s="238" t="s">
        <v>6560</v>
      </c>
      <c r="F4763" s="235">
        <v>8</v>
      </c>
      <c r="G4763" s="259">
        <v>123.14</v>
      </c>
      <c r="H4763" s="259">
        <v>28.22</v>
      </c>
      <c r="I4763" s="259">
        <f t="shared" si="118"/>
        <v>94.92</v>
      </c>
      <c r="J4763" s="39"/>
      <c r="K4763" s="38"/>
    </row>
    <row r="4764" spans="1:11" x14ac:dyDescent="0.25">
      <c r="A4764" s="4">
        <v>869</v>
      </c>
      <c r="B4764" s="253" t="s">
        <v>7066</v>
      </c>
      <c r="C4764" s="235">
        <v>1</v>
      </c>
      <c r="D4764" s="235">
        <v>296</v>
      </c>
      <c r="E4764" s="238" t="s">
        <v>6560</v>
      </c>
      <c r="F4764" s="235">
        <v>8</v>
      </c>
      <c r="G4764" s="259">
        <v>325.62</v>
      </c>
      <c r="H4764" s="259">
        <v>67.84</v>
      </c>
      <c r="I4764" s="259">
        <f t="shared" si="118"/>
        <v>257.77999999999997</v>
      </c>
      <c r="J4764" s="39"/>
      <c r="K4764" s="38"/>
    </row>
    <row r="4765" spans="1:11" x14ac:dyDescent="0.25">
      <c r="A4765" s="4">
        <v>870</v>
      </c>
      <c r="B4765" s="253" t="s">
        <v>7067</v>
      </c>
      <c r="C4765" s="235">
        <v>1</v>
      </c>
      <c r="D4765" s="235">
        <v>297</v>
      </c>
      <c r="E4765" s="238" t="s">
        <v>6560</v>
      </c>
      <c r="F4765" s="235">
        <v>8</v>
      </c>
      <c r="G4765" s="259">
        <v>123.14</v>
      </c>
      <c r="H4765" s="259">
        <v>28.22</v>
      </c>
      <c r="I4765" s="259">
        <f t="shared" si="118"/>
        <v>94.92</v>
      </c>
      <c r="J4765" s="39"/>
      <c r="K4765" s="38"/>
    </row>
    <row r="4766" spans="1:11" x14ac:dyDescent="0.25">
      <c r="A4766" s="4">
        <v>871</v>
      </c>
      <c r="B4766" s="253" t="s">
        <v>7067</v>
      </c>
      <c r="C4766" s="235">
        <v>1</v>
      </c>
      <c r="D4766" s="235">
        <v>298</v>
      </c>
      <c r="E4766" s="238" t="s">
        <v>6560</v>
      </c>
      <c r="F4766" s="235">
        <v>8</v>
      </c>
      <c r="G4766" s="259">
        <v>123.1</v>
      </c>
      <c r="H4766" s="259">
        <v>28.22</v>
      </c>
      <c r="I4766" s="259">
        <f t="shared" si="118"/>
        <v>94.88</v>
      </c>
      <c r="J4766" s="39"/>
      <c r="K4766" s="38"/>
    </row>
    <row r="4767" spans="1:11" x14ac:dyDescent="0.25">
      <c r="A4767" s="4">
        <v>872</v>
      </c>
      <c r="B4767" s="253" t="s">
        <v>7068</v>
      </c>
      <c r="C4767" s="235">
        <v>1</v>
      </c>
      <c r="D4767" s="235">
        <v>2083</v>
      </c>
      <c r="E4767" s="238" t="s">
        <v>6560</v>
      </c>
      <c r="F4767" s="235">
        <v>7</v>
      </c>
      <c r="G4767" s="259">
        <v>4630</v>
      </c>
      <c r="H4767" s="259">
        <v>1213.8399999999999</v>
      </c>
      <c r="I4767" s="259">
        <f t="shared" si="118"/>
        <v>3416.16</v>
      </c>
      <c r="J4767" s="39"/>
      <c r="K4767" s="38"/>
    </row>
    <row r="4768" spans="1:11" x14ac:dyDescent="0.25">
      <c r="A4768" s="4">
        <v>873</v>
      </c>
      <c r="B4768" s="253" t="s">
        <v>7069</v>
      </c>
      <c r="C4768" s="235">
        <v>1</v>
      </c>
      <c r="D4768" s="235">
        <v>2084</v>
      </c>
      <c r="E4768" s="238" t="s">
        <v>6560</v>
      </c>
      <c r="F4768" s="235">
        <v>7</v>
      </c>
      <c r="G4768" s="259">
        <v>2180</v>
      </c>
      <c r="H4768" s="259">
        <v>571.52</v>
      </c>
      <c r="I4768" s="259">
        <f t="shared" si="118"/>
        <v>1608.48</v>
      </c>
      <c r="J4768" s="39"/>
      <c r="K4768" s="38"/>
    </row>
    <row r="4769" spans="1:11" x14ac:dyDescent="0.25">
      <c r="A4769" s="4">
        <v>874</v>
      </c>
      <c r="B4769" s="253" t="s">
        <v>7070</v>
      </c>
      <c r="C4769" s="235">
        <v>2</v>
      </c>
      <c r="D4769" s="235">
        <v>2085</v>
      </c>
      <c r="E4769" s="238" t="s">
        <v>6560</v>
      </c>
      <c r="F4769" s="235">
        <v>5</v>
      </c>
      <c r="G4769" s="259">
        <v>5153</v>
      </c>
      <c r="H4769" s="259">
        <v>687.06</v>
      </c>
      <c r="I4769" s="259">
        <f t="shared" si="118"/>
        <v>4465.9400000000005</v>
      </c>
      <c r="J4769" s="39"/>
      <c r="K4769" s="38"/>
    </row>
    <row r="4770" spans="1:11" x14ac:dyDescent="0.25">
      <c r="A4770" s="4">
        <v>875</v>
      </c>
      <c r="B4770" s="253" t="s">
        <v>7071</v>
      </c>
      <c r="C4770" s="235">
        <v>1</v>
      </c>
      <c r="D4770" s="235">
        <v>2086</v>
      </c>
      <c r="E4770" s="238" t="s">
        <v>6560</v>
      </c>
      <c r="F4770" s="235">
        <v>5</v>
      </c>
      <c r="G4770" s="259">
        <v>2901.3</v>
      </c>
      <c r="H4770" s="259">
        <v>386.84</v>
      </c>
      <c r="I4770" s="259">
        <f>G4770-H4770</f>
        <v>2514.46</v>
      </c>
      <c r="J4770" s="39"/>
      <c r="K4770" s="38"/>
    </row>
    <row r="4771" spans="1:11" x14ac:dyDescent="0.25">
      <c r="A4771" s="4">
        <v>876</v>
      </c>
      <c r="B4771" s="253" t="s">
        <v>7071</v>
      </c>
      <c r="C4771" s="235">
        <v>1</v>
      </c>
      <c r="D4771" s="235">
        <v>2087</v>
      </c>
      <c r="E4771" s="238" t="s">
        <v>6560</v>
      </c>
      <c r="F4771" s="235">
        <v>5</v>
      </c>
      <c r="G4771" s="259">
        <v>2901.3</v>
      </c>
      <c r="H4771" s="259">
        <v>386.84</v>
      </c>
      <c r="I4771" s="259">
        <f t="shared" si="118"/>
        <v>2514.46</v>
      </c>
      <c r="J4771" s="39"/>
      <c r="K4771" s="38"/>
    </row>
    <row r="4772" spans="1:11" x14ac:dyDescent="0.25">
      <c r="A4772" s="4">
        <v>877</v>
      </c>
      <c r="B4772" s="238" t="s">
        <v>7071</v>
      </c>
      <c r="C4772" s="235">
        <v>1</v>
      </c>
      <c r="D4772" s="235">
        <v>2088</v>
      </c>
      <c r="E4772" s="238" t="s">
        <v>6560</v>
      </c>
      <c r="F4772" s="235">
        <v>5</v>
      </c>
      <c r="G4772" s="259">
        <v>2901.3</v>
      </c>
      <c r="H4772" s="259">
        <v>386.84</v>
      </c>
      <c r="I4772" s="259">
        <f t="shared" si="118"/>
        <v>2514.46</v>
      </c>
      <c r="J4772" s="39"/>
      <c r="K4772" s="38"/>
    </row>
    <row r="4773" spans="1:11" x14ac:dyDescent="0.25">
      <c r="A4773" s="4">
        <v>878</v>
      </c>
      <c r="B4773" s="238" t="s">
        <v>7071</v>
      </c>
      <c r="C4773" s="235">
        <v>1</v>
      </c>
      <c r="D4773" s="235">
        <v>2089</v>
      </c>
      <c r="E4773" s="238" t="s">
        <v>6560</v>
      </c>
      <c r="F4773" s="235">
        <v>5</v>
      </c>
      <c r="G4773" s="259">
        <v>2901.3</v>
      </c>
      <c r="H4773" s="259">
        <v>386.84</v>
      </c>
      <c r="I4773" s="259">
        <f t="shared" si="118"/>
        <v>2514.46</v>
      </c>
      <c r="J4773" s="39"/>
      <c r="K4773" s="38"/>
    </row>
    <row r="4774" spans="1:11" x14ac:dyDescent="0.25">
      <c r="A4774" s="4">
        <v>879</v>
      </c>
      <c r="B4774" s="238" t="s">
        <v>7063</v>
      </c>
      <c r="C4774" s="235">
        <v>1</v>
      </c>
      <c r="D4774" s="235">
        <v>2090</v>
      </c>
      <c r="E4774" s="238" t="s">
        <v>6560</v>
      </c>
      <c r="F4774" s="235">
        <v>5</v>
      </c>
      <c r="G4774" s="259">
        <v>3385.3</v>
      </c>
      <c r="H4774" s="259">
        <v>451.38</v>
      </c>
      <c r="I4774" s="259">
        <f t="shared" si="118"/>
        <v>2933.92</v>
      </c>
      <c r="J4774" s="39"/>
      <c r="K4774" s="38"/>
    </row>
    <row r="4775" spans="1:11" x14ac:dyDescent="0.25">
      <c r="A4775" s="4">
        <v>880</v>
      </c>
      <c r="B4775" s="253" t="s">
        <v>7067</v>
      </c>
      <c r="C4775" s="235">
        <v>1</v>
      </c>
      <c r="D4775" s="235">
        <v>2091</v>
      </c>
      <c r="E4775" s="238" t="s">
        <v>6560</v>
      </c>
      <c r="F4775" s="235">
        <v>8</v>
      </c>
      <c r="G4775" s="259">
        <v>123.14</v>
      </c>
      <c r="H4775" s="259">
        <v>25.66</v>
      </c>
      <c r="I4775" s="259">
        <f t="shared" si="118"/>
        <v>97.48</v>
      </c>
      <c r="J4775" s="39"/>
      <c r="K4775" s="38"/>
    </row>
    <row r="4776" spans="1:11" s="256" customFormat="1" x14ac:dyDescent="0.25">
      <c r="A4776" s="4">
        <v>881</v>
      </c>
      <c r="B4776" s="253" t="s">
        <v>7067</v>
      </c>
      <c r="C4776" s="237">
        <v>1</v>
      </c>
      <c r="D4776" s="237">
        <v>2092</v>
      </c>
      <c r="E4776" s="236" t="s">
        <v>6560</v>
      </c>
      <c r="F4776" s="237">
        <v>8</v>
      </c>
      <c r="G4776" s="269">
        <v>123.14</v>
      </c>
      <c r="H4776" s="269">
        <v>28.22</v>
      </c>
      <c r="I4776" s="269">
        <f t="shared" si="118"/>
        <v>94.92</v>
      </c>
      <c r="J4776" s="254"/>
      <c r="K4776" s="255"/>
    </row>
    <row r="4777" spans="1:11" s="256" customFormat="1" x14ac:dyDescent="0.25">
      <c r="A4777" s="4">
        <v>882</v>
      </c>
      <c r="B4777" s="253" t="s">
        <v>7072</v>
      </c>
      <c r="C4777" s="237">
        <v>1</v>
      </c>
      <c r="D4777" s="237">
        <v>2093</v>
      </c>
      <c r="E4777" s="236" t="s">
        <v>6560</v>
      </c>
      <c r="F4777" s="237">
        <v>8</v>
      </c>
      <c r="G4777" s="269">
        <v>353.72</v>
      </c>
      <c r="H4777" s="269">
        <v>66.319999999999993</v>
      </c>
      <c r="I4777" s="269">
        <f t="shared" si="118"/>
        <v>287.40000000000003</v>
      </c>
      <c r="J4777" s="254"/>
      <c r="K4777" s="255"/>
    </row>
    <row r="4778" spans="1:11" s="256" customFormat="1" x14ac:dyDescent="0.25">
      <c r="A4778" s="4">
        <v>883</v>
      </c>
      <c r="B4778" s="238" t="s">
        <v>7073</v>
      </c>
      <c r="C4778" s="237">
        <v>1</v>
      </c>
      <c r="D4778" s="237">
        <v>2094</v>
      </c>
      <c r="E4778" s="236" t="s">
        <v>6560</v>
      </c>
      <c r="F4778" s="237">
        <v>20</v>
      </c>
      <c r="G4778" s="269">
        <v>1020</v>
      </c>
      <c r="H4778" s="269">
        <v>38.26</v>
      </c>
      <c r="I4778" s="269">
        <f t="shared" si="118"/>
        <v>981.74</v>
      </c>
      <c r="J4778" s="254"/>
      <c r="K4778" s="255"/>
    </row>
    <row r="4779" spans="1:11" s="256" customFormat="1" x14ac:dyDescent="0.25">
      <c r="A4779" s="4">
        <v>884</v>
      </c>
      <c r="B4779" s="236" t="s">
        <v>7074</v>
      </c>
      <c r="C4779" s="237">
        <v>1</v>
      </c>
      <c r="D4779" s="237">
        <v>2095</v>
      </c>
      <c r="E4779" s="236" t="s">
        <v>6560</v>
      </c>
      <c r="F4779" s="237">
        <v>8</v>
      </c>
      <c r="G4779" s="269">
        <v>128.1</v>
      </c>
      <c r="H4779" s="269">
        <v>26.68</v>
      </c>
      <c r="I4779" s="269">
        <f t="shared" si="118"/>
        <v>101.41999999999999</v>
      </c>
      <c r="J4779" s="254"/>
      <c r="K4779" s="255"/>
    </row>
    <row r="4780" spans="1:11" ht="84" x14ac:dyDescent="0.25">
      <c r="A4780" s="33" t="s">
        <v>5</v>
      </c>
      <c r="B4780" s="29" t="s">
        <v>6</v>
      </c>
      <c r="C4780" s="29" t="s">
        <v>7</v>
      </c>
      <c r="D4780" s="29" t="s">
        <v>8</v>
      </c>
      <c r="E4780" s="29" t="s">
        <v>15</v>
      </c>
      <c r="F4780" s="29" t="s">
        <v>9</v>
      </c>
      <c r="G4780" s="262" t="s">
        <v>10</v>
      </c>
      <c r="H4780" s="262" t="s">
        <v>11</v>
      </c>
      <c r="I4780" s="262" t="s">
        <v>6426</v>
      </c>
      <c r="J4780" s="29" t="s">
        <v>12</v>
      </c>
      <c r="K4780" s="30" t="s">
        <v>13</v>
      </c>
    </row>
    <row r="4781" spans="1:11" x14ac:dyDescent="0.25">
      <c r="A4781" s="4">
        <v>885</v>
      </c>
      <c r="B4781" s="238" t="s">
        <v>7075</v>
      </c>
      <c r="C4781" s="235">
        <v>1</v>
      </c>
      <c r="D4781" s="235">
        <v>2096</v>
      </c>
      <c r="E4781" s="236" t="s">
        <v>6560</v>
      </c>
      <c r="F4781" s="237">
        <v>8</v>
      </c>
      <c r="G4781" s="259">
        <v>416.9</v>
      </c>
      <c r="H4781" s="259">
        <v>86.86</v>
      </c>
      <c r="I4781" s="259">
        <f t="shared" si="118"/>
        <v>330.03999999999996</v>
      </c>
      <c r="J4781" s="39"/>
      <c r="K4781" s="38"/>
    </row>
    <row r="4782" spans="1:11" x14ac:dyDescent="0.25">
      <c r="A4782" s="4">
        <v>886</v>
      </c>
      <c r="B4782" s="238" t="s">
        <v>7076</v>
      </c>
      <c r="C4782" s="235">
        <v>1</v>
      </c>
      <c r="D4782" s="235">
        <v>2097</v>
      </c>
      <c r="E4782" s="236" t="s">
        <v>6560</v>
      </c>
      <c r="F4782" s="237">
        <v>8</v>
      </c>
      <c r="G4782" s="259">
        <v>173.55</v>
      </c>
      <c r="H4782" s="259">
        <v>28.92</v>
      </c>
      <c r="I4782" s="259">
        <f t="shared" si="118"/>
        <v>144.63</v>
      </c>
      <c r="J4782" s="39"/>
      <c r="K4782" s="38"/>
    </row>
    <row r="4783" spans="1:11" x14ac:dyDescent="0.25">
      <c r="A4783" s="4">
        <v>887</v>
      </c>
      <c r="B4783" s="238" t="s">
        <v>7076</v>
      </c>
      <c r="C4783" s="235">
        <v>1</v>
      </c>
      <c r="D4783" s="235">
        <v>2098</v>
      </c>
      <c r="E4783" s="236" t="s">
        <v>6560</v>
      </c>
      <c r="F4783" s="237">
        <v>8</v>
      </c>
      <c r="G4783" s="259">
        <v>173.55</v>
      </c>
      <c r="H4783" s="259">
        <v>14.46</v>
      </c>
      <c r="I4783" s="259">
        <f t="shared" si="118"/>
        <v>159.09</v>
      </c>
      <c r="J4783" s="39"/>
      <c r="K4783" s="38"/>
    </row>
    <row r="4784" spans="1:11" x14ac:dyDescent="0.25">
      <c r="A4784" s="4">
        <v>888</v>
      </c>
      <c r="B4784" s="238" t="s">
        <v>7076</v>
      </c>
      <c r="C4784" s="235">
        <v>1</v>
      </c>
      <c r="D4784" s="235">
        <v>2099</v>
      </c>
      <c r="E4784" s="236" t="s">
        <v>6560</v>
      </c>
      <c r="F4784" s="237">
        <v>8</v>
      </c>
      <c r="G4784" s="259">
        <v>173.55</v>
      </c>
      <c r="H4784" s="259">
        <v>28.92</v>
      </c>
      <c r="I4784" s="259">
        <f t="shared" si="118"/>
        <v>144.63</v>
      </c>
      <c r="J4784" s="39"/>
      <c r="K4784" s="38"/>
    </row>
    <row r="4785" spans="1:11" x14ac:dyDescent="0.25">
      <c r="A4785" s="4">
        <v>889</v>
      </c>
      <c r="B4785" s="238" t="s">
        <v>7077</v>
      </c>
      <c r="C4785" s="235">
        <v>1</v>
      </c>
      <c r="D4785" s="235">
        <v>2100</v>
      </c>
      <c r="E4785" s="236" t="s">
        <v>6560</v>
      </c>
      <c r="F4785" s="237">
        <v>8</v>
      </c>
      <c r="G4785" s="259">
        <v>173.55</v>
      </c>
      <c r="H4785" s="259">
        <v>28.92</v>
      </c>
      <c r="I4785" s="259">
        <f t="shared" si="118"/>
        <v>144.63</v>
      </c>
      <c r="J4785" s="39"/>
      <c r="K4785" s="38"/>
    </row>
    <row r="4786" spans="1:11" x14ac:dyDescent="0.25">
      <c r="A4786" s="4">
        <v>890</v>
      </c>
      <c r="B4786" s="238" t="s">
        <v>7078</v>
      </c>
      <c r="C4786" s="235">
        <v>1</v>
      </c>
      <c r="D4786" s="235">
        <v>2101</v>
      </c>
      <c r="E4786" s="236" t="s">
        <v>6560</v>
      </c>
      <c r="F4786" s="237">
        <v>8</v>
      </c>
      <c r="G4786" s="259">
        <v>363.64</v>
      </c>
      <c r="H4786" s="259">
        <v>60.6</v>
      </c>
      <c r="I4786" s="259">
        <f t="shared" si="118"/>
        <v>303.03999999999996</v>
      </c>
      <c r="J4786" s="39"/>
      <c r="K4786" s="38"/>
    </row>
    <row r="4787" spans="1:11" x14ac:dyDescent="0.25">
      <c r="A4787" s="4">
        <v>891</v>
      </c>
      <c r="B4787" s="238" t="s">
        <v>7079</v>
      </c>
      <c r="C4787" s="235">
        <v>1</v>
      </c>
      <c r="D4787" s="235">
        <v>2102</v>
      </c>
      <c r="E4787" s="236" t="s">
        <v>6560</v>
      </c>
      <c r="F4787" s="237">
        <v>8</v>
      </c>
      <c r="G4787" s="259">
        <v>138.84</v>
      </c>
      <c r="H4787" s="259">
        <v>23.14</v>
      </c>
      <c r="I4787" s="259">
        <f t="shared" si="118"/>
        <v>115.7</v>
      </c>
      <c r="J4787" s="39"/>
      <c r="K4787" s="38"/>
    </row>
    <row r="4788" spans="1:11" x14ac:dyDescent="0.25">
      <c r="A4788" s="4">
        <v>892</v>
      </c>
      <c r="B4788" s="238" t="s">
        <v>7080</v>
      </c>
      <c r="C4788" s="235">
        <v>1</v>
      </c>
      <c r="D4788" s="235">
        <v>2103</v>
      </c>
      <c r="E4788" s="236" t="s">
        <v>6560</v>
      </c>
      <c r="F4788" s="237">
        <v>8</v>
      </c>
      <c r="G4788" s="259">
        <v>420.66</v>
      </c>
      <c r="H4788" s="259">
        <v>52.58</v>
      </c>
      <c r="I4788" s="259">
        <f t="shared" si="118"/>
        <v>368.08000000000004</v>
      </c>
      <c r="J4788" s="39"/>
      <c r="K4788" s="38"/>
    </row>
    <row r="4789" spans="1:11" x14ac:dyDescent="0.25">
      <c r="A4789" s="4">
        <v>893</v>
      </c>
      <c r="B4789" s="238" t="s">
        <v>7080</v>
      </c>
      <c r="C4789" s="235">
        <v>1</v>
      </c>
      <c r="D4789" s="235">
        <v>2104</v>
      </c>
      <c r="E4789" s="236" t="s">
        <v>6560</v>
      </c>
      <c r="F4789" s="237">
        <v>8</v>
      </c>
      <c r="G4789" s="259">
        <v>420.66</v>
      </c>
      <c r="H4789" s="259">
        <v>52.58</v>
      </c>
      <c r="I4789" s="259">
        <f t="shared" si="118"/>
        <v>368.08000000000004</v>
      </c>
      <c r="J4789" s="39"/>
      <c r="K4789" s="38"/>
    </row>
    <row r="4790" spans="1:11" x14ac:dyDescent="0.25">
      <c r="A4790" s="4">
        <v>894</v>
      </c>
      <c r="B4790" s="238" t="s">
        <v>7081</v>
      </c>
      <c r="C4790" s="235">
        <v>1</v>
      </c>
      <c r="D4790" s="235">
        <v>2105</v>
      </c>
      <c r="E4790" s="236" t="s">
        <v>6560</v>
      </c>
      <c r="F4790" s="237">
        <v>8</v>
      </c>
      <c r="G4790" s="259">
        <v>438.84</v>
      </c>
      <c r="H4790" s="259">
        <v>64</v>
      </c>
      <c r="I4790" s="259">
        <f t="shared" si="118"/>
        <v>374.84</v>
      </c>
      <c r="J4790" s="39"/>
      <c r="K4790" s="38"/>
    </row>
    <row r="4791" spans="1:11" ht="25.5" x14ac:dyDescent="0.25">
      <c r="A4791" s="4">
        <v>895</v>
      </c>
      <c r="B4791" s="236" t="s">
        <v>7082</v>
      </c>
      <c r="C4791" s="235">
        <v>1</v>
      </c>
      <c r="D4791" s="235">
        <v>2106</v>
      </c>
      <c r="E4791" s="236" t="s">
        <v>6560</v>
      </c>
      <c r="F4791" s="237">
        <v>8</v>
      </c>
      <c r="G4791" s="259">
        <v>145.44999999999999</v>
      </c>
      <c r="H4791" s="259">
        <v>21.22</v>
      </c>
      <c r="I4791" s="259">
        <f t="shared" si="118"/>
        <v>124.22999999999999</v>
      </c>
      <c r="J4791" s="39"/>
      <c r="K4791" s="38"/>
    </row>
    <row r="4792" spans="1:11" ht="25.5" x14ac:dyDescent="0.25">
      <c r="A4792" s="4">
        <v>896</v>
      </c>
      <c r="B4792" s="236" t="s">
        <v>7083</v>
      </c>
      <c r="C4792" s="235">
        <v>1</v>
      </c>
      <c r="D4792" s="235">
        <v>2107</v>
      </c>
      <c r="E4792" s="236" t="s">
        <v>6560</v>
      </c>
      <c r="F4792" s="237">
        <v>8</v>
      </c>
      <c r="G4792" s="259">
        <v>114.88</v>
      </c>
      <c r="H4792" s="259">
        <v>16.760000000000002</v>
      </c>
      <c r="I4792" s="259">
        <f t="shared" si="118"/>
        <v>98.11999999999999</v>
      </c>
      <c r="J4792" s="39"/>
      <c r="K4792" s="38"/>
    </row>
    <row r="4793" spans="1:11" x14ac:dyDescent="0.25">
      <c r="A4793" s="4">
        <v>897</v>
      </c>
      <c r="B4793" s="238" t="s">
        <v>7084</v>
      </c>
      <c r="C4793" s="235">
        <v>1</v>
      </c>
      <c r="D4793" s="235">
        <v>2108</v>
      </c>
      <c r="E4793" s="236" t="s">
        <v>6560</v>
      </c>
      <c r="F4793" s="237">
        <v>8</v>
      </c>
      <c r="G4793" s="259">
        <v>114.05</v>
      </c>
      <c r="H4793" s="259">
        <v>23.8485714285714</v>
      </c>
      <c r="I4793" s="259">
        <f>G4793-H4793</f>
        <v>90.201428571428593</v>
      </c>
      <c r="J4793" s="39"/>
      <c r="K4793" s="38"/>
    </row>
    <row r="4794" spans="1:11" x14ac:dyDescent="0.25">
      <c r="A4794" s="4">
        <v>898</v>
      </c>
      <c r="B4794" s="238" t="s">
        <v>7085</v>
      </c>
      <c r="C4794" s="235">
        <v>1</v>
      </c>
      <c r="D4794" s="235">
        <v>2109</v>
      </c>
      <c r="E4794" s="236" t="s">
        <v>6560</v>
      </c>
      <c r="F4794" s="237">
        <v>12.5</v>
      </c>
      <c r="G4794" s="259">
        <v>2401.69</v>
      </c>
      <c r="H4794" s="259">
        <v>224.16</v>
      </c>
      <c r="I4794" s="259">
        <f t="shared" ref="I4794:I4839" si="119">G4794-H4794</f>
        <v>2177.5300000000002</v>
      </c>
      <c r="J4794" s="39"/>
      <c r="K4794" s="38"/>
    </row>
    <row r="4795" spans="1:11" x14ac:dyDescent="0.25">
      <c r="A4795" s="4">
        <v>899</v>
      </c>
      <c r="B4795" s="238" t="s">
        <v>7086</v>
      </c>
      <c r="C4795" s="235">
        <v>1</v>
      </c>
      <c r="D4795" s="235">
        <v>2110</v>
      </c>
      <c r="E4795" s="236" t="s">
        <v>6560</v>
      </c>
      <c r="F4795" s="237">
        <v>12.5</v>
      </c>
      <c r="G4795" s="259">
        <v>1412.44</v>
      </c>
      <c r="H4795" s="259">
        <v>131.82</v>
      </c>
      <c r="I4795" s="259">
        <f t="shared" si="119"/>
        <v>1280.6200000000001</v>
      </c>
      <c r="J4795" s="39"/>
      <c r="K4795" s="38"/>
    </row>
    <row r="4796" spans="1:11" x14ac:dyDescent="0.25">
      <c r="A4796" s="4">
        <v>900</v>
      </c>
      <c r="B4796" s="238" t="s">
        <v>7087</v>
      </c>
      <c r="C4796" s="235">
        <v>1</v>
      </c>
      <c r="D4796" s="235">
        <v>2111</v>
      </c>
      <c r="E4796" s="236" t="s">
        <v>6560</v>
      </c>
      <c r="F4796" s="237">
        <v>8</v>
      </c>
      <c r="G4796" s="259">
        <v>132.03</v>
      </c>
      <c r="H4796" s="259">
        <v>19.260000000000002</v>
      </c>
      <c r="I4796" s="259">
        <f t="shared" si="119"/>
        <v>112.77</v>
      </c>
      <c r="J4796" s="39"/>
      <c r="K4796" s="38"/>
    </row>
    <row r="4797" spans="1:11" x14ac:dyDescent="0.25">
      <c r="A4797" s="4">
        <v>901</v>
      </c>
      <c r="B4797" s="238" t="s">
        <v>7088</v>
      </c>
      <c r="C4797" s="235">
        <v>1</v>
      </c>
      <c r="D4797" s="235">
        <v>21112</v>
      </c>
      <c r="E4797" s="236" t="s">
        <v>6560</v>
      </c>
      <c r="F4797" s="237">
        <v>8</v>
      </c>
      <c r="G4797" s="259">
        <v>114.05</v>
      </c>
      <c r="H4797" s="259">
        <v>16.64</v>
      </c>
      <c r="I4797" s="259">
        <f t="shared" si="119"/>
        <v>97.41</v>
      </c>
      <c r="J4797" s="39"/>
      <c r="K4797" s="38"/>
    </row>
    <row r="4798" spans="1:11" ht="25.5" x14ac:dyDescent="0.25">
      <c r="A4798" s="4">
        <v>902</v>
      </c>
      <c r="B4798" s="236" t="s">
        <v>7089</v>
      </c>
      <c r="C4798" s="235">
        <v>1</v>
      </c>
      <c r="D4798" s="235">
        <v>2112</v>
      </c>
      <c r="E4798" s="236" t="s">
        <v>6560</v>
      </c>
      <c r="F4798" s="237">
        <v>14</v>
      </c>
      <c r="G4798" s="259">
        <v>9706</v>
      </c>
      <c r="H4798" s="259">
        <v>396.32</v>
      </c>
      <c r="I4798" s="259">
        <f t="shared" si="119"/>
        <v>9309.68</v>
      </c>
      <c r="J4798" s="39"/>
      <c r="K4798" s="38"/>
    </row>
    <row r="4799" spans="1:11" ht="25.5" x14ac:dyDescent="0.25">
      <c r="A4799" s="4">
        <v>903</v>
      </c>
      <c r="B4799" s="236" t="s">
        <v>7090</v>
      </c>
      <c r="C4799" s="235">
        <v>1</v>
      </c>
      <c r="D4799" s="235">
        <v>2113</v>
      </c>
      <c r="E4799" s="236" t="s">
        <v>6560</v>
      </c>
      <c r="F4799" s="237">
        <v>14</v>
      </c>
      <c r="G4799" s="259">
        <v>9706</v>
      </c>
      <c r="H4799" s="259">
        <v>396.32</v>
      </c>
      <c r="I4799" s="259">
        <f t="shared" si="119"/>
        <v>9309.68</v>
      </c>
      <c r="J4799" s="39"/>
      <c r="K4799" s="38"/>
    </row>
    <row r="4800" spans="1:11" ht="25.5" x14ac:dyDescent="0.25">
      <c r="A4800" s="4">
        <v>904</v>
      </c>
      <c r="B4800" s="236" t="s">
        <v>7090</v>
      </c>
      <c r="C4800" s="235">
        <v>1</v>
      </c>
      <c r="D4800" s="235">
        <v>2114</v>
      </c>
      <c r="E4800" s="236" t="s">
        <v>6560</v>
      </c>
      <c r="F4800" s="237">
        <v>14</v>
      </c>
      <c r="G4800" s="259">
        <v>10218</v>
      </c>
      <c r="H4800" s="259">
        <v>417.24</v>
      </c>
      <c r="I4800" s="259">
        <f t="shared" si="119"/>
        <v>9800.76</v>
      </c>
      <c r="J4800" s="39"/>
      <c r="K4800" s="38"/>
    </row>
    <row r="4801" spans="1:11" ht="25.5" x14ac:dyDescent="0.25">
      <c r="A4801" s="4">
        <v>905</v>
      </c>
      <c r="B4801" s="236" t="s">
        <v>7091</v>
      </c>
      <c r="C4801" s="235">
        <v>1</v>
      </c>
      <c r="D4801" s="235">
        <v>2115</v>
      </c>
      <c r="E4801" s="236" t="s">
        <v>6560</v>
      </c>
      <c r="F4801" s="237">
        <v>14</v>
      </c>
      <c r="G4801" s="259">
        <v>13256</v>
      </c>
      <c r="H4801" s="259">
        <v>541.28</v>
      </c>
      <c r="I4801" s="259">
        <f t="shared" si="119"/>
        <v>12714.72</v>
      </c>
      <c r="J4801" s="39"/>
      <c r="K4801" s="38"/>
    </row>
    <row r="4802" spans="1:11" ht="25.5" x14ac:dyDescent="0.25">
      <c r="A4802" s="4">
        <v>906</v>
      </c>
      <c r="B4802" s="236" t="s">
        <v>7092</v>
      </c>
      <c r="C4802" s="235">
        <v>1</v>
      </c>
      <c r="D4802" s="235">
        <v>2116</v>
      </c>
      <c r="E4802" s="236" t="s">
        <v>6560</v>
      </c>
      <c r="F4802" s="237">
        <v>14</v>
      </c>
      <c r="G4802" s="259">
        <v>14360</v>
      </c>
      <c r="H4802" s="259">
        <v>586.36</v>
      </c>
      <c r="I4802" s="259">
        <f t="shared" si="119"/>
        <v>13773.64</v>
      </c>
      <c r="J4802" s="39"/>
      <c r="K4802" s="38"/>
    </row>
    <row r="4803" spans="1:11" ht="25.5" x14ac:dyDescent="0.25">
      <c r="A4803" s="4">
        <v>907</v>
      </c>
      <c r="B4803" s="236" t="s">
        <v>7093</v>
      </c>
      <c r="C4803" s="235">
        <v>1</v>
      </c>
      <c r="D4803" s="235">
        <v>2118</v>
      </c>
      <c r="E4803" s="236" t="s">
        <v>6560</v>
      </c>
      <c r="F4803" s="237">
        <v>8</v>
      </c>
      <c r="G4803" s="259">
        <v>285.95</v>
      </c>
      <c r="H4803" s="259">
        <v>41.7</v>
      </c>
      <c r="I4803" s="259">
        <f t="shared" si="119"/>
        <v>244.25</v>
      </c>
      <c r="J4803" s="39"/>
      <c r="K4803" s="38"/>
    </row>
    <row r="4804" spans="1:11" x14ac:dyDescent="0.25">
      <c r="A4804" s="4">
        <v>908</v>
      </c>
      <c r="B4804" s="238" t="s">
        <v>7094</v>
      </c>
      <c r="C4804" s="235">
        <v>1</v>
      </c>
      <c r="D4804" s="235">
        <v>2119</v>
      </c>
      <c r="E4804" s="236" t="s">
        <v>6560</v>
      </c>
      <c r="F4804" s="237">
        <v>14</v>
      </c>
      <c r="G4804" s="259">
        <v>548.76</v>
      </c>
      <c r="H4804" s="259">
        <v>16</v>
      </c>
      <c r="I4804" s="259">
        <f t="shared" si="119"/>
        <v>532.76</v>
      </c>
      <c r="J4804" s="39"/>
      <c r="K4804" s="38"/>
    </row>
    <row r="4805" spans="1:11" ht="25.5" x14ac:dyDescent="0.25">
      <c r="A4805" s="4">
        <v>909</v>
      </c>
      <c r="B4805" s="236" t="s">
        <v>7095</v>
      </c>
      <c r="C4805" s="235">
        <v>1</v>
      </c>
      <c r="D4805" s="235">
        <v>2120</v>
      </c>
      <c r="E4805" s="236" t="s">
        <v>6560</v>
      </c>
      <c r="F4805" s="237">
        <v>14</v>
      </c>
      <c r="G4805" s="259">
        <v>728.26</v>
      </c>
      <c r="H4805" s="259">
        <v>17</v>
      </c>
      <c r="I4805" s="259">
        <f t="shared" si="119"/>
        <v>711.26</v>
      </c>
      <c r="J4805" s="39"/>
      <c r="K4805" s="38"/>
    </row>
    <row r="4806" spans="1:11" ht="84" x14ac:dyDescent="0.25">
      <c r="A4806" s="33" t="s">
        <v>5</v>
      </c>
      <c r="B4806" s="29" t="s">
        <v>6</v>
      </c>
      <c r="C4806" s="29" t="s">
        <v>7</v>
      </c>
      <c r="D4806" s="29" t="s">
        <v>8</v>
      </c>
      <c r="E4806" s="29" t="s">
        <v>15</v>
      </c>
      <c r="F4806" s="29" t="s">
        <v>9</v>
      </c>
      <c r="G4806" s="262" t="s">
        <v>10</v>
      </c>
      <c r="H4806" s="262" t="s">
        <v>11</v>
      </c>
      <c r="I4806" s="262" t="s">
        <v>6426</v>
      </c>
      <c r="J4806" s="29" t="s">
        <v>12</v>
      </c>
      <c r="K4806" s="30" t="s">
        <v>13</v>
      </c>
    </row>
    <row r="4807" spans="1:11" x14ac:dyDescent="0.25">
      <c r="A4807" s="4">
        <v>910</v>
      </c>
      <c r="B4807" s="238" t="s">
        <v>7096</v>
      </c>
      <c r="C4807" s="235">
        <v>1</v>
      </c>
      <c r="D4807" s="235">
        <v>2121</v>
      </c>
      <c r="E4807" s="236" t="s">
        <v>6560</v>
      </c>
      <c r="F4807" s="237">
        <v>8</v>
      </c>
      <c r="G4807" s="259">
        <v>247.69</v>
      </c>
      <c r="H4807" s="259">
        <v>25.8</v>
      </c>
      <c r="I4807" s="259">
        <f t="shared" si="119"/>
        <v>221.89</v>
      </c>
      <c r="J4807" s="39"/>
      <c r="K4807" s="38"/>
    </row>
    <row r="4808" spans="1:11" x14ac:dyDescent="0.25">
      <c r="A4808" s="4">
        <v>911</v>
      </c>
      <c r="B4808" s="238" t="s">
        <v>7097</v>
      </c>
      <c r="C4808" s="235">
        <v>1</v>
      </c>
      <c r="D4808" s="235">
        <v>2122</v>
      </c>
      <c r="E4808" s="236" t="s">
        <v>6560</v>
      </c>
      <c r="F4808" s="237">
        <v>8</v>
      </c>
      <c r="G4808" s="259">
        <v>472.07</v>
      </c>
      <c r="H4808" s="259">
        <v>49.18</v>
      </c>
      <c r="I4808" s="259">
        <f t="shared" si="119"/>
        <v>422.89</v>
      </c>
      <c r="J4808" s="39"/>
      <c r="K4808" s="38"/>
    </row>
    <row r="4809" spans="1:11" x14ac:dyDescent="0.25">
      <c r="A4809" s="4">
        <v>912</v>
      </c>
      <c r="B4809" s="238" t="s">
        <v>7088</v>
      </c>
      <c r="C4809" s="235">
        <v>1</v>
      </c>
      <c r="D4809" s="235">
        <v>2123</v>
      </c>
      <c r="E4809" s="236" t="s">
        <v>6560</v>
      </c>
      <c r="F4809" s="237">
        <v>8</v>
      </c>
      <c r="G4809" s="259">
        <v>114.88</v>
      </c>
      <c r="H4809" s="259">
        <v>14.36</v>
      </c>
      <c r="I4809" s="259">
        <f t="shared" si="119"/>
        <v>100.52</v>
      </c>
      <c r="J4809" s="39"/>
      <c r="K4809" s="38"/>
    </row>
    <row r="4810" spans="1:11" x14ac:dyDescent="0.25">
      <c r="A4810" s="4">
        <v>913</v>
      </c>
      <c r="B4810" s="238" t="s">
        <v>7088</v>
      </c>
      <c r="C4810" s="235">
        <v>1</v>
      </c>
      <c r="D4810" s="235">
        <v>2124</v>
      </c>
      <c r="E4810" s="236" t="s">
        <v>6560</v>
      </c>
      <c r="F4810" s="237">
        <v>8</v>
      </c>
      <c r="G4810" s="259">
        <v>114.88</v>
      </c>
      <c r="H4810" s="259">
        <v>14.36</v>
      </c>
      <c r="I4810" s="259">
        <f t="shared" si="119"/>
        <v>100.52</v>
      </c>
      <c r="J4810" s="39"/>
      <c r="K4810" s="38"/>
    </row>
    <row r="4811" spans="1:11" x14ac:dyDescent="0.25">
      <c r="A4811" s="4">
        <v>914</v>
      </c>
      <c r="B4811" s="238" t="s">
        <v>7088</v>
      </c>
      <c r="C4811" s="235">
        <v>1</v>
      </c>
      <c r="D4811" s="235">
        <v>2125</v>
      </c>
      <c r="E4811" s="236" t="s">
        <v>6560</v>
      </c>
      <c r="F4811" s="237">
        <v>8</v>
      </c>
      <c r="G4811" s="259">
        <v>114.88</v>
      </c>
      <c r="H4811" s="259">
        <v>14.36</v>
      </c>
      <c r="I4811" s="259">
        <f t="shared" si="119"/>
        <v>100.52</v>
      </c>
      <c r="J4811" s="39"/>
      <c r="K4811" s="38"/>
    </row>
    <row r="4812" spans="1:11" x14ac:dyDescent="0.25">
      <c r="A4812" s="4">
        <v>915</v>
      </c>
      <c r="B4812" s="238" t="s">
        <v>7088</v>
      </c>
      <c r="C4812" s="235">
        <v>1</v>
      </c>
      <c r="D4812" s="235">
        <v>2126</v>
      </c>
      <c r="E4812" s="236" t="s">
        <v>6560</v>
      </c>
      <c r="F4812" s="237">
        <v>8</v>
      </c>
      <c r="G4812" s="259">
        <v>114.87</v>
      </c>
      <c r="H4812" s="259">
        <v>14.36</v>
      </c>
      <c r="I4812" s="259">
        <f t="shared" si="119"/>
        <v>100.51</v>
      </c>
      <c r="J4812" s="39"/>
      <c r="K4812" s="38"/>
    </row>
    <row r="4813" spans="1:11" x14ac:dyDescent="0.25">
      <c r="A4813" s="4">
        <v>916</v>
      </c>
      <c r="B4813" s="238" t="s">
        <v>7098</v>
      </c>
      <c r="C4813" s="235">
        <v>1</v>
      </c>
      <c r="D4813" s="235">
        <v>2127</v>
      </c>
      <c r="E4813" s="236" t="s">
        <v>6560</v>
      </c>
      <c r="F4813" s="237">
        <v>8</v>
      </c>
      <c r="G4813" s="259">
        <v>236.03</v>
      </c>
      <c r="H4813" s="259">
        <v>19.66</v>
      </c>
      <c r="I4813" s="259">
        <f t="shared" si="119"/>
        <v>216.37</v>
      </c>
      <c r="J4813" s="39"/>
      <c r="K4813" s="38"/>
    </row>
    <row r="4814" spans="1:11" x14ac:dyDescent="0.25">
      <c r="A4814" s="4">
        <v>917</v>
      </c>
      <c r="B4814" s="238" t="s">
        <v>7087</v>
      </c>
      <c r="C4814" s="235">
        <v>3</v>
      </c>
      <c r="D4814" s="235">
        <v>2128</v>
      </c>
      <c r="E4814" s="236" t="s">
        <v>6560</v>
      </c>
      <c r="F4814" s="237">
        <v>8</v>
      </c>
      <c r="G4814" s="259">
        <v>396.1</v>
      </c>
      <c r="H4814" s="259">
        <v>24.76</v>
      </c>
      <c r="I4814" s="259">
        <f t="shared" si="119"/>
        <v>371.34000000000003</v>
      </c>
      <c r="J4814" s="39"/>
      <c r="K4814" s="38"/>
    </row>
    <row r="4815" spans="1:11" x14ac:dyDescent="0.25">
      <c r="A4815" s="4">
        <v>918</v>
      </c>
      <c r="B4815" s="253" t="s">
        <v>7099</v>
      </c>
      <c r="C4815" s="235">
        <v>1</v>
      </c>
      <c r="D4815" s="235">
        <v>2129</v>
      </c>
      <c r="E4815" s="236" t="s">
        <v>6560</v>
      </c>
      <c r="F4815" s="237">
        <v>8</v>
      </c>
      <c r="G4815" s="259">
        <v>131.4</v>
      </c>
      <c r="H4815" s="259">
        <v>10.96</v>
      </c>
      <c r="I4815" s="259">
        <f t="shared" si="119"/>
        <v>120.44</v>
      </c>
      <c r="J4815" s="39"/>
      <c r="K4815" s="38"/>
    </row>
    <row r="4816" spans="1:11" x14ac:dyDescent="0.25">
      <c r="A4816" s="4">
        <v>919</v>
      </c>
      <c r="B4816" s="253" t="s">
        <v>7100</v>
      </c>
      <c r="C4816" s="235">
        <v>1</v>
      </c>
      <c r="D4816" s="235">
        <v>2130</v>
      </c>
      <c r="E4816" s="236" t="s">
        <v>6560</v>
      </c>
      <c r="F4816" s="237">
        <v>8</v>
      </c>
      <c r="G4816" s="259">
        <v>107.44</v>
      </c>
      <c r="H4816" s="259">
        <v>8.9600000000000009</v>
      </c>
      <c r="I4816" s="259">
        <f t="shared" si="119"/>
        <v>98.47999999999999</v>
      </c>
      <c r="J4816" s="39"/>
      <c r="K4816" s="38"/>
    </row>
    <row r="4817" spans="1:11" x14ac:dyDescent="0.25">
      <c r="A4817" s="4">
        <v>920</v>
      </c>
      <c r="B4817" s="253" t="s">
        <v>7101</v>
      </c>
      <c r="C4817" s="235">
        <v>1</v>
      </c>
      <c r="D4817" s="235">
        <v>2131</v>
      </c>
      <c r="E4817" s="236" t="s">
        <v>6560</v>
      </c>
      <c r="F4817" s="237">
        <v>14</v>
      </c>
      <c r="G4817" s="259">
        <v>1050</v>
      </c>
      <c r="H4817" s="259">
        <v>24.5</v>
      </c>
      <c r="I4817" s="259">
        <f t="shared" si="119"/>
        <v>1025.5</v>
      </c>
      <c r="J4817" s="39"/>
      <c r="K4817" s="38"/>
    </row>
    <row r="4818" spans="1:11" x14ac:dyDescent="0.25">
      <c r="A4818" s="4">
        <v>921</v>
      </c>
      <c r="B4818" s="253" t="s">
        <v>7102</v>
      </c>
      <c r="C4818" s="235">
        <v>3</v>
      </c>
      <c r="D4818" s="235">
        <v>2132</v>
      </c>
      <c r="E4818" s="236" t="s">
        <v>6560</v>
      </c>
      <c r="F4818" s="237">
        <v>14</v>
      </c>
      <c r="G4818" s="259">
        <v>3750</v>
      </c>
      <c r="H4818" s="259">
        <v>87.5</v>
      </c>
      <c r="I4818" s="259">
        <f t="shared" si="119"/>
        <v>3662.5</v>
      </c>
      <c r="J4818" s="39"/>
      <c r="K4818" s="38"/>
    </row>
    <row r="4819" spans="1:11" x14ac:dyDescent="0.25">
      <c r="A4819" s="4">
        <v>922</v>
      </c>
      <c r="B4819" s="253" t="s">
        <v>7103</v>
      </c>
      <c r="C4819" s="235">
        <v>1</v>
      </c>
      <c r="D4819" s="235">
        <v>2133</v>
      </c>
      <c r="E4819" s="236" t="s">
        <v>6560</v>
      </c>
      <c r="F4819" s="237">
        <v>14</v>
      </c>
      <c r="G4819" s="259">
        <v>2080</v>
      </c>
      <c r="H4819" s="259">
        <v>48.54</v>
      </c>
      <c r="I4819" s="259">
        <f t="shared" si="119"/>
        <v>2031.46</v>
      </c>
      <c r="J4819" s="39"/>
      <c r="K4819" s="38"/>
    </row>
    <row r="4820" spans="1:11" x14ac:dyDescent="0.25">
      <c r="A4820" s="4">
        <v>923</v>
      </c>
      <c r="B4820" s="253" t="s">
        <v>7104</v>
      </c>
      <c r="C4820" s="235">
        <v>1</v>
      </c>
      <c r="D4820" s="235">
        <v>2134</v>
      </c>
      <c r="E4820" s="236" t="s">
        <v>6560</v>
      </c>
      <c r="F4820" s="237">
        <v>8</v>
      </c>
      <c r="G4820" s="259">
        <v>96.69</v>
      </c>
      <c r="H4820" s="259">
        <v>8.06</v>
      </c>
      <c r="I4820" s="259">
        <f t="shared" si="119"/>
        <v>88.63</v>
      </c>
      <c r="J4820" s="39"/>
      <c r="K4820" s="38"/>
    </row>
    <row r="4821" spans="1:11" x14ac:dyDescent="0.25">
      <c r="A4821" s="4">
        <v>924</v>
      </c>
      <c r="B4821" s="253" t="s">
        <v>7105</v>
      </c>
      <c r="C4821" s="235">
        <v>1</v>
      </c>
      <c r="D4821" s="235">
        <v>2135</v>
      </c>
      <c r="E4821" s="236" t="s">
        <v>6560</v>
      </c>
      <c r="F4821" s="237">
        <v>8</v>
      </c>
      <c r="G4821" s="259">
        <v>90.08</v>
      </c>
      <c r="H4821" s="259">
        <v>3.75</v>
      </c>
      <c r="I4821" s="259">
        <f t="shared" si="119"/>
        <v>86.33</v>
      </c>
      <c r="J4821" s="39"/>
      <c r="K4821" s="38"/>
    </row>
    <row r="4822" spans="1:11" x14ac:dyDescent="0.25">
      <c r="A4822" s="4">
        <v>925</v>
      </c>
      <c r="B4822" s="238" t="s">
        <v>7106</v>
      </c>
      <c r="C4822" s="235">
        <v>1</v>
      </c>
      <c r="D4822" s="235">
        <v>2136</v>
      </c>
      <c r="E4822" s="236" t="s">
        <v>6560</v>
      </c>
      <c r="F4822" s="237">
        <v>8</v>
      </c>
      <c r="G4822" s="259">
        <v>101.01</v>
      </c>
      <c r="H4822" s="259">
        <v>10.52</v>
      </c>
      <c r="I4822" s="259">
        <f t="shared" si="119"/>
        <v>90.490000000000009</v>
      </c>
      <c r="J4822" s="39"/>
      <c r="K4822" s="38"/>
    </row>
    <row r="4823" spans="1:11" x14ac:dyDescent="0.25">
      <c r="A4823" s="4">
        <v>926</v>
      </c>
      <c r="B4823" s="238" t="s">
        <v>7107</v>
      </c>
      <c r="C4823" s="235">
        <v>1</v>
      </c>
      <c r="D4823" s="235">
        <v>2137</v>
      </c>
      <c r="E4823" s="236" t="s">
        <v>6560</v>
      </c>
      <c r="F4823" s="237">
        <v>8</v>
      </c>
      <c r="G4823" s="259">
        <v>104.61</v>
      </c>
      <c r="H4823" s="259">
        <v>10.9</v>
      </c>
      <c r="I4823" s="259">
        <f t="shared" si="119"/>
        <v>93.71</v>
      </c>
      <c r="J4823" s="39"/>
      <c r="K4823" s="38"/>
    </row>
    <row r="4824" spans="1:11" x14ac:dyDescent="0.25">
      <c r="A4824" s="4">
        <v>927</v>
      </c>
      <c r="B4824" s="238" t="s">
        <v>7108</v>
      </c>
      <c r="C4824" s="235">
        <v>1</v>
      </c>
      <c r="D4824" s="235">
        <v>2138</v>
      </c>
      <c r="E4824" s="236" t="s">
        <v>6560</v>
      </c>
      <c r="F4824" s="237">
        <v>14</v>
      </c>
      <c r="G4824" s="259">
        <v>1150</v>
      </c>
      <c r="H4824" s="259">
        <v>26.84</v>
      </c>
      <c r="I4824" s="259">
        <f t="shared" si="119"/>
        <v>1123.1600000000001</v>
      </c>
      <c r="J4824" s="39"/>
      <c r="K4824" s="38"/>
    </row>
    <row r="4825" spans="1:11" ht="25.5" x14ac:dyDescent="0.25">
      <c r="A4825" s="4">
        <v>928</v>
      </c>
      <c r="B4825" s="236" t="s">
        <v>7109</v>
      </c>
      <c r="C4825" s="235">
        <v>1</v>
      </c>
      <c r="D4825" s="235">
        <v>2139</v>
      </c>
      <c r="E4825" s="236" t="s">
        <v>6560</v>
      </c>
      <c r="F4825" s="237">
        <v>8</v>
      </c>
      <c r="G4825" s="259">
        <v>380.17</v>
      </c>
      <c r="H4825" s="259">
        <v>39.6</v>
      </c>
      <c r="I4825" s="259">
        <f t="shared" si="119"/>
        <v>340.57</v>
      </c>
      <c r="J4825" s="39"/>
      <c r="K4825" s="38"/>
    </row>
    <row r="4826" spans="1:11" x14ac:dyDescent="0.25">
      <c r="A4826" s="4">
        <v>929</v>
      </c>
      <c r="B4826" s="238" t="s">
        <v>7110</v>
      </c>
      <c r="C4826" s="235">
        <v>3</v>
      </c>
      <c r="D4826" s="235">
        <v>2140</v>
      </c>
      <c r="E4826" s="236" t="s">
        <v>6560</v>
      </c>
      <c r="F4826" s="237">
        <v>5</v>
      </c>
      <c r="G4826" s="259">
        <v>1812</v>
      </c>
      <c r="H4826" s="259">
        <v>302</v>
      </c>
      <c r="I4826" s="259">
        <f t="shared" si="119"/>
        <v>1510</v>
      </c>
      <c r="J4826" s="39"/>
      <c r="K4826" s="38"/>
    </row>
    <row r="4827" spans="1:11" x14ac:dyDescent="0.25">
      <c r="A4827" s="4">
        <v>930</v>
      </c>
      <c r="B4827" s="238" t="s">
        <v>7111</v>
      </c>
      <c r="C4827" s="235">
        <v>1</v>
      </c>
      <c r="D4827" s="235">
        <v>2141</v>
      </c>
      <c r="E4827" s="236" t="s">
        <v>6560</v>
      </c>
      <c r="F4827" s="237">
        <v>5</v>
      </c>
      <c r="G4827" s="259">
        <v>753</v>
      </c>
      <c r="H4827" s="259">
        <v>75.3</v>
      </c>
      <c r="I4827" s="259">
        <f t="shared" si="119"/>
        <v>677.7</v>
      </c>
      <c r="J4827" s="39"/>
      <c r="K4827" s="38"/>
    </row>
    <row r="4828" spans="1:11" ht="25.5" x14ac:dyDescent="0.25">
      <c r="A4828" s="4">
        <v>931</v>
      </c>
      <c r="B4828" s="236" t="s">
        <v>7112</v>
      </c>
      <c r="C4828" s="235">
        <v>1</v>
      </c>
      <c r="D4828" s="235">
        <v>2142</v>
      </c>
      <c r="E4828" s="236" t="s">
        <v>6560</v>
      </c>
      <c r="F4828" s="237">
        <v>14</v>
      </c>
      <c r="G4828" s="259">
        <v>459.66</v>
      </c>
      <c r="H4828" s="259">
        <v>5.36</v>
      </c>
      <c r="I4828" s="259">
        <f t="shared" si="119"/>
        <v>454.3</v>
      </c>
      <c r="J4828" s="39"/>
      <c r="K4828" s="38"/>
    </row>
    <row r="4829" spans="1:11" x14ac:dyDescent="0.25">
      <c r="A4829" s="4">
        <v>932</v>
      </c>
      <c r="B4829" s="238" t="s">
        <v>7113</v>
      </c>
      <c r="C4829" s="235">
        <v>1</v>
      </c>
      <c r="D4829" s="235">
        <v>2143</v>
      </c>
      <c r="E4829" s="236" t="s">
        <v>6560</v>
      </c>
      <c r="F4829" s="237">
        <v>14</v>
      </c>
      <c r="G4829" s="259">
        <v>281.8</v>
      </c>
      <c r="H4829" s="259">
        <v>3.28</v>
      </c>
      <c r="I4829" s="259">
        <f t="shared" si="119"/>
        <v>278.52000000000004</v>
      </c>
      <c r="J4829" s="39"/>
      <c r="K4829" s="38"/>
    </row>
    <row r="4830" spans="1:11" ht="24" x14ac:dyDescent="0.25">
      <c r="A4830" s="4">
        <v>933</v>
      </c>
      <c r="B4830" s="257" t="s">
        <v>7114</v>
      </c>
      <c r="C4830" s="235">
        <v>1</v>
      </c>
      <c r="D4830" s="235">
        <v>2144</v>
      </c>
      <c r="E4830" s="236" t="s">
        <v>6560</v>
      </c>
      <c r="F4830" s="237">
        <v>14</v>
      </c>
      <c r="G4830" s="259">
        <v>826.44</v>
      </c>
      <c r="H4830" s="259">
        <v>9.64</v>
      </c>
      <c r="I4830" s="259">
        <f t="shared" si="119"/>
        <v>816.80000000000007</v>
      </c>
      <c r="J4830" s="39"/>
      <c r="K4830" s="38"/>
    </row>
    <row r="4831" spans="1:11" ht="25.5" x14ac:dyDescent="0.25">
      <c r="A4831" s="4">
        <v>934</v>
      </c>
      <c r="B4831" s="236" t="s">
        <v>7115</v>
      </c>
      <c r="C4831" s="235">
        <v>1</v>
      </c>
      <c r="D4831" s="235">
        <v>2145</v>
      </c>
      <c r="E4831" s="236" t="s">
        <v>6560</v>
      </c>
      <c r="F4831" s="237">
        <v>8</v>
      </c>
      <c r="G4831" s="259">
        <v>210.74</v>
      </c>
      <c r="H4831" s="259">
        <v>13.18</v>
      </c>
      <c r="I4831" s="259">
        <f t="shared" si="119"/>
        <v>197.56</v>
      </c>
      <c r="J4831" s="39"/>
      <c r="K4831" s="38"/>
    </row>
    <row r="4832" spans="1:11" ht="24" x14ac:dyDescent="0.25">
      <c r="A4832" s="4">
        <v>935</v>
      </c>
      <c r="B4832" s="257" t="s">
        <v>7099</v>
      </c>
      <c r="C4832" s="235">
        <v>1</v>
      </c>
      <c r="D4832" s="235">
        <v>2146</v>
      </c>
      <c r="E4832" s="236" t="s">
        <v>6560</v>
      </c>
      <c r="F4832" s="237">
        <v>8</v>
      </c>
      <c r="G4832" s="259">
        <v>131.4</v>
      </c>
      <c r="H4832" s="259">
        <v>10.96</v>
      </c>
      <c r="I4832" s="259">
        <f t="shared" si="119"/>
        <v>120.44</v>
      </c>
      <c r="J4832" s="39"/>
      <c r="K4832" s="38"/>
    </row>
    <row r="4833" spans="1:11" ht="24" x14ac:dyDescent="0.25">
      <c r="A4833" s="4">
        <v>936</v>
      </c>
      <c r="B4833" s="257" t="s">
        <v>7116</v>
      </c>
      <c r="C4833" s="235">
        <v>1</v>
      </c>
      <c r="D4833" s="235">
        <v>2147</v>
      </c>
      <c r="E4833" s="236" t="s">
        <v>6560</v>
      </c>
      <c r="F4833" s="237">
        <v>8</v>
      </c>
      <c r="G4833" s="259">
        <v>53.72</v>
      </c>
      <c r="H4833" s="259">
        <v>2.2400000000000002</v>
      </c>
      <c r="I4833" s="259">
        <f t="shared" si="119"/>
        <v>51.48</v>
      </c>
      <c r="J4833" s="39"/>
      <c r="K4833" s="38"/>
    </row>
    <row r="4834" spans="1:11" ht="84" x14ac:dyDescent="0.25">
      <c r="A4834" s="33" t="s">
        <v>5</v>
      </c>
      <c r="B4834" s="29" t="s">
        <v>6</v>
      </c>
      <c r="C4834" s="29" t="s">
        <v>7</v>
      </c>
      <c r="D4834" s="29" t="s">
        <v>8</v>
      </c>
      <c r="E4834" s="29" t="s">
        <v>15</v>
      </c>
      <c r="F4834" s="29" t="s">
        <v>9</v>
      </c>
      <c r="G4834" s="262" t="s">
        <v>10</v>
      </c>
      <c r="H4834" s="262" t="s">
        <v>11</v>
      </c>
      <c r="I4834" s="262" t="s">
        <v>6426</v>
      </c>
      <c r="J4834" s="29" t="s">
        <v>12</v>
      </c>
      <c r="K4834" s="30" t="s">
        <v>13</v>
      </c>
    </row>
    <row r="4835" spans="1:11" x14ac:dyDescent="0.25">
      <c r="A4835" s="4">
        <v>937</v>
      </c>
      <c r="B4835" s="253" t="s">
        <v>7117</v>
      </c>
      <c r="C4835" s="235">
        <v>1</v>
      </c>
      <c r="D4835" s="235">
        <v>2148</v>
      </c>
      <c r="E4835" s="236" t="s">
        <v>6560</v>
      </c>
      <c r="F4835" s="237">
        <v>8</v>
      </c>
      <c r="G4835" s="259">
        <v>375</v>
      </c>
      <c r="H4835" s="259">
        <v>15.62</v>
      </c>
      <c r="I4835" s="259">
        <f t="shared" si="119"/>
        <v>359.38</v>
      </c>
      <c r="J4835" s="39"/>
      <c r="K4835" s="38"/>
    </row>
    <row r="4836" spans="1:11" ht="24" x14ac:dyDescent="0.25">
      <c r="A4836" s="4">
        <v>938</v>
      </c>
      <c r="B4836" s="257" t="s">
        <v>7118</v>
      </c>
      <c r="C4836" s="235">
        <v>1</v>
      </c>
      <c r="D4836" s="235">
        <v>2149</v>
      </c>
      <c r="E4836" s="236" t="s">
        <v>6560</v>
      </c>
      <c r="F4836" s="237">
        <v>8</v>
      </c>
      <c r="G4836" s="259">
        <v>137.19</v>
      </c>
      <c r="H4836" s="259">
        <v>5.72</v>
      </c>
      <c r="I4836" s="259">
        <f t="shared" si="119"/>
        <v>131.47</v>
      </c>
      <c r="J4836" s="39"/>
      <c r="K4836" s="38"/>
    </row>
    <row r="4837" spans="1:11" x14ac:dyDescent="0.25">
      <c r="A4837" s="4">
        <v>939</v>
      </c>
      <c r="B4837" s="238" t="s">
        <v>7119</v>
      </c>
      <c r="C4837" s="235">
        <v>1</v>
      </c>
      <c r="D4837" s="235">
        <v>2150</v>
      </c>
      <c r="E4837" s="236" t="s">
        <v>6560</v>
      </c>
      <c r="F4837" s="237">
        <v>8</v>
      </c>
      <c r="G4837" s="259">
        <v>202.48</v>
      </c>
      <c r="H4837" s="259">
        <v>12.66</v>
      </c>
      <c r="I4837" s="259">
        <f t="shared" si="119"/>
        <v>189.82</v>
      </c>
      <c r="J4837" s="39"/>
      <c r="K4837" s="38"/>
    </row>
    <row r="4838" spans="1:11" x14ac:dyDescent="0.25">
      <c r="A4838" s="4">
        <v>940</v>
      </c>
      <c r="B4838" s="238" t="s">
        <v>7120</v>
      </c>
      <c r="C4838" s="235">
        <v>1</v>
      </c>
      <c r="D4838" s="235">
        <v>2151</v>
      </c>
      <c r="E4838" s="236" t="s">
        <v>6560</v>
      </c>
      <c r="F4838" s="237">
        <v>8</v>
      </c>
      <c r="G4838" s="259">
        <v>202.48</v>
      </c>
      <c r="H4838" s="259">
        <v>12.66</v>
      </c>
      <c r="I4838" s="259">
        <f t="shared" si="119"/>
        <v>189.82</v>
      </c>
      <c r="J4838" s="39"/>
      <c r="K4838" s="38"/>
    </row>
    <row r="4839" spans="1:11" ht="25.5" x14ac:dyDescent="0.25">
      <c r="A4839" s="4">
        <v>941</v>
      </c>
      <c r="B4839" s="236" t="s">
        <v>7121</v>
      </c>
      <c r="C4839" s="235">
        <v>1</v>
      </c>
      <c r="D4839" s="235">
        <v>2152</v>
      </c>
      <c r="E4839" s="236" t="s">
        <v>6560</v>
      </c>
      <c r="F4839" s="237">
        <v>10</v>
      </c>
      <c r="G4839" s="259">
        <v>25180</v>
      </c>
      <c r="H4839" s="259">
        <v>1259</v>
      </c>
      <c r="I4839" s="259">
        <f t="shared" si="119"/>
        <v>23921</v>
      </c>
      <c r="J4839" s="39"/>
      <c r="K4839" s="38"/>
    </row>
    <row r="4840" spans="1:11" x14ac:dyDescent="0.25">
      <c r="A4840" s="4"/>
      <c r="B4840" s="38"/>
      <c r="C4840" s="39"/>
      <c r="D4840" s="40"/>
      <c r="E4840" s="41"/>
      <c r="F4840" s="40"/>
      <c r="G4840" s="57">
        <f>SUM(G3867:G4839)</f>
        <v>2068686.3299999987</v>
      </c>
      <c r="H4840" s="57">
        <f>SUM(H3867:H4839)</f>
        <v>1291264.4785714268</v>
      </c>
      <c r="I4840" s="57">
        <f>SUM(I3867:I4839)</f>
        <v>777421.85142857139</v>
      </c>
      <c r="J4840" s="39"/>
      <c r="K4840" s="38"/>
    </row>
    <row r="4842" spans="1:11" x14ac:dyDescent="0.25">
      <c r="E4842" s="15" t="s">
        <v>5492</v>
      </c>
      <c r="G4842" s="155"/>
    </row>
    <row r="4865" spans="1:11" x14ac:dyDescent="0.25">
      <c r="A4865" s="287"/>
      <c r="B4865"/>
      <c r="C4865"/>
      <c r="D4865" s="288"/>
      <c r="E4865"/>
      <c r="F4865"/>
      <c r="G4865" s="289"/>
      <c r="H4865" s="289"/>
      <c r="I4865" s="289"/>
      <c r="J4865" s="290" t="s">
        <v>0</v>
      </c>
      <c r="K4865" s="290"/>
    </row>
    <row r="4866" spans="1:11" x14ac:dyDescent="0.25">
      <c r="A4866" s="287"/>
      <c r="B4866"/>
      <c r="C4866"/>
      <c r="D4866" s="288"/>
      <c r="E4866"/>
      <c r="F4866"/>
      <c r="G4866" s="289"/>
      <c r="H4866" s="289"/>
      <c r="I4866" s="289"/>
      <c r="J4866"/>
      <c r="K4866"/>
    </row>
    <row r="4867" spans="1:11" x14ac:dyDescent="0.25">
      <c r="A4867" s="291" t="s">
        <v>1</v>
      </c>
      <c r="B4867" s="291"/>
      <c r="C4867" s="291"/>
      <c r="D4867" s="291"/>
      <c r="E4867" s="291"/>
      <c r="F4867" s="291"/>
      <c r="G4867" s="291"/>
      <c r="H4867" s="291"/>
      <c r="I4867" s="291"/>
      <c r="J4867" s="291"/>
      <c r="K4867" s="291"/>
    </row>
    <row r="4868" spans="1:11" x14ac:dyDescent="0.25">
      <c r="A4868" s="291" t="s">
        <v>2</v>
      </c>
      <c r="B4868" s="291"/>
      <c r="C4868" s="291"/>
      <c r="D4868" s="291"/>
      <c r="E4868" s="291"/>
      <c r="F4868" s="291"/>
      <c r="G4868" s="291"/>
      <c r="H4868" s="291"/>
      <c r="I4868" s="291"/>
      <c r="J4868" s="291"/>
      <c r="K4868" s="291"/>
    </row>
    <row r="4869" spans="1:11" x14ac:dyDescent="0.25">
      <c r="A4869" s="287"/>
      <c r="B4869"/>
      <c r="C4869"/>
      <c r="D4869" s="288"/>
      <c r="E4869"/>
      <c r="F4869"/>
      <c r="G4869" s="289"/>
      <c r="H4869" s="289"/>
      <c r="I4869" s="289"/>
      <c r="J4869"/>
      <c r="K4869"/>
    </row>
    <row r="4870" spans="1:11" x14ac:dyDescent="0.2">
      <c r="A4870" s="292">
        <v>1</v>
      </c>
      <c r="B4870" s="293" t="s">
        <v>7122</v>
      </c>
      <c r="C4870" s="293"/>
      <c r="D4870" s="293"/>
      <c r="E4870" s="293"/>
      <c r="F4870" s="293"/>
      <c r="G4870" s="293"/>
      <c r="H4870" s="293"/>
      <c r="I4870" s="293"/>
      <c r="J4870" s="293"/>
      <c r="K4870" s="293"/>
    </row>
    <row r="4871" spans="1:11" x14ac:dyDescent="0.2">
      <c r="A4871" s="292">
        <v>2</v>
      </c>
      <c r="B4871" s="293" t="s">
        <v>3</v>
      </c>
      <c r="C4871" s="293"/>
      <c r="D4871" s="293"/>
      <c r="E4871" s="293"/>
      <c r="F4871" s="293"/>
      <c r="G4871" s="293"/>
      <c r="H4871" s="293"/>
      <c r="I4871" s="293"/>
      <c r="J4871" s="293"/>
      <c r="K4871" s="293"/>
    </row>
    <row r="4872" spans="1:11" x14ac:dyDescent="0.2">
      <c r="A4872" s="292">
        <v>3</v>
      </c>
      <c r="B4872" s="293" t="s">
        <v>7123</v>
      </c>
      <c r="C4872" s="293"/>
      <c r="D4872" s="293"/>
      <c r="E4872" s="293"/>
      <c r="F4872" s="293"/>
      <c r="G4872" s="293"/>
      <c r="H4872" s="293"/>
      <c r="I4872" s="293"/>
      <c r="J4872" s="293"/>
      <c r="K4872" s="293"/>
    </row>
    <row r="4873" spans="1:11" x14ac:dyDescent="0.2">
      <c r="A4873" s="292">
        <v>4</v>
      </c>
      <c r="B4873" s="293" t="s">
        <v>7124</v>
      </c>
      <c r="C4873" s="293"/>
      <c r="D4873" s="293"/>
      <c r="E4873" s="293"/>
      <c r="F4873" s="293"/>
      <c r="G4873" s="293"/>
      <c r="H4873" s="293"/>
      <c r="I4873" s="293"/>
      <c r="J4873" s="293"/>
      <c r="K4873" s="293"/>
    </row>
    <row r="4874" spans="1:11" x14ac:dyDescent="0.25">
      <c r="A4874" s="287"/>
      <c r="B4874"/>
      <c r="C4874"/>
      <c r="D4874" s="288"/>
      <c r="E4874"/>
      <c r="F4874"/>
      <c r="G4874" s="289"/>
      <c r="H4874" s="289"/>
      <c r="I4874" s="289"/>
      <c r="J4874"/>
      <c r="K4874"/>
    </row>
    <row r="4875" spans="1:11" x14ac:dyDescent="0.25">
      <c r="A4875" s="294" t="s">
        <v>4</v>
      </c>
      <c r="B4875" s="294"/>
      <c r="C4875" s="294"/>
      <c r="D4875" s="294"/>
      <c r="E4875" s="294"/>
      <c r="F4875" s="294"/>
      <c r="G4875" s="294"/>
      <c r="H4875" s="294"/>
      <c r="I4875" s="294"/>
      <c r="J4875" s="294"/>
      <c r="K4875" s="294"/>
    </row>
    <row r="4876" spans="1:11" x14ac:dyDescent="0.25">
      <c r="A4876" s="287"/>
      <c r="B4876"/>
      <c r="C4876"/>
      <c r="D4876" s="288"/>
      <c r="E4876"/>
      <c r="F4876"/>
      <c r="G4876" s="289"/>
      <c r="H4876" s="289"/>
      <c r="I4876" s="289"/>
      <c r="J4876"/>
      <c r="K4876"/>
    </row>
    <row r="4877" spans="1:11" ht="84" x14ac:dyDescent="0.25">
      <c r="A4877" s="29" t="s">
        <v>5</v>
      </c>
      <c r="B4877" s="29" t="s">
        <v>6</v>
      </c>
      <c r="C4877" s="29" t="s">
        <v>7</v>
      </c>
      <c r="D4877" s="29" t="s">
        <v>8</v>
      </c>
      <c r="E4877" s="29" t="s">
        <v>15</v>
      </c>
      <c r="F4877" s="29" t="s">
        <v>9</v>
      </c>
      <c r="G4877" s="262" t="s">
        <v>10</v>
      </c>
      <c r="H4877" s="262" t="s">
        <v>11</v>
      </c>
      <c r="I4877" s="262" t="s">
        <v>518</v>
      </c>
      <c r="J4877" s="29" t="s">
        <v>12</v>
      </c>
      <c r="K4877" s="30" t="s">
        <v>13</v>
      </c>
    </row>
    <row r="4878" spans="1:11" x14ac:dyDescent="0.2">
      <c r="A4878" s="297">
        <v>1</v>
      </c>
      <c r="B4878" s="298" t="s">
        <v>7125</v>
      </c>
      <c r="C4878" s="28">
        <v>1</v>
      </c>
      <c r="D4878" s="299" t="s">
        <v>531</v>
      </c>
      <c r="E4878" s="28" t="s">
        <v>7126</v>
      </c>
      <c r="F4878" s="28"/>
      <c r="G4878" s="51">
        <v>50.62</v>
      </c>
      <c r="H4878" s="51">
        <v>50.62</v>
      </c>
      <c r="I4878" s="51">
        <v>0</v>
      </c>
      <c r="J4878" s="19"/>
      <c r="K4878" s="19"/>
    </row>
    <row r="4879" spans="1:11" x14ac:dyDescent="0.2">
      <c r="A4879" s="297">
        <v>2</v>
      </c>
      <c r="B4879" s="298" t="s">
        <v>7127</v>
      </c>
      <c r="C4879" s="28">
        <v>1</v>
      </c>
      <c r="D4879" s="299" t="s">
        <v>532</v>
      </c>
      <c r="E4879" s="28" t="s">
        <v>7126</v>
      </c>
      <c r="F4879" s="28"/>
      <c r="G4879" s="51">
        <v>50.62</v>
      </c>
      <c r="H4879" s="51">
        <v>50.62</v>
      </c>
      <c r="I4879" s="51">
        <v>0</v>
      </c>
      <c r="J4879" s="19"/>
      <c r="K4879" s="19"/>
    </row>
    <row r="4880" spans="1:11" x14ac:dyDescent="0.2">
      <c r="A4880" s="297">
        <v>3</v>
      </c>
      <c r="B4880" s="298" t="s">
        <v>7128</v>
      </c>
      <c r="C4880" s="28">
        <v>1</v>
      </c>
      <c r="D4880" s="299" t="s">
        <v>557</v>
      </c>
      <c r="E4880" s="28" t="s">
        <v>7129</v>
      </c>
      <c r="F4880" s="28"/>
      <c r="G4880" s="51">
        <v>25.31</v>
      </c>
      <c r="H4880" s="51">
        <v>25.31</v>
      </c>
      <c r="I4880" s="51">
        <v>0</v>
      </c>
      <c r="J4880" s="19"/>
      <c r="K4880" s="19"/>
    </row>
    <row r="4881" spans="1:11" x14ac:dyDescent="0.2">
      <c r="A4881" s="297">
        <v>4</v>
      </c>
      <c r="B4881" s="298" t="s">
        <v>7130</v>
      </c>
      <c r="C4881" s="28">
        <v>1</v>
      </c>
      <c r="D4881" s="299" t="s">
        <v>558</v>
      </c>
      <c r="E4881" s="28" t="s">
        <v>7126</v>
      </c>
      <c r="F4881" s="28"/>
      <c r="G4881" s="51">
        <v>25.31</v>
      </c>
      <c r="H4881" s="51">
        <v>25.31</v>
      </c>
      <c r="I4881" s="51">
        <v>0</v>
      </c>
      <c r="J4881" s="19"/>
      <c r="K4881" s="19"/>
    </row>
    <row r="4882" spans="1:11" x14ac:dyDescent="0.2">
      <c r="A4882" s="297">
        <v>5</v>
      </c>
      <c r="B4882" s="298" t="s">
        <v>7131</v>
      </c>
      <c r="C4882" s="28">
        <v>1</v>
      </c>
      <c r="D4882" s="299" t="s">
        <v>559</v>
      </c>
      <c r="E4882" s="28" t="s">
        <v>7126</v>
      </c>
      <c r="F4882" s="28"/>
      <c r="G4882" s="51">
        <v>25.31</v>
      </c>
      <c r="H4882" s="51">
        <v>25.31</v>
      </c>
      <c r="I4882" s="51">
        <v>0</v>
      </c>
      <c r="J4882" s="19"/>
      <c r="K4882" s="19"/>
    </row>
    <row r="4883" spans="1:11" x14ac:dyDescent="0.2">
      <c r="A4883" s="297">
        <v>6</v>
      </c>
      <c r="B4883" s="215" t="s">
        <v>7132</v>
      </c>
      <c r="C4883" s="28">
        <v>1</v>
      </c>
      <c r="D4883" s="299" t="s">
        <v>565</v>
      </c>
      <c r="E4883" s="28" t="s">
        <v>7133</v>
      </c>
      <c r="F4883" s="28"/>
      <c r="G4883" s="51">
        <v>50.62</v>
      </c>
      <c r="H4883" s="51">
        <v>50.62</v>
      </c>
      <c r="I4883" s="51">
        <v>0</v>
      </c>
      <c r="J4883" s="19"/>
      <c r="K4883" s="19"/>
    </row>
    <row r="4884" spans="1:11" x14ac:dyDescent="0.2">
      <c r="A4884" s="297">
        <v>7</v>
      </c>
      <c r="B4884" s="215" t="s">
        <v>7134</v>
      </c>
      <c r="C4884" s="28">
        <v>1</v>
      </c>
      <c r="D4884" s="299" t="s">
        <v>568</v>
      </c>
      <c r="E4884" s="28" t="s">
        <v>7133</v>
      </c>
      <c r="F4884" s="28"/>
      <c r="G4884" s="51">
        <v>41.34</v>
      </c>
      <c r="H4884" s="51">
        <v>41.34</v>
      </c>
      <c r="I4884" s="51">
        <v>0</v>
      </c>
      <c r="J4884" s="19"/>
      <c r="K4884" s="19"/>
    </row>
    <row r="4885" spans="1:11" x14ac:dyDescent="0.2">
      <c r="A4885" s="297">
        <v>8</v>
      </c>
      <c r="B4885" s="298" t="s">
        <v>7135</v>
      </c>
      <c r="C4885" s="28">
        <v>1</v>
      </c>
      <c r="D4885" s="299" t="s">
        <v>7136</v>
      </c>
      <c r="E4885" s="28" t="s">
        <v>7137</v>
      </c>
      <c r="F4885" s="28"/>
      <c r="G4885" s="51">
        <v>33.75</v>
      </c>
      <c r="H4885" s="51">
        <v>33.75</v>
      </c>
      <c r="I4885" s="51">
        <v>0</v>
      </c>
      <c r="J4885" s="19"/>
      <c r="K4885" s="19"/>
    </row>
    <row r="4886" spans="1:11" x14ac:dyDescent="0.2">
      <c r="A4886" s="297">
        <v>9</v>
      </c>
      <c r="B4886" s="298" t="s">
        <v>7138</v>
      </c>
      <c r="C4886" s="28">
        <v>1</v>
      </c>
      <c r="D4886" s="299" t="s">
        <v>7139</v>
      </c>
      <c r="E4886" s="28" t="s">
        <v>7140</v>
      </c>
      <c r="F4886" s="28"/>
      <c r="G4886" s="51">
        <v>21.09</v>
      </c>
      <c r="H4886" s="51">
        <v>21.09</v>
      </c>
      <c r="I4886" s="51">
        <v>0</v>
      </c>
      <c r="J4886" s="19"/>
      <c r="K4886" s="19"/>
    </row>
    <row r="4887" spans="1:11" x14ac:dyDescent="0.2">
      <c r="A4887" s="297">
        <v>10</v>
      </c>
      <c r="B4887" s="298" t="s">
        <v>7141</v>
      </c>
      <c r="C4887" s="28">
        <v>3</v>
      </c>
      <c r="D4887" s="299" t="s">
        <v>7142</v>
      </c>
      <c r="E4887" s="28" t="s">
        <v>7143</v>
      </c>
      <c r="F4887" s="28"/>
      <c r="G4887" s="51">
        <v>126.55</v>
      </c>
      <c r="H4887" s="51">
        <v>126.55</v>
      </c>
      <c r="I4887" s="51">
        <v>0</v>
      </c>
      <c r="J4887" s="19"/>
      <c r="K4887" s="19"/>
    </row>
    <row r="4888" spans="1:11" x14ac:dyDescent="0.2">
      <c r="A4888" s="297">
        <v>11</v>
      </c>
      <c r="B4888" s="298" t="s">
        <v>7144</v>
      </c>
      <c r="C4888" s="28">
        <v>1</v>
      </c>
      <c r="D4888" s="299" t="s">
        <v>7145</v>
      </c>
      <c r="E4888" s="28" t="s">
        <v>7140</v>
      </c>
      <c r="F4888" s="28"/>
      <c r="G4888" s="51">
        <v>168.73</v>
      </c>
      <c r="H4888" s="51">
        <v>168.73</v>
      </c>
      <c r="I4888" s="51">
        <v>0</v>
      </c>
      <c r="J4888" s="19"/>
      <c r="K4888" s="19"/>
    </row>
    <row r="4889" spans="1:11" x14ac:dyDescent="0.2">
      <c r="A4889" s="297">
        <v>12</v>
      </c>
      <c r="B4889" s="298" t="s">
        <v>7146</v>
      </c>
      <c r="C4889" s="28">
        <v>1</v>
      </c>
      <c r="D4889" s="299" t="s">
        <v>7147</v>
      </c>
      <c r="E4889" s="28" t="s">
        <v>7140</v>
      </c>
      <c r="F4889" s="28"/>
      <c r="G4889" s="51">
        <v>168.73</v>
      </c>
      <c r="H4889" s="51">
        <v>168.73</v>
      </c>
      <c r="I4889" s="51">
        <v>0</v>
      </c>
      <c r="J4889" s="19"/>
      <c r="K4889" s="19"/>
    </row>
    <row r="4890" spans="1:11" x14ac:dyDescent="0.2">
      <c r="A4890" s="297">
        <v>13</v>
      </c>
      <c r="B4890" s="298" t="s">
        <v>7148</v>
      </c>
      <c r="C4890" s="28">
        <v>1</v>
      </c>
      <c r="D4890" s="299" t="s">
        <v>7149</v>
      </c>
      <c r="E4890" s="28" t="s">
        <v>7140</v>
      </c>
      <c r="F4890" s="28"/>
      <c r="G4890" s="51">
        <v>25.31</v>
      </c>
      <c r="H4890" s="51">
        <v>25.31</v>
      </c>
      <c r="I4890" s="51">
        <v>0</v>
      </c>
      <c r="J4890" s="19"/>
      <c r="K4890" s="19"/>
    </row>
    <row r="4891" spans="1:11" ht="24" x14ac:dyDescent="0.2">
      <c r="A4891" s="297">
        <v>14</v>
      </c>
      <c r="B4891" s="298" t="s">
        <v>7150</v>
      </c>
      <c r="C4891" s="28">
        <v>1</v>
      </c>
      <c r="D4891" s="299" t="s">
        <v>7151</v>
      </c>
      <c r="E4891" s="28" t="s">
        <v>7140</v>
      </c>
      <c r="F4891" s="28"/>
      <c r="G4891" s="51">
        <v>25.31</v>
      </c>
      <c r="H4891" s="51">
        <v>25.31</v>
      </c>
      <c r="I4891" s="51">
        <v>0</v>
      </c>
      <c r="J4891" s="19"/>
      <c r="K4891" s="19"/>
    </row>
    <row r="4892" spans="1:11" x14ac:dyDescent="0.2">
      <c r="A4892" s="297">
        <v>15</v>
      </c>
      <c r="B4892" s="298" t="s">
        <v>7152</v>
      </c>
      <c r="C4892" s="28">
        <v>1</v>
      </c>
      <c r="D4892" s="299" t="s">
        <v>7153</v>
      </c>
      <c r="E4892" s="28" t="s">
        <v>7140</v>
      </c>
      <c r="F4892" s="28"/>
      <c r="G4892" s="51">
        <v>25.31</v>
      </c>
      <c r="H4892" s="51">
        <v>25.31</v>
      </c>
      <c r="I4892" s="51">
        <v>0</v>
      </c>
      <c r="J4892" s="19"/>
      <c r="K4892" s="19"/>
    </row>
    <row r="4893" spans="1:11" ht="24" x14ac:dyDescent="0.2">
      <c r="A4893" s="297">
        <v>16</v>
      </c>
      <c r="B4893" s="298" t="s">
        <v>7154</v>
      </c>
      <c r="C4893" s="28">
        <v>1</v>
      </c>
      <c r="D4893" s="299" t="s">
        <v>7155</v>
      </c>
      <c r="E4893" s="28" t="s">
        <v>7140</v>
      </c>
      <c r="F4893" s="28"/>
      <c r="G4893" s="51">
        <v>59.06</v>
      </c>
      <c r="H4893" s="51">
        <v>59.06</v>
      </c>
      <c r="I4893" s="51">
        <v>0</v>
      </c>
      <c r="J4893" s="19"/>
      <c r="K4893" s="19"/>
    </row>
    <row r="4894" spans="1:11" ht="24" x14ac:dyDescent="0.2">
      <c r="A4894" s="297">
        <v>17</v>
      </c>
      <c r="B4894" s="298" t="s">
        <v>7156</v>
      </c>
      <c r="C4894" s="28">
        <v>1</v>
      </c>
      <c r="D4894" s="299" t="s">
        <v>7157</v>
      </c>
      <c r="E4894" s="28" t="s">
        <v>7140</v>
      </c>
      <c r="F4894" s="28"/>
      <c r="G4894" s="51">
        <v>25.31</v>
      </c>
      <c r="H4894" s="51">
        <v>25.31</v>
      </c>
      <c r="I4894" s="51">
        <v>0</v>
      </c>
      <c r="J4894" s="19"/>
      <c r="K4894" s="19"/>
    </row>
    <row r="4895" spans="1:11" ht="84" x14ac:dyDescent="0.25">
      <c r="A4895" s="29" t="s">
        <v>5</v>
      </c>
      <c r="B4895" s="29" t="s">
        <v>6</v>
      </c>
      <c r="C4895" s="29" t="s">
        <v>7</v>
      </c>
      <c r="D4895" s="29" t="s">
        <v>8</v>
      </c>
      <c r="E4895" s="29" t="s">
        <v>15</v>
      </c>
      <c r="F4895" s="29" t="s">
        <v>9</v>
      </c>
      <c r="G4895" s="262" t="s">
        <v>10</v>
      </c>
      <c r="H4895" s="262" t="s">
        <v>11</v>
      </c>
      <c r="I4895" s="262" t="s">
        <v>518</v>
      </c>
      <c r="J4895" s="29" t="s">
        <v>12</v>
      </c>
      <c r="K4895" s="30" t="s">
        <v>13</v>
      </c>
    </row>
    <row r="4896" spans="1:11" x14ac:dyDescent="0.2">
      <c r="A4896" s="297">
        <v>18</v>
      </c>
      <c r="B4896" s="298" t="s">
        <v>7158</v>
      </c>
      <c r="C4896" s="28">
        <v>1</v>
      </c>
      <c r="D4896" s="299" t="s">
        <v>7159</v>
      </c>
      <c r="E4896" s="28" t="s">
        <v>7140</v>
      </c>
      <c r="F4896" s="28"/>
      <c r="G4896" s="51">
        <v>25.31</v>
      </c>
      <c r="H4896" s="51">
        <v>25.31</v>
      </c>
      <c r="I4896" s="51">
        <v>0</v>
      </c>
      <c r="J4896" s="19"/>
      <c r="K4896" s="19"/>
    </row>
    <row r="4897" spans="1:11" x14ac:dyDescent="0.2">
      <c r="A4897" s="297">
        <v>19</v>
      </c>
      <c r="B4897" s="298" t="s">
        <v>7160</v>
      </c>
      <c r="C4897" s="28">
        <v>1</v>
      </c>
      <c r="D4897" s="299" t="s">
        <v>7161</v>
      </c>
      <c r="E4897" s="28" t="s">
        <v>7140</v>
      </c>
      <c r="F4897" s="28"/>
      <c r="G4897" s="51">
        <v>25.31</v>
      </c>
      <c r="H4897" s="51">
        <v>25.31</v>
      </c>
      <c r="I4897" s="51">
        <v>0</v>
      </c>
      <c r="J4897" s="19"/>
      <c r="K4897" s="19"/>
    </row>
    <row r="4898" spans="1:11" x14ac:dyDescent="0.2">
      <c r="A4898" s="297">
        <v>20</v>
      </c>
      <c r="B4898" s="298" t="s">
        <v>7162</v>
      </c>
      <c r="C4898" s="28">
        <v>1</v>
      </c>
      <c r="D4898" s="299" t="s">
        <v>7163</v>
      </c>
      <c r="E4898" s="28" t="s">
        <v>7164</v>
      </c>
      <c r="F4898" s="28"/>
      <c r="G4898" s="51">
        <v>67.5</v>
      </c>
      <c r="H4898" s="51">
        <v>67.5</v>
      </c>
      <c r="I4898" s="51">
        <v>0</v>
      </c>
      <c r="J4898" s="19"/>
      <c r="K4898" s="19"/>
    </row>
    <row r="4899" spans="1:11" x14ac:dyDescent="0.2">
      <c r="A4899" s="297">
        <v>21</v>
      </c>
      <c r="B4899" s="298" t="s">
        <v>7165</v>
      </c>
      <c r="C4899" s="28">
        <v>1</v>
      </c>
      <c r="D4899" s="299" t="s">
        <v>7166</v>
      </c>
      <c r="E4899" s="28" t="s">
        <v>7140</v>
      </c>
      <c r="F4899" s="28"/>
      <c r="G4899" s="51">
        <v>33.75</v>
      </c>
      <c r="H4899" s="51">
        <v>33.75</v>
      </c>
      <c r="I4899" s="51">
        <v>0</v>
      </c>
      <c r="J4899" s="19"/>
      <c r="K4899" s="19"/>
    </row>
    <row r="4900" spans="1:11" x14ac:dyDescent="0.2">
      <c r="A4900" s="297">
        <v>22</v>
      </c>
      <c r="B4900" s="298" t="s">
        <v>7167</v>
      </c>
      <c r="C4900" s="28">
        <v>1</v>
      </c>
      <c r="D4900" s="299" t="s">
        <v>7168</v>
      </c>
      <c r="E4900" s="28" t="s">
        <v>7169</v>
      </c>
      <c r="F4900" s="28"/>
      <c r="G4900" s="51">
        <v>33.75</v>
      </c>
      <c r="H4900" s="51">
        <v>33.75</v>
      </c>
      <c r="I4900" s="51">
        <v>0</v>
      </c>
      <c r="J4900" s="19"/>
      <c r="K4900" s="19"/>
    </row>
    <row r="4901" spans="1:11" x14ac:dyDescent="0.2">
      <c r="A4901" s="297">
        <v>23</v>
      </c>
      <c r="B4901" s="298" t="s">
        <v>7167</v>
      </c>
      <c r="C4901" s="28">
        <v>1</v>
      </c>
      <c r="D4901" s="299" t="s">
        <v>3318</v>
      </c>
      <c r="E4901" s="28" t="s">
        <v>7170</v>
      </c>
      <c r="F4901" s="28"/>
      <c r="G4901" s="51">
        <v>50.62</v>
      </c>
      <c r="H4901" s="51">
        <v>50.62</v>
      </c>
      <c r="I4901" s="51">
        <v>0</v>
      </c>
      <c r="J4901" s="19"/>
      <c r="K4901" s="19"/>
    </row>
    <row r="4902" spans="1:11" x14ac:dyDescent="0.2">
      <c r="A4902" s="297">
        <v>24</v>
      </c>
      <c r="B4902" s="298" t="s">
        <v>7167</v>
      </c>
      <c r="C4902" s="28">
        <v>2</v>
      </c>
      <c r="D4902" s="299" t="s">
        <v>3321</v>
      </c>
      <c r="E4902" s="28" t="s">
        <v>7140</v>
      </c>
      <c r="F4902" s="28"/>
      <c r="G4902" s="51">
        <v>50.62</v>
      </c>
      <c r="H4902" s="51">
        <v>50.62</v>
      </c>
      <c r="I4902" s="51">
        <v>0</v>
      </c>
      <c r="J4902" s="19"/>
      <c r="K4902" s="19"/>
    </row>
    <row r="4903" spans="1:11" x14ac:dyDescent="0.2">
      <c r="A4903" s="297">
        <v>25</v>
      </c>
      <c r="B4903" s="298" t="s">
        <v>7167</v>
      </c>
      <c r="C4903" s="28">
        <v>1</v>
      </c>
      <c r="D4903" s="299" t="s">
        <v>3327</v>
      </c>
      <c r="E4903" s="28" t="s">
        <v>7171</v>
      </c>
      <c r="F4903" s="28"/>
      <c r="G4903" s="51">
        <v>50.62</v>
      </c>
      <c r="H4903" s="51">
        <v>50.62</v>
      </c>
      <c r="I4903" s="51">
        <v>0</v>
      </c>
      <c r="J4903" s="19"/>
      <c r="K4903" s="19"/>
    </row>
    <row r="4904" spans="1:11" x14ac:dyDescent="0.2">
      <c r="A4904" s="297">
        <v>26</v>
      </c>
      <c r="B4904" s="298" t="s">
        <v>7172</v>
      </c>
      <c r="C4904" s="28">
        <v>3</v>
      </c>
      <c r="D4904" s="299" t="s">
        <v>3359</v>
      </c>
      <c r="E4904" s="28" t="s">
        <v>7173</v>
      </c>
      <c r="F4904" s="28"/>
      <c r="G4904" s="51">
        <v>122.29</v>
      </c>
      <c r="H4904" s="51">
        <v>122.29</v>
      </c>
      <c r="I4904" s="51">
        <v>0</v>
      </c>
      <c r="J4904" s="19"/>
      <c r="K4904" s="19"/>
    </row>
    <row r="4905" spans="1:11" x14ac:dyDescent="0.2">
      <c r="A4905" s="297">
        <v>27</v>
      </c>
      <c r="B4905" s="298" t="s">
        <v>7174</v>
      </c>
      <c r="C4905" s="28">
        <v>1</v>
      </c>
      <c r="D4905" s="299" t="s">
        <v>7175</v>
      </c>
      <c r="E4905" s="28" t="s">
        <v>7140</v>
      </c>
      <c r="F4905" s="28"/>
      <c r="G4905" s="51">
        <v>177.17</v>
      </c>
      <c r="H4905" s="51">
        <v>177.17</v>
      </c>
      <c r="I4905" s="51">
        <v>0</v>
      </c>
      <c r="J4905" s="19"/>
      <c r="K4905" s="19"/>
    </row>
    <row r="4906" spans="1:11" x14ac:dyDescent="0.2">
      <c r="A4906" s="297">
        <v>28</v>
      </c>
      <c r="B4906" s="298" t="s">
        <v>7176</v>
      </c>
      <c r="C4906" s="28">
        <v>1</v>
      </c>
      <c r="D4906" s="299" t="s">
        <v>7177</v>
      </c>
      <c r="E4906" s="28" t="s">
        <v>7140</v>
      </c>
      <c r="F4906" s="28"/>
      <c r="G4906" s="51">
        <v>101.24</v>
      </c>
      <c r="H4906" s="51">
        <v>101.24</v>
      </c>
      <c r="I4906" s="51">
        <v>0</v>
      </c>
      <c r="J4906" s="19"/>
      <c r="K4906" s="19"/>
    </row>
    <row r="4907" spans="1:11" x14ac:dyDescent="0.2">
      <c r="A4907" s="297">
        <v>29</v>
      </c>
      <c r="B4907" s="298" t="s">
        <v>7178</v>
      </c>
      <c r="C4907" s="28">
        <v>1</v>
      </c>
      <c r="D4907" s="299" t="s">
        <v>3365</v>
      </c>
      <c r="E4907" s="28" t="s">
        <v>7173</v>
      </c>
      <c r="F4907" s="28"/>
      <c r="G4907" s="51">
        <v>210.92</v>
      </c>
      <c r="H4907" s="51">
        <v>210.92</v>
      </c>
      <c r="I4907" s="51">
        <v>0</v>
      </c>
      <c r="J4907" s="19"/>
      <c r="K4907" s="19"/>
    </row>
    <row r="4908" spans="1:11" x14ac:dyDescent="0.2">
      <c r="A4908" s="297">
        <v>30</v>
      </c>
      <c r="B4908" s="298" t="s">
        <v>7179</v>
      </c>
      <c r="C4908" s="28">
        <v>1</v>
      </c>
      <c r="D4908" s="299" t="s">
        <v>3368</v>
      </c>
      <c r="E4908" s="28" t="s">
        <v>7140</v>
      </c>
      <c r="F4908" s="28"/>
      <c r="G4908" s="51">
        <v>210.92</v>
      </c>
      <c r="H4908" s="51">
        <v>210.92</v>
      </c>
      <c r="I4908" s="51">
        <v>0</v>
      </c>
      <c r="J4908" s="19"/>
      <c r="K4908" s="19"/>
    </row>
    <row r="4909" spans="1:11" x14ac:dyDescent="0.2">
      <c r="A4909" s="297">
        <v>31</v>
      </c>
      <c r="B4909" s="298" t="s">
        <v>7180</v>
      </c>
      <c r="C4909" s="28">
        <v>1</v>
      </c>
      <c r="D4909" s="299" t="s">
        <v>3404</v>
      </c>
      <c r="E4909" s="28" t="s">
        <v>7140</v>
      </c>
      <c r="F4909" s="28"/>
      <c r="G4909" s="51">
        <v>210.92</v>
      </c>
      <c r="H4909" s="51">
        <v>210.92</v>
      </c>
      <c r="I4909" s="51">
        <v>0</v>
      </c>
      <c r="J4909" s="19"/>
      <c r="K4909" s="19"/>
    </row>
    <row r="4910" spans="1:11" x14ac:dyDescent="0.2">
      <c r="A4910" s="297">
        <v>32</v>
      </c>
      <c r="B4910" s="298" t="s">
        <v>7180</v>
      </c>
      <c r="C4910" s="28">
        <v>1</v>
      </c>
      <c r="D4910" s="299" t="s">
        <v>3371</v>
      </c>
      <c r="E4910" s="28" t="s">
        <v>7140</v>
      </c>
      <c r="F4910" s="28"/>
      <c r="G4910" s="51">
        <v>210.92</v>
      </c>
      <c r="H4910" s="51">
        <v>210.92</v>
      </c>
      <c r="I4910" s="51">
        <v>0</v>
      </c>
      <c r="J4910" s="19"/>
      <c r="K4910" s="19"/>
    </row>
    <row r="4911" spans="1:11" x14ac:dyDescent="0.2">
      <c r="A4911" s="297">
        <v>33</v>
      </c>
      <c r="B4911" s="298" t="s">
        <v>7178</v>
      </c>
      <c r="C4911" s="28">
        <v>1</v>
      </c>
      <c r="D4911" s="299" t="s">
        <v>3373</v>
      </c>
      <c r="E4911" s="28" t="s">
        <v>7173</v>
      </c>
      <c r="F4911" s="28"/>
      <c r="G4911" s="51">
        <v>168.73</v>
      </c>
      <c r="H4911" s="51">
        <v>168.73</v>
      </c>
      <c r="I4911" s="51">
        <v>0</v>
      </c>
      <c r="J4911" s="19"/>
      <c r="K4911" s="19"/>
    </row>
    <row r="4912" spans="1:11" x14ac:dyDescent="0.2">
      <c r="A4912" s="297">
        <v>34</v>
      </c>
      <c r="B4912" s="298" t="s">
        <v>7181</v>
      </c>
      <c r="C4912" s="28">
        <v>1</v>
      </c>
      <c r="D4912" s="299" t="s">
        <v>3383</v>
      </c>
      <c r="E4912" s="28" t="s">
        <v>7140</v>
      </c>
      <c r="F4912" s="28"/>
      <c r="G4912" s="51">
        <v>59.06</v>
      </c>
      <c r="H4912" s="51">
        <v>59.06</v>
      </c>
      <c r="I4912" s="51">
        <v>0</v>
      </c>
      <c r="J4912" s="19"/>
      <c r="K4912" s="19"/>
    </row>
    <row r="4913" spans="1:11" x14ac:dyDescent="0.2">
      <c r="A4913" s="297">
        <v>35</v>
      </c>
      <c r="B4913" s="298" t="s">
        <v>7182</v>
      </c>
      <c r="C4913" s="28">
        <v>1</v>
      </c>
      <c r="D4913" s="299" t="s">
        <v>3385</v>
      </c>
      <c r="E4913" s="28" t="s">
        <v>7137</v>
      </c>
      <c r="F4913" s="28"/>
      <c r="G4913" s="51">
        <v>29.53</v>
      </c>
      <c r="H4913" s="51">
        <v>29.53</v>
      </c>
      <c r="I4913" s="51">
        <v>0</v>
      </c>
      <c r="J4913" s="19"/>
      <c r="K4913" s="19"/>
    </row>
    <row r="4914" spans="1:11" x14ac:dyDescent="0.2">
      <c r="A4914" s="297">
        <v>36</v>
      </c>
      <c r="B4914" s="298" t="s">
        <v>7183</v>
      </c>
      <c r="C4914" s="28">
        <v>1</v>
      </c>
      <c r="D4914" s="299" t="s">
        <v>3395</v>
      </c>
      <c r="E4914" s="28" t="s">
        <v>7137</v>
      </c>
      <c r="F4914" s="28"/>
      <c r="G4914" s="51">
        <v>253.1</v>
      </c>
      <c r="H4914" s="51">
        <v>253.1</v>
      </c>
      <c r="I4914" s="51">
        <v>0</v>
      </c>
      <c r="J4914" s="19"/>
      <c r="K4914" s="19"/>
    </row>
    <row r="4915" spans="1:11" x14ac:dyDescent="0.2">
      <c r="A4915" s="297">
        <v>37</v>
      </c>
      <c r="B4915" s="298" t="s">
        <v>7181</v>
      </c>
      <c r="C4915" s="28">
        <v>1</v>
      </c>
      <c r="D4915" s="299" t="s">
        <v>3397</v>
      </c>
      <c r="E4915" s="28" t="s">
        <v>7143</v>
      </c>
      <c r="F4915" s="28"/>
      <c r="G4915" s="51">
        <v>59.06</v>
      </c>
      <c r="H4915" s="51">
        <v>59.06</v>
      </c>
      <c r="I4915" s="51">
        <v>0</v>
      </c>
      <c r="J4915" s="19"/>
      <c r="K4915" s="19"/>
    </row>
    <row r="4916" spans="1:11" x14ac:dyDescent="0.2">
      <c r="A4916" s="297">
        <v>38</v>
      </c>
      <c r="B4916" s="298" t="s">
        <v>7184</v>
      </c>
      <c r="C4916" s="28">
        <v>1</v>
      </c>
      <c r="D4916" s="299" t="s">
        <v>3399</v>
      </c>
      <c r="E4916" s="28" t="s">
        <v>7185</v>
      </c>
      <c r="F4916" s="28"/>
      <c r="G4916" s="51">
        <v>295.27999999999997</v>
      </c>
      <c r="H4916" s="51">
        <v>295.27999999999997</v>
      </c>
      <c r="I4916" s="51">
        <v>0</v>
      </c>
      <c r="J4916" s="19"/>
      <c r="K4916" s="19"/>
    </row>
    <row r="4917" spans="1:11" x14ac:dyDescent="0.2">
      <c r="A4917" s="297">
        <v>39</v>
      </c>
      <c r="B4917" s="298" t="s">
        <v>7172</v>
      </c>
      <c r="C4917" s="28">
        <v>1</v>
      </c>
      <c r="D4917" s="299" t="s">
        <v>3401</v>
      </c>
      <c r="E4917" s="28" t="s">
        <v>7137</v>
      </c>
      <c r="F4917" s="28"/>
      <c r="G4917" s="51">
        <v>168.73</v>
      </c>
      <c r="H4917" s="51">
        <v>168.73</v>
      </c>
      <c r="I4917" s="51">
        <v>0</v>
      </c>
      <c r="J4917" s="19"/>
      <c r="K4917" s="19"/>
    </row>
    <row r="4918" spans="1:11" x14ac:dyDescent="0.2">
      <c r="A4918" s="297">
        <v>40</v>
      </c>
      <c r="B4918" s="298" t="s">
        <v>7172</v>
      </c>
      <c r="C4918" s="28">
        <v>1</v>
      </c>
      <c r="D4918" s="299" t="s">
        <v>3435</v>
      </c>
      <c r="E4918" s="28" t="s">
        <v>7137</v>
      </c>
      <c r="F4918" s="28"/>
      <c r="G4918" s="51">
        <v>168.73</v>
      </c>
      <c r="H4918" s="51">
        <v>168.73</v>
      </c>
      <c r="I4918" s="51">
        <v>0</v>
      </c>
      <c r="J4918" s="19"/>
      <c r="K4918" s="19"/>
    </row>
    <row r="4919" spans="1:11" x14ac:dyDescent="0.2">
      <c r="A4919" s="297">
        <v>41</v>
      </c>
      <c r="B4919" s="298" t="s">
        <v>7172</v>
      </c>
      <c r="C4919" s="28">
        <v>1</v>
      </c>
      <c r="D4919" s="299" t="s">
        <v>3438</v>
      </c>
      <c r="E4919" s="28" t="s">
        <v>7137</v>
      </c>
      <c r="F4919" s="28"/>
      <c r="G4919" s="51">
        <v>168.73</v>
      </c>
      <c r="H4919" s="51">
        <v>168.73</v>
      </c>
      <c r="I4919" s="51">
        <v>0</v>
      </c>
      <c r="J4919" s="19"/>
      <c r="K4919" s="19"/>
    </row>
    <row r="4920" spans="1:11" x14ac:dyDescent="0.2">
      <c r="A4920" s="297">
        <v>42</v>
      </c>
      <c r="B4920" s="298" t="s">
        <v>7172</v>
      </c>
      <c r="C4920" s="28">
        <v>1</v>
      </c>
      <c r="D4920" s="299" t="s">
        <v>7186</v>
      </c>
      <c r="E4920" s="28" t="s">
        <v>7137</v>
      </c>
      <c r="F4920" s="28"/>
      <c r="G4920" s="51">
        <v>168.73</v>
      </c>
      <c r="H4920" s="51">
        <v>168.73</v>
      </c>
      <c r="I4920" s="51">
        <v>0</v>
      </c>
      <c r="J4920" s="19"/>
      <c r="K4920" s="19"/>
    </row>
    <row r="4921" spans="1:11" x14ac:dyDescent="0.2">
      <c r="A4921" s="297">
        <v>43</v>
      </c>
      <c r="B4921" s="298" t="s">
        <v>7172</v>
      </c>
      <c r="C4921" s="28">
        <v>1</v>
      </c>
      <c r="D4921" s="299" t="s">
        <v>7187</v>
      </c>
      <c r="E4921" s="28" t="s">
        <v>7137</v>
      </c>
      <c r="F4921" s="28"/>
      <c r="G4921" s="51">
        <v>168.73</v>
      </c>
      <c r="H4921" s="51">
        <v>168.73</v>
      </c>
      <c r="I4921" s="51">
        <v>0</v>
      </c>
      <c r="J4921" s="19"/>
      <c r="K4921" s="19"/>
    </row>
    <row r="4922" spans="1:11" x14ac:dyDescent="0.2">
      <c r="A4922" s="297">
        <v>44</v>
      </c>
      <c r="B4922" s="298" t="s">
        <v>7172</v>
      </c>
      <c r="C4922" s="28">
        <v>1</v>
      </c>
      <c r="D4922" s="299" t="s">
        <v>7188</v>
      </c>
      <c r="E4922" s="28" t="s">
        <v>7137</v>
      </c>
      <c r="F4922" s="28"/>
      <c r="G4922" s="51">
        <v>168.73</v>
      </c>
      <c r="H4922" s="51">
        <v>168.73</v>
      </c>
      <c r="I4922" s="51">
        <v>0</v>
      </c>
      <c r="J4922" s="19"/>
      <c r="K4922" s="19"/>
    </row>
    <row r="4923" spans="1:11" x14ac:dyDescent="0.2">
      <c r="A4923" s="297">
        <v>45</v>
      </c>
      <c r="B4923" s="298" t="s">
        <v>7172</v>
      </c>
      <c r="C4923" s="28">
        <v>1</v>
      </c>
      <c r="D4923" s="299" t="s">
        <v>7189</v>
      </c>
      <c r="E4923" s="28" t="s">
        <v>7137</v>
      </c>
      <c r="F4923" s="28"/>
      <c r="G4923" s="51">
        <v>168.73</v>
      </c>
      <c r="H4923" s="51">
        <v>168.73</v>
      </c>
      <c r="I4923" s="51">
        <v>0</v>
      </c>
      <c r="J4923" s="19"/>
      <c r="K4923" s="19"/>
    </row>
    <row r="4924" spans="1:11" x14ac:dyDescent="0.2">
      <c r="A4924" s="297">
        <v>46</v>
      </c>
      <c r="B4924" s="298" t="s">
        <v>7190</v>
      </c>
      <c r="C4924" s="28">
        <v>1</v>
      </c>
      <c r="D4924" s="299" t="s">
        <v>3441</v>
      </c>
      <c r="E4924" s="28" t="s">
        <v>7137</v>
      </c>
      <c r="F4924" s="28"/>
      <c r="G4924" s="51">
        <v>168.73</v>
      </c>
      <c r="H4924" s="51">
        <v>168.73</v>
      </c>
      <c r="I4924" s="51">
        <v>0</v>
      </c>
      <c r="J4924" s="19"/>
      <c r="K4924" s="19"/>
    </row>
    <row r="4925" spans="1:11" x14ac:dyDescent="0.2">
      <c r="A4925" s="297">
        <v>47</v>
      </c>
      <c r="B4925" s="298" t="s">
        <v>7191</v>
      </c>
      <c r="C4925" s="28">
        <v>1</v>
      </c>
      <c r="D4925" s="299" t="s">
        <v>7192</v>
      </c>
      <c r="E4925" s="28" t="s">
        <v>7137</v>
      </c>
      <c r="F4925" s="28"/>
      <c r="G4925" s="51">
        <v>29.53</v>
      </c>
      <c r="H4925" s="51">
        <v>29.53</v>
      </c>
      <c r="I4925" s="51">
        <v>0</v>
      </c>
      <c r="J4925" s="19"/>
      <c r="K4925" s="19"/>
    </row>
    <row r="4926" spans="1:11" x14ac:dyDescent="0.2">
      <c r="A4926" s="297">
        <v>48</v>
      </c>
      <c r="B4926" s="298" t="s">
        <v>7193</v>
      </c>
      <c r="C4926" s="28">
        <v>1</v>
      </c>
      <c r="D4926" s="299" t="s">
        <v>7194</v>
      </c>
      <c r="E4926" s="28" t="s">
        <v>7137</v>
      </c>
      <c r="F4926" s="28"/>
      <c r="G4926" s="51">
        <v>421.84</v>
      </c>
      <c r="H4926" s="51">
        <v>421.84</v>
      </c>
      <c r="I4926" s="51">
        <v>0</v>
      </c>
      <c r="J4926" s="19"/>
      <c r="K4926" s="19"/>
    </row>
    <row r="4927" spans="1:11" ht="84" x14ac:dyDescent="0.25">
      <c r="A4927" s="29" t="s">
        <v>5</v>
      </c>
      <c r="B4927" s="29" t="s">
        <v>6</v>
      </c>
      <c r="C4927" s="29" t="s">
        <v>7</v>
      </c>
      <c r="D4927" s="29" t="s">
        <v>8</v>
      </c>
      <c r="E4927" s="29" t="s">
        <v>15</v>
      </c>
      <c r="F4927" s="29" t="s">
        <v>9</v>
      </c>
      <c r="G4927" s="262" t="s">
        <v>10</v>
      </c>
      <c r="H4927" s="262" t="s">
        <v>11</v>
      </c>
      <c r="I4927" s="262" t="s">
        <v>518</v>
      </c>
      <c r="J4927" s="29" t="s">
        <v>12</v>
      </c>
      <c r="K4927" s="30" t="s">
        <v>13</v>
      </c>
    </row>
    <row r="4928" spans="1:11" x14ac:dyDescent="0.2">
      <c r="A4928" s="297">
        <v>49</v>
      </c>
      <c r="B4928" s="298" t="s">
        <v>7195</v>
      </c>
      <c r="C4928" s="28">
        <v>1</v>
      </c>
      <c r="D4928" s="299" t="s">
        <v>7196</v>
      </c>
      <c r="E4928" s="28" t="s">
        <v>7137</v>
      </c>
      <c r="F4928" s="28"/>
      <c r="G4928" s="51">
        <v>210.92</v>
      </c>
      <c r="H4928" s="51">
        <v>210.92</v>
      </c>
      <c r="I4928" s="51">
        <v>0</v>
      </c>
      <c r="J4928" s="19"/>
      <c r="K4928" s="19"/>
    </row>
    <row r="4929" spans="1:11" x14ac:dyDescent="0.2">
      <c r="A4929" s="297">
        <v>50</v>
      </c>
      <c r="B4929" s="298" t="s">
        <v>7197</v>
      </c>
      <c r="C4929" s="28">
        <v>1</v>
      </c>
      <c r="D4929" s="299" t="s">
        <v>7198</v>
      </c>
      <c r="E4929" s="28" t="s">
        <v>7140</v>
      </c>
      <c r="F4929" s="28"/>
      <c r="G4929" s="51">
        <v>295.27999999999997</v>
      </c>
      <c r="H4929" s="51">
        <v>295.27999999999997</v>
      </c>
      <c r="I4929" s="51">
        <v>0</v>
      </c>
      <c r="J4929" s="19"/>
      <c r="K4929" s="19"/>
    </row>
    <row r="4930" spans="1:11" x14ac:dyDescent="0.2">
      <c r="A4930" s="297">
        <v>51</v>
      </c>
      <c r="B4930" s="298" t="s">
        <v>7199</v>
      </c>
      <c r="C4930" s="28">
        <v>4</v>
      </c>
      <c r="D4930" s="299" t="s">
        <v>7200</v>
      </c>
      <c r="E4930" s="28" t="s">
        <v>7137</v>
      </c>
      <c r="F4930" s="28"/>
      <c r="G4930" s="51">
        <v>236.23</v>
      </c>
      <c r="H4930" s="51">
        <v>236.23</v>
      </c>
      <c r="I4930" s="51">
        <v>0</v>
      </c>
      <c r="J4930" s="19"/>
      <c r="K4930" s="19"/>
    </row>
    <row r="4931" spans="1:11" x14ac:dyDescent="0.2">
      <c r="A4931" s="297">
        <v>52</v>
      </c>
      <c r="B4931" s="298" t="s">
        <v>7181</v>
      </c>
      <c r="C4931" s="28">
        <v>1</v>
      </c>
      <c r="D4931" s="299" t="s">
        <v>7201</v>
      </c>
      <c r="E4931" s="28" t="s">
        <v>7143</v>
      </c>
      <c r="F4931" s="28"/>
      <c r="G4931" s="51">
        <v>59.06</v>
      </c>
      <c r="H4931" s="51">
        <v>59.06</v>
      </c>
      <c r="I4931" s="51">
        <v>0</v>
      </c>
      <c r="J4931" s="19"/>
      <c r="K4931" s="19"/>
    </row>
    <row r="4932" spans="1:11" x14ac:dyDescent="0.2">
      <c r="A4932" s="297">
        <v>53</v>
      </c>
      <c r="B4932" s="298" t="s">
        <v>7202</v>
      </c>
      <c r="C4932" s="28">
        <v>1</v>
      </c>
      <c r="D4932" s="299" t="s">
        <v>7203</v>
      </c>
      <c r="E4932" s="28" t="s">
        <v>7140</v>
      </c>
      <c r="F4932" s="28"/>
      <c r="G4932" s="51">
        <v>210.92</v>
      </c>
      <c r="H4932" s="51">
        <v>210.92</v>
      </c>
      <c r="I4932" s="51">
        <v>0</v>
      </c>
      <c r="J4932" s="19"/>
      <c r="K4932" s="19"/>
    </row>
    <row r="4933" spans="1:11" x14ac:dyDescent="0.2">
      <c r="A4933" s="297">
        <v>54</v>
      </c>
      <c r="B4933" s="298" t="s">
        <v>7204</v>
      </c>
      <c r="C4933" s="28">
        <v>1</v>
      </c>
      <c r="D4933" s="299" t="s">
        <v>7205</v>
      </c>
      <c r="E4933" s="28" t="s">
        <v>7173</v>
      </c>
      <c r="F4933" s="28"/>
      <c r="G4933" s="51">
        <v>42.19</v>
      </c>
      <c r="H4933" s="51">
        <v>42.19</v>
      </c>
      <c r="I4933" s="51">
        <v>0</v>
      </c>
      <c r="J4933" s="19"/>
      <c r="K4933" s="19"/>
    </row>
    <row r="4934" spans="1:11" x14ac:dyDescent="0.2">
      <c r="A4934" s="297">
        <v>55</v>
      </c>
      <c r="B4934" s="298" t="s">
        <v>7206</v>
      </c>
      <c r="C4934" s="28">
        <v>1</v>
      </c>
      <c r="D4934" s="299" t="s">
        <v>7207</v>
      </c>
      <c r="E4934" s="28" t="s">
        <v>7137</v>
      </c>
      <c r="F4934" s="28"/>
      <c r="G4934" s="51">
        <v>253.1</v>
      </c>
      <c r="H4934" s="51">
        <v>253.1</v>
      </c>
      <c r="I4934" s="51">
        <v>0</v>
      </c>
      <c r="J4934" s="19"/>
      <c r="K4934" s="19"/>
    </row>
    <row r="4935" spans="1:11" x14ac:dyDescent="0.2">
      <c r="A4935" s="297">
        <v>56</v>
      </c>
      <c r="B4935" s="298" t="s">
        <v>7193</v>
      </c>
      <c r="C4935" s="28">
        <v>1</v>
      </c>
      <c r="D4935" s="299" t="s">
        <v>7208</v>
      </c>
      <c r="E4935" s="28" t="s">
        <v>7137</v>
      </c>
      <c r="F4935" s="28"/>
      <c r="G4935" s="51">
        <v>295.27999999999997</v>
      </c>
      <c r="H4935" s="51">
        <v>295.27999999999997</v>
      </c>
      <c r="I4935" s="51">
        <v>0</v>
      </c>
      <c r="J4935" s="19"/>
      <c r="K4935" s="19"/>
    </row>
    <row r="4936" spans="1:11" x14ac:dyDescent="0.2">
      <c r="A4936" s="297">
        <v>57</v>
      </c>
      <c r="B4936" s="298" t="s">
        <v>7190</v>
      </c>
      <c r="C4936" s="28">
        <v>2</v>
      </c>
      <c r="D4936" s="299" t="s">
        <v>7209</v>
      </c>
      <c r="E4936" s="28" t="s">
        <v>7137</v>
      </c>
      <c r="F4936" s="28"/>
      <c r="G4936" s="51">
        <v>337.47</v>
      </c>
      <c r="H4936" s="51">
        <v>337.47</v>
      </c>
      <c r="I4936" s="51">
        <v>0</v>
      </c>
      <c r="J4936" s="19"/>
      <c r="K4936" s="19"/>
    </row>
    <row r="4937" spans="1:11" x14ac:dyDescent="0.2">
      <c r="A4937" s="297">
        <v>58</v>
      </c>
      <c r="B4937" s="298" t="s">
        <v>7195</v>
      </c>
      <c r="C4937" s="28">
        <v>1</v>
      </c>
      <c r="D4937" s="299" t="s">
        <v>7210</v>
      </c>
      <c r="E4937" s="28" t="s">
        <v>7137</v>
      </c>
      <c r="F4937" s="28"/>
      <c r="G4937" s="51">
        <v>151.86000000000001</v>
      </c>
      <c r="H4937" s="51">
        <v>151.86000000000001</v>
      </c>
      <c r="I4937" s="51">
        <v>0</v>
      </c>
      <c r="J4937" s="19"/>
      <c r="K4937" s="19"/>
    </row>
    <row r="4938" spans="1:11" x14ac:dyDescent="0.2">
      <c r="A4938" s="297">
        <v>59</v>
      </c>
      <c r="B4938" s="298" t="s">
        <v>7211</v>
      </c>
      <c r="C4938" s="28">
        <v>1</v>
      </c>
      <c r="D4938" s="299" t="s">
        <v>7212</v>
      </c>
      <c r="E4938" s="28" t="s">
        <v>7137</v>
      </c>
      <c r="F4938" s="28"/>
      <c r="G4938" s="51">
        <v>29.53</v>
      </c>
      <c r="H4938" s="51">
        <v>29.53</v>
      </c>
      <c r="I4938" s="51">
        <v>0</v>
      </c>
      <c r="J4938" s="19"/>
      <c r="K4938" s="19"/>
    </row>
    <row r="4939" spans="1:11" x14ac:dyDescent="0.2">
      <c r="A4939" s="297">
        <v>60</v>
      </c>
      <c r="B4939" s="298" t="s">
        <v>7213</v>
      </c>
      <c r="C4939" s="28">
        <v>1</v>
      </c>
      <c r="D4939" s="299" t="s">
        <v>7214</v>
      </c>
      <c r="E4939" s="28" t="s">
        <v>7137</v>
      </c>
      <c r="F4939" s="28"/>
      <c r="G4939" s="51">
        <v>42.18</v>
      </c>
      <c r="H4939" s="51">
        <v>42.18</v>
      </c>
      <c r="I4939" s="51">
        <v>0</v>
      </c>
      <c r="J4939" s="19"/>
      <c r="K4939" s="19"/>
    </row>
    <row r="4940" spans="1:11" x14ac:dyDescent="0.2">
      <c r="A4940" s="297">
        <v>61</v>
      </c>
      <c r="B4940" s="298" t="s">
        <v>7172</v>
      </c>
      <c r="C4940" s="28">
        <v>1</v>
      </c>
      <c r="D4940" s="299" t="s">
        <v>7215</v>
      </c>
      <c r="E4940" s="28" t="s">
        <v>7137</v>
      </c>
      <c r="F4940" s="28"/>
      <c r="G4940" s="51">
        <v>177.17</v>
      </c>
      <c r="H4940" s="51">
        <v>177.17</v>
      </c>
      <c r="I4940" s="51">
        <v>0</v>
      </c>
      <c r="J4940" s="19"/>
      <c r="K4940" s="19"/>
    </row>
    <row r="4941" spans="1:11" x14ac:dyDescent="0.2">
      <c r="A4941" s="297">
        <v>62</v>
      </c>
      <c r="B4941" s="298" t="s">
        <v>7216</v>
      </c>
      <c r="C4941" s="28">
        <v>1</v>
      </c>
      <c r="D4941" s="299" t="s">
        <v>7217</v>
      </c>
      <c r="E4941" s="28" t="s">
        <v>7140</v>
      </c>
      <c r="F4941" s="28"/>
      <c r="G4941" s="51">
        <v>59.06</v>
      </c>
      <c r="H4941" s="51">
        <v>59.06</v>
      </c>
      <c r="I4941" s="51">
        <v>0</v>
      </c>
      <c r="J4941" s="19"/>
      <c r="K4941" s="19"/>
    </row>
    <row r="4942" spans="1:11" x14ac:dyDescent="0.2">
      <c r="A4942" s="297">
        <v>63</v>
      </c>
      <c r="B4942" s="298" t="s">
        <v>7216</v>
      </c>
      <c r="C4942" s="28">
        <v>1</v>
      </c>
      <c r="D4942" s="299" t="s">
        <v>7218</v>
      </c>
      <c r="E4942" s="28" t="s">
        <v>7185</v>
      </c>
      <c r="F4942" s="28"/>
      <c r="G4942" s="51">
        <v>59.06</v>
      </c>
      <c r="H4942" s="51">
        <v>59.06</v>
      </c>
      <c r="I4942" s="51">
        <v>0</v>
      </c>
      <c r="J4942" s="19"/>
      <c r="K4942" s="19"/>
    </row>
    <row r="4943" spans="1:11" x14ac:dyDescent="0.2">
      <c r="A4943" s="297">
        <v>64</v>
      </c>
      <c r="B4943" s="298" t="s">
        <v>7190</v>
      </c>
      <c r="C4943" s="28">
        <v>7</v>
      </c>
      <c r="D4943" s="299" t="s">
        <v>7219</v>
      </c>
      <c r="E4943" s="28" t="s">
        <v>7137</v>
      </c>
      <c r="F4943" s="28"/>
      <c r="G4943" s="51">
        <v>413.41</v>
      </c>
      <c r="H4943" s="51">
        <v>413.41</v>
      </c>
      <c r="I4943" s="51">
        <v>0</v>
      </c>
      <c r="J4943" s="19"/>
      <c r="K4943" s="19"/>
    </row>
    <row r="4944" spans="1:11" x14ac:dyDescent="0.2">
      <c r="A4944" s="297">
        <v>65</v>
      </c>
      <c r="B4944" s="298" t="s">
        <v>7220</v>
      </c>
      <c r="C4944" s="28">
        <v>1</v>
      </c>
      <c r="D4944" s="299" t="s">
        <v>7221</v>
      </c>
      <c r="E4944" s="28" t="s">
        <v>7140</v>
      </c>
      <c r="F4944" s="28"/>
      <c r="G4944" s="51">
        <v>295.27999999999997</v>
      </c>
      <c r="H4944" s="51">
        <v>295.27999999999997</v>
      </c>
      <c r="I4944" s="51">
        <v>0</v>
      </c>
      <c r="J4944" s="19"/>
      <c r="K4944" s="19"/>
    </row>
    <row r="4945" spans="1:11" x14ac:dyDescent="0.2">
      <c r="A4945" s="297">
        <v>66</v>
      </c>
      <c r="B4945" s="298" t="s">
        <v>7222</v>
      </c>
      <c r="C4945" s="28">
        <v>187</v>
      </c>
      <c r="D4945" s="299" t="s">
        <v>7223</v>
      </c>
      <c r="E4945" s="28" t="s">
        <v>7140</v>
      </c>
      <c r="F4945" s="28"/>
      <c r="G4945" s="51">
        <v>9465.9500000000007</v>
      </c>
      <c r="H4945" s="51">
        <v>9465.9500000000007</v>
      </c>
      <c r="I4945" s="51">
        <v>0</v>
      </c>
      <c r="J4945" s="19"/>
      <c r="K4945" s="19"/>
    </row>
    <row r="4946" spans="1:11" x14ac:dyDescent="0.2">
      <c r="A4946" s="297">
        <v>67</v>
      </c>
      <c r="B4946" s="298" t="s">
        <v>7224</v>
      </c>
      <c r="C4946" s="28">
        <v>1</v>
      </c>
      <c r="D4946" s="299" t="s">
        <v>7225</v>
      </c>
      <c r="E4946" s="28" t="s">
        <v>7140</v>
      </c>
      <c r="F4946" s="28"/>
      <c r="G4946" s="51">
        <v>84.37</v>
      </c>
      <c r="H4946" s="51">
        <v>84.37</v>
      </c>
      <c r="I4946" s="51">
        <v>0</v>
      </c>
      <c r="J4946" s="19"/>
      <c r="K4946" s="19"/>
    </row>
    <row r="4947" spans="1:11" x14ac:dyDescent="0.2">
      <c r="A4947" s="297">
        <v>68</v>
      </c>
      <c r="B4947" s="298" t="s">
        <v>7226</v>
      </c>
      <c r="C4947" s="28">
        <v>1</v>
      </c>
      <c r="D4947" s="299" t="s">
        <v>3444</v>
      </c>
      <c r="E4947" s="28" t="s">
        <v>7137</v>
      </c>
      <c r="F4947" s="28"/>
      <c r="G4947" s="51">
        <v>151.86000000000001</v>
      </c>
      <c r="H4947" s="51">
        <v>151.86000000000001</v>
      </c>
      <c r="I4947" s="51">
        <v>0</v>
      </c>
      <c r="J4947" s="19"/>
      <c r="K4947" s="19"/>
    </row>
    <row r="4948" spans="1:11" x14ac:dyDescent="0.2">
      <c r="A4948" s="297">
        <v>69</v>
      </c>
      <c r="B4948" s="298" t="s">
        <v>7227</v>
      </c>
      <c r="C4948" s="28">
        <v>1</v>
      </c>
      <c r="D4948" s="299" t="s">
        <v>3447</v>
      </c>
      <c r="E4948" s="28" t="s">
        <v>7140</v>
      </c>
      <c r="F4948" s="28"/>
      <c r="G4948" s="51">
        <v>25.31</v>
      </c>
      <c r="H4948" s="51">
        <v>25.31</v>
      </c>
      <c r="I4948" s="51">
        <v>0</v>
      </c>
      <c r="J4948" s="19"/>
      <c r="K4948" s="19"/>
    </row>
    <row r="4949" spans="1:11" x14ac:dyDescent="0.2">
      <c r="A4949" s="297">
        <v>70</v>
      </c>
      <c r="B4949" s="298" t="s">
        <v>7228</v>
      </c>
      <c r="C4949" s="28">
        <v>1</v>
      </c>
      <c r="D4949" s="299" t="s">
        <v>3452</v>
      </c>
      <c r="E4949" s="28" t="s">
        <v>7137</v>
      </c>
      <c r="F4949" s="28"/>
      <c r="G4949" s="51">
        <v>210.92</v>
      </c>
      <c r="H4949" s="51">
        <v>210.92</v>
      </c>
      <c r="I4949" s="51">
        <v>0</v>
      </c>
      <c r="J4949" s="19"/>
      <c r="K4949" s="19"/>
    </row>
    <row r="4950" spans="1:11" x14ac:dyDescent="0.2">
      <c r="A4950" s="297">
        <v>71</v>
      </c>
      <c r="B4950" s="298" t="s">
        <v>7229</v>
      </c>
      <c r="C4950" s="28">
        <v>1</v>
      </c>
      <c r="D4950" s="299" t="s">
        <v>3455</v>
      </c>
      <c r="E4950" s="28" t="s">
        <v>7137</v>
      </c>
      <c r="F4950" s="28"/>
      <c r="G4950" s="51">
        <v>210.92</v>
      </c>
      <c r="H4950" s="51">
        <v>210.92</v>
      </c>
      <c r="I4950" s="51">
        <v>0</v>
      </c>
      <c r="J4950" s="19"/>
      <c r="K4950" s="19"/>
    </row>
    <row r="4951" spans="1:11" x14ac:dyDescent="0.2">
      <c r="A4951" s="297">
        <v>72</v>
      </c>
      <c r="B4951" s="298" t="s">
        <v>7230</v>
      </c>
      <c r="C4951" s="28">
        <v>3</v>
      </c>
      <c r="D4951" s="299" t="s">
        <v>3415</v>
      </c>
      <c r="E4951" s="28" t="s">
        <v>7140</v>
      </c>
      <c r="F4951" s="28"/>
      <c r="G4951" s="51">
        <v>227.79</v>
      </c>
      <c r="H4951" s="51">
        <v>227.79</v>
      </c>
      <c r="I4951" s="51">
        <v>0</v>
      </c>
      <c r="J4951" s="19"/>
      <c r="K4951" s="19"/>
    </row>
    <row r="4952" spans="1:11" x14ac:dyDescent="0.2">
      <c r="A4952" s="297">
        <v>73</v>
      </c>
      <c r="B4952" s="298" t="s">
        <v>7231</v>
      </c>
      <c r="C4952" s="28">
        <v>1</v>
      </c>
      <c r="D4952" s="299" t="s">
        <v>3417</v>
      </c>
      <c r="E4952" s="28" t="s">
        <v>7140</v>
      </c>
      <c r="F4952" s="28"/>
      <c r="G4952" s="51">
        <v>210.92</v>
      </c>
      <c r="H4952" s="51">
        <v>210.92</v>
      </c>
      <c r="I4952" s="51">
        <v>0</v>
      </c>
      <c r="J4952" s="19"/>
      <c r="K4952" s="19"/>
    </row>
    <row r="4953" spans="1:11" x14ac:dyDescent="0.2">
      <c r="A4953" s="297">
        <v>74</v>
      </c>
      <c r="B4953" s="298" t="s">
        <v>7232</v>
      </c>
      <c r="C4953" s="28">
        <v>1</v>
      </c>
      <c r="D4953" s="299" t="s">
        <v>3418</v>
      </c>
      <c r="E4953" s="28" t="s">
        <v>7140</v>
      </c>
      <c r="F4953" s="28"/>
      <c r="G4953" s="51">
        <v>84.37</v>
      </c>
      <c r="H4953" s="51">
        <v>84.37</v>
      </c>
      <c r="I4953" s="51">
        <v>0</v>
      </c>
      <c r="J4953" s="19"/>
      <c r="K4953" s="19"/>
    </row>
    <row r="4954" spans="1:11" x14ac:dyDescent="0.2">
      <c r="A4954" s="297">
        <v>75</v>
      </c>
      <c r="B4954" s="298" t="s">
        <v>7233</v>
      </c>
      <c r="C4954" s="28">
        <v>1</v>
      </c>
      <c r="D4954" s="299" t="s">
        <v>3420</v>
      </c>
      <c r="E4954" s="28" t="s">
        <v>7140</v>
      </c>
      <c r="F4954" s="28"/>
      <c r="G4954" s="51">
        <v>84.37</v>
      </c>
      <c r="H4954" s="51">
        <v>84.37</v>
      </c>
      <c r="I4954" s="51">
        <v>0</v>
      </c>
      <c r="J4954" s="19"/>
      <c r="K4954" s="19"/>
    </row>
    <row r="4955" spans="1:11" x14ac:dyDescent="0.2">
      <c r="A4955" s="297">
        <v>76</v>
      </c>
      <c r="B4955" s="298" t="s">
        <v>7234</v>
      </c>
      <c r="C4955" s="28">
        <v>1</v>
      </c>
      <c r="D4955" s="299" t="s">
        <v>3362</v>
      </c>
      <c r="E4955" s="28" t="s">
        <v>7140</v>
      </c>
      <c r="F4955" s="28"/>
      <c r="G4955" s="51">
        <v>84.37</v>
      </c>
      <c r="H4955" s="51">
        <v>84.37</v>
      </c>
      <c r="I4955" s="51">
        <v>0</v>
      </c>
      <c r="J4955" s="19"/>
      <c r="K4955" s="19"/>
    </row>
    <row r="4956" spans="1:11" x14ac:dyDescent="0.2">
      <c r="A4956" s="297">
        <v>77</v>
      </c>
      <c r="B4956" s="298" t="s">
        <v>7235</v>
      </c>
      <c r="C4956" s="28">
        <v>1</v>
      </c>
      <c r="D4956" s="299" t="s">
        <v>7236</v>
      </c>
      <c r="E4956" s="28" t="s">
        <v>7140</v>
      </c>
      <c r="F4956" s="28"/>
      <c r="G4956" s="51">
        <v>210.92</v>
      </c>
      <c r="H4956" s="51">
        <v>210.92</v>
      </c>
      <c r="I4956" s="51">
        <v>0</v>
      </c>
      <c r="J4956" s="19"/>
      <c r="K4956" s="19"/>
    </row>
    <row r="4957" spans="1:11" x14ac:dyDescent="0.2">
      <c r="A4957" s="297">
        <v>78</v>
      </c>
      <c r="B4957" s="298" t="s">
        <v>7237</v>
      </c>
      <c r="C4957" s="28">
        <v>1</v>
      </c>
      <c r="D4957" s="299" t="s">
        <v>7238</v>
      </c>
      <c r="E4957" s="28" t="s">
        <v>7140</v>
      </c>
      <c r="F4957" s="28"/>
      <c r="G4957" s="51">
        <v>59.06</v>
      </c>
      <c r="H4957" s="51">
        <v>59.06</v>
      </c>
      <c r="I4957" s="51">
        <v>0</v>
      </c>
      <c r="J4957" s="19"/>
      <c r="K4957" s="19"/>
    </row>
    <row r="4958" spans="1:11" ht="84" x14ac:dyDescent="0.25">
      <c r="A4958" s="29" t="s">
        <v>5</v>
      </c>
      <c r="B4958" s="29" t="s">
        <v>6</v>
      </c>
      <c r="C4958" s="29" t="s">
        <v>7</v>
      </c>
      <c r="D4958" s="29" t="s">
        <v>8</v>
      </c>
      <c r="E4958" s="29" t="s">
        <v>15</v>
      </c>
      <c r="F4958" s="29" t="s">
        <v>9</v>
      </c>
      <c r="G4958" s="262" t="s">
        <v>10</v>
      </c>
      <c r="H4958" s="262" t="s">
        <v>11</v>
      </c>
      <c r="I4958" s="262" t="s">
        <v>518</v>
      </c>
      <c r="J4958" s="29" t="s">
        <v>12</v>
      </c>
      <c r="K4958" s="30" t="s">
        <v>13</v>
      </c>
    </row>
    <row r="4959" spans="1:11" ht="24" x14ac:dyDescent="0.2">
      <c r="A4959" s="297">
        <v>79</v>
      </c>
      <c r="B4959" s="298" t="s">
        <v>7239</v>
      </c>
      <c r="C4959" s="28">
        <v>1</v>
      </c>
      <c r="D4959" s="299" t="s">
        <v>7240</v>
      </c>
      <c r="E4959" s="28" t="s">
        <v>7140</v>
      </c>
      <c r="F4959" s="28"/>
      <c r="G4959" s="51">
        <v>42.18</v>
      </c>
      <c r="H4959" s="51">
        <v>42.18</v>
      </c>
      <c r="I4959" s="51">
        <v>0</v>
      </c>
      <c r="J4959" s="19"/>
      <c r="K4959" s="19"/>
    </row>
    <row r="4960" spans="1:11" x14ac:dyDescent="0.2">
      <c r="A4960" s="297">
        <v>80</v>
      </c>
      <c r="B4960" s="298" t="s">
        <v>7235</v>
      </c>
      <c r="C4960" s="28">
        <v>1</v>
      </c>
      <c r="D4960" s="299" t="s">
        <v>7241</v>
      </c>
      <c r="E4960" s="28" t="s">
        <v>7242</v>
      </c>
      <c r="F4960" s="28"/>
      <c r="G4960" s="51">
        <v>210.92</v>
      </c>
      <c r="H4960" s="51">
        <v>210.92</v>
      </c>
      <c r="I4960" s="51">
        <v>0</v>
      </c>
      <c r="J4960" s="19"/>
      <c r="K4960" s="19"/>
    </row>
    <row r="4961" spans="1:11" ht="24" x14ac:dyDescent="0.2">
      <c r="A4961" s="297">
        <v>81</v>
      </c>
      <c r="B4961" s="298" t="s">
        <v>7243</v>
      </c>
      <c r="C4961" s="28">
        <v>3</v>
      </c>
      <c r="D4961" s="299" t="s">
        <v>7244</v>
      </c>
      <c r="E4961" s="28" t="s">
        <v>7173</v>
      </c>
      <c r="F4961" s="28"/>
      <c r="G4961" s="51">
        <v>126.55</v>
      </c>
      <c r="H4961" s="51">
        <v>126.55</v>
      </c>
      <c r="I4961" s="51">
        <v>0</v>
      </c>
      <c r="J4961" s="19"/>
      <c r="K4961" s="19"/>
    </row>
    <row r="4962" spans="1:11" x14ac:dyDescent="0.2">
      <c r="A4962" s="297">
        <v>82</v>
      </c>
      <c r="B4962" s="298" t="s">
        <v>7245</v>
      </c>
      <c r="C4962" s="28">
        <v>1</v>
      </c>
      <c r="D4962" s="299" t="s">
        <v>7246</v>
      </c>
      <c r="E4962" s="28" t="s">
        <v>7143</v>
      </c>
      <c r="F4962" s="28"/>
      <c r="G4962" s="51">
        <v>177.17</v>
      </c>
      <c r="H4962" s="51">
        <v>177.17</v>
      </c>
      <c r="I4962" s="51">
        <v>0</v>
      </c>
      <c r="J4962" s="19"/>
      <c r="K4962" s="19"/>
    </row>
    <row r="4963" spans="1:11" x14ac:dyDescent="0.2">
      <c r="A4963" s="297">
        <v>83</v>
      </c>
      <c r="B4963" s="298" t="s">
        <v>7235</v>
      </c>
      <c r="C4963" s="28">
        <v>2</v>
      </c>
      <c r="D4963" s="299" t="s">
        <v>7247</v>
      </c>
      <c r="E4963" s="28" t="s">
        <v>7185</v>
      </c>
      <c r="F4963" s="28"/>
      <c r="G4963" s="51">
        <v>421.84</v>
      </c>
      <c r="H4963" s="51">
        <v>421.84</v>
      </c>
      <c r="I4963" s="51">
        <v>0</v>
      </c>
      <c r="J4963" s="19"/>
      <c r="K4963" s="19"/>
    </row>
    <row r="4964" spans="1:11" x14ac:dyDescent="0.2">
      <c r="A4964" s="297">
        <v>84</v>
      </c>
      <c r="B4964" s="298" t="s">
        <v>7248</v>
      </c>
      <c r="C4964" s="28">
        <v>1</v>
      </c>
      <c r="D4964" s="299" t="s">
        <v>7249</v>
      </c>
      <c r="E4964" s="28" t="s">
        <v>7242</v>
      </c>
      <c r="F4964" s="28"/>
      <c r="G4964" s="51">
        <v>59.06</v>
      </c>
      <c r="H4964" s="51">
        <v>59.06</v>
      </c>
      <c r="I4964" s="51">
        <v>0</v>
      </c>
      <c r="J4964" s="19"/>
      <c r="K4964" s="19"/>
    </row>
    <row r="4965" spans="1:11" x14ac:dyDescent="0.2">
      <c r="A4965" s="297">
        <v>85</v>
      </c>
      <c r="B4965" s="298" t="s">
        <v>7226</v>
      </c>
      <c r="C4965" s="28">
        <v>1</v>
      </c>
      <c r="D4965" s="299" t="s">
        <v>7250</v>
      </c>
      <c r="E4965" s="28" t="s">
        <v>7251</v>
      </c>
      <c r="F4965" s="28"/>
      <c r="G4965" s="51">
        <v>50.62</v>
      </c>
      <c r="H4965" s="51">
        <v>50.62</v>
      </c>
      <c r="I4965" s="51">
        <v>0</v>
      </c>
      <c r="J4965" s="19"/>
      <c r="K4965" s="19"/>
    </row>
    <row r="4966" spans="1:11" x14ac:dyDescent="0.2">
      <c r="A4966" s="297">
        <v>86</v>
      </c>
      <c r="B4966" s="298" t="s">
        <v>7252</v>
      </c>
      <c r="C4966" s="28">
        <v>1</v>
      </c>
      <c r="D4966" s="299" t="s">
        <v>7253</v>
      </c>
      <c r="E4966" s="28" t="s">
        <v>7173</v>
      </c>
      <c r="F4966" s="28"/>
      <c r="G4966" s="51">
        <v>253.1</v>
      </c>
      <c r="H4966" s="51">
        <v>253.1</v>
      </c>
      <c r="I4966" s="51">
        <v>0</v>
      </c>
      <c r="J4966" s="19"/>
      <c r="K4966" s="19"/>
    </row>
    <row r="4967" spans="1:11" x14ac:dyDescent="0.2">
      <c r="A4967" s="297">
        <v>87</v>
      </c>
      <c r="B4967" s="298" t="s">
        <v>7252</v>
      </c>
      <c r="C4967" s="28">
        <v>1</v>
      </c>
      <c r="D4967" s="299" t="s">
        <v>7254</v>
      </c>
      <c r="E4967" s="28" t="s">
        <v>7140</v>
      </c>
      <c r="F4967" s="28"/>
      <c r="G4967" s="51">
        <v>253.1</v>
      </c>
      <c r="H4967" s="51">
        <v>253.1</v>
      </c>
      <c r="I4967" s="51">
        <v>0</v>
      </c>
      <c r="J4967" s="19"/>
      <c r="K4967" s="19"/>
    </row>
    <row r="4968" spans="1:11" x14ac:dyDescent="0.2">
      <c r="A4968" s="297">
        <v>88</v>
      </c>
      <c r="B4968" s="298" t="s">
        <v>7255</v>
      </c>
      <c r="C4968" s="28">
        <v>1</v>
      </c>
      <c r="D4968" s="299" t="s">
        <v>7256</v>
      </c>
      <c r="E4968" s="28" t="s">
        <v>7140</v>
      </c>
      <c r="F4968" s="28"/>
      <c r="G4968" s="51">
        <v>253.1</v>
      </c>
      <c r="H4968" s="51">
        <v>253.1</v>
      </c>
      <c r="I4968" s="51">
        <v>0</v>
      </c>
      <c r="J4968" s="19"/>
      <c r="K4968" s="19"/>
    </row>
    <row r="4969" spans="1:11" x14ac:dyDescent="0.2">
      <c r="A4969" s="297">
        <v>89</v>
      </c>
      <c r="B4969" s="298" t="s">
        <v>7245</v>
      </c>
      <c r="C4969" s="28">
        <v>1</v>
      </c>
      <c r="D4969" s="299" t="s">
        <v>7257</v>
      </c>
      <c r="E4969" s="28" t="s">
        <v>7140</v>
      </c>
      <c r="F4969" s="28"/>
      <c r="G4969" s="51">
        <v>253.1</v>
      </c>
      <c r="H4969" s="51">
        <v>253.1</v>
      </c>
      <c r="I4969" s="51">
        <v>0</v>
      </c>
      <c r="J4969" s="19"/>
      <c r="K4969" s="19"/>
    </row>
    <row r="4970" spans="1:11" x14ac:dyDescent="0.2">
      <c r="A4970" s="297">
        <v>90</v>
      </c>
      <c r="B4970" s="298" t="s">
        <v>7174</v>
      </c>
      <c r="C4970" s="28">
        <v>1</v>
      </c>
      <c r="D4970" s="299" t="s">
        <v>7258</v>
      </c>
      <c r="E4970" s="28" t="s">
        <v>7173</v>
      </c>
      <c r="F4970" s="28"/>
      <c r="G4970" s="51">
        <v>177.17</v>
      </c>
      <c r="H4970" s="51">
        <v>177.17</v>
      </c>
      <c r="I4970" s="51">
        <v>0</v>
      </c>
      <c r="J4970" s="19"/>
      <c r="K4970" s="19"/>
    </row>
    <row r="4971" spans="1:11" x14ac:dyDescent="0.2">
      <c r="A4971" s="297">
        <v>91</v>
      </c>
      <c r="B4971" s="298" t="s">
        <v>7259</v>
      </c>
      <c r="C4971" s="28">
        <v>1</v>
      </c>
      <c r="D4971" s="299" t="s">
        <v>7260</v>
      </c>
      <c r="E4971" s="28" t="s">
        <v>7173</v>
      </c>
      <c r="F4971" s="28"/>
      <c r="G4971" s="51">
        <v>42.18</v>
      </c>
      <c r="H4971" s="51">
        <v>42.18</v>
      </c>
      <c r="I4971" s="51">
        <v>0</v>
      </c>
      <c r="J4971" s="19"/>
      <c r="K4971" s="19"/>
    </row>
    <row r="4972" spans="1:11" x14ac:dyDescent="0.2">
      <c r="A4972" s="297">
        <v>92</v>
      </c>
      <c r="B4972" s="298" t="s">
        <v>7235</v>
      </c>
      <c r="C4972" s="28">
        <v>3</v>
      </c>
      <c r="D4972" s="299" t="s">
        <v>7261</v>
      </c>
      <c r="E4972" s="28" t="s">
        <v>7140</v>
      </c>
      <c r="F4972" s="28"/>
      <c r="G4972" s="51">
        <v>632.75</v>
      </c>
      <c r="H4972" s="51">
        <v>632.75</v>
      </c>
      <c r="I4972" s="51">
        <v>0</v>
      </c>
      <c r="J4972" s="19"/>
      <c r="K4972" s="19"/>
    </row>
    <row r="4973" spans="1:11" ht="24" x14ac:dyDescent="0.2">
      <c r="A4973" s="297">
        <v>93</v>
      </c>
      <c r="B4973" s="298" t="s">
        <v>7262</v>
      </c>
      <c r="C4973" s="28">
        <v>1</v>
      </c>
      <c r="D4973" s="299" t="s">
        <v>7263</v>
      </c>
      <c r="E4973" s="28" t="s">
        <v>7140</v>
      </c>
      <c r="F4973" s="28"/>
      <c r="G4973" s="51">
        <v>59.06</v>
      </c>
      <c r="H4973" s="51">
        <v>59.06</v>
      </c>
      <c r="I4973" s="51">
        <v>0</v>
      </c>
      <c r="J4973" s="19"/>
      <c r="K4973" s="19"/>
    </row>
    <row r="4974" spans="1:11" x14ac:dyDescent="0.2">
      <c r="A4974" s="297">
        <v>94</v>
      </c>
      <c r="B4974" s="215" t="s">
        <v>7264</v>
      </c>
      <c r="C4974" s="28">
        <v>2</v>
      </c>
      <c r="D4974" s="299" t="s">
        <v>7265</v>
      </c>
      <c r="E4974" s="28" t="s">
        <v>7140</v>
      </c>
      <c r="F4974" s="28"/>
      <c r="G4974" s="51">
        <v>421.84</v>
      </c>
      <c r="H4974" s="51">
        <v>421.84</v>
      </c>
      <c r="I4974" s="51">
        <v>0</v>
      </c>
      <c r="J4974" s="19"/>
      <c r="K4974" s="19"/>
    </row>
    <row r="4975" spans="1:11" x14ac:dyDescent="0.2">
      <c r="A4975" s="297">
        <v>95</v>
      </c>
      <c r="B4975" s="298" t="s">
        <v>7266</v>
      </c>
      <c r="C4975" s="28">
        <v>1</v>
      </c>
      <c r="D4975" s="299" t="s">
        <v>7267</v>
      </c>
      <c r="E4975" s="28" t="s">
        <v>7140</v>
      </c>
      <c r="F4975" s="28"/>
      <c r="G4975" s="51">
        <v>42.18</v>
      </c>
      <c r="H4975" s="51">
        <v>42.18</v>
      </c>
      <c r="I4975" s="51">
        <v>0</v>
      </c>
      <c r="J4975" s="19"/>
      <c r="K4975" s="19"/>
    </row>
    <row r="4976" spans="1:11" x14ac:dyDescent="0.2">
      <c r="A4976" s="297">
        <v>96</v>
      </c>
      <c r="B4976" s="298" t="s">
        <v>7195</v>
      </c>
      <c r="C4976" s="28">
        <v>6</v>
      </c>
      <c r="D4976" s="299" t="s">
        <v>7268</v>
      </c>
      <c r="E4976" s="28" t="s">
        <v>7173</v>
      </c>
      <c r="F4976" s="28"/>
      <c r="G4976" s="51">
        <v>354.34</v>
      </c>
      <c r="H4976" s="51">
        <v>354.34</v>
      </c>
      <c r="I4976" s="51">
        <v>0</v>
      </c>
      <c r="J4976" s="19"/>
      <c r="K4976" s="19"/>
    </row>
    <row r="4977" spans="1:11" ht="24" x14ac:dyDescent="0.2">
      <c r="A4977" s="297">
        <v>97</v>
      </c>
      <c r="B4977" s="298" t="s">
        <v>7269</v>
      </c>
      <c r="C4977" s="28">
        <v>1</v>
      </c>
      <c r="D4977" s="299" t="s">
        <v>7270</v>
      </c>
      <c r="E4977" s="28" t="s">
        <v>7140</v>
      </c>
      <c r="F4977" s="28"/>
      <c r="G4977" s="51">
        <v>101.24</v>
      </c>
      <c r="H4977" s="51">
        <v>101.24</v>
      </c>
      <c r="I4977" s="51">
        <v>0</v>
      </c>
      <c r="J4977" s="19"/>
      <c r="K4977" s="19"/>
    </row>
    <row r="4978" spans="1:11" ht="24" x14ac:dyDescent="0.2">
      <c r="A4978" s="297">
        <v>98</v>
      </c>
      <c r="B4978" s="298" t="s">
        <v>7271</v>
      </c>
      <c r="C4978" s="28">
        <v>1</v>
      </c>
      <c r="D4978" s="299" t="s">
        <v>7272</v>
      </c>
      <c r="E4978" s="28" t="s">
        <v>7140</v>
      </c>
      <c r="F4978" s="28"/>
      <c r="G4978" s="51">
        <v>59.06</v>
      </c>
      <c r="H4978" s="51">
        <v>59.06</v>
      </c>
      <c r="I4978" s="51">
        <v>0</v>
      </c>
      <c r="J4978" s="19"/>
      <c r="K4978" s="19"/>
    </row>
    <row r="4979" spans="1:11" x14ac:dyDescent="0.2">
      <c r="A4979" s="297">
        <v>99</v>
      </c>
      <c r="B4979" s="298" t="s">
        <v>7273</v>
      </c>
      <c r="C4979" s="28">
        <v>1</v>
      </c>
      <c r="D4979" s="299" t="s">
        <v>7274</v>
      </c>
      <c r="E4979" s="28" t="s">
        <v>7140</v>
      </c>
      <c r="F4979" s="28"/>
      <c r="G4979" s="51">
        <v>210.92</v>
      </c>
      <c r="H4979" s="51">
        <v>210.92</v>
      </c>
      <c r="I4979" s="51">
        <v>0</v>
      </c>
      <c r="J4979" s="19"/>
      <c r="K4979" s="19"/>
    </row>
    <row r="4980" spans="1:11" x14ac:dyDescent="0.2">
      <c r="A4980" s="297">
        <v>100</v>
      </c>
      <c r="B4980" s="298" t="s">
        <v>7275</v>
      </c>
      <c r="C4980" s="28">
        <v>1</v>
      </c>
      <c r="D4980" s="299" t="s">
        <v>7276</v>
      </c>
      <c r="E4980" s="28" t="s">
        <v>7133</v>
      </c>
      <c r="F4980" s="28"/>
      <c r="G4980" s="51">
        <v>42.18</v>
      </c>
      <c r="H4980" s="51">
        <v>42.18</v>
      </c>
      <c r="I4980" s="51">
        <v>0</v>
      </c>
      <c r="J4980" s="19"/>
      <c r="K4980" s="19"/>
    </row>
    <row r="4981" spans="1:11" x14ac:dyDescent="0.2">
      <c r="A4981" s="297">
        <v>101</v>
      </c>
      <c r="B4981" s="298" t="s">
        <v>7277</v>
      </c>
      <c r="C4981" s="28">
        <v>1</v>
      </c>
      <c r="D4981" s="299" t="s">
        <v>7278</v>
      </c>
      <c r="E4981" s="28" t="s">
        <v>7140</v>
      </c>
      <c r="F4981" s="28"/>
      <c r="G4981" s="51">
        <v>101.24</v>
      </c>
      <c r="H4981" s="51">
        <v>101.24</v>
      </c>
      <c r="I4981" s="51">
        <v>0</v>
      </c>
      <c r="J4981" s="19"/>
      <c r="K4981" s="19"/>
    </row>
    <row r="4982" spans="1:11" ht="24" x14ac:dyDescent="0.2">
      <c r="A4982" s="297">
        <v>102</v>
      </c>
      <c r="B4982" s="298" t="s">
        <v>7279</v>
      </c>
      <c r="C4982" s="28">
        <v>3</v>
      </c>
      <c r="D4982" s="299" t="s">
        <v>7280</v>
      </c>
      <c r="E4982" s="28" t="s">
        <v>7140</v>
      </c>
      <c r="F4982" s="28"/>
      <c r="G4982" s="51">
        <v>177.17</v>
      </c>
      <c r="H4982" s="51">
        <v>177.17</v>
      </c>
      <c r="I4982" s="51">
        <v>0</v>
      </c>
      <c r="J4982" s="19"/>
      <c r="K4982" s="19"/>
    </row>
    <row r="4983" spans="1:11" x14ac:dyDescent="0.2">
      <c r="A4983" s="297">
        <v>103</v>
      </c>
      <c r="B4983" s="298" t="s">
        <v>7281</v>
      </c>
      <c r="C4983" s="28">
        <v>1</v>
      </c>
      <c r="D4983" s="299" t="s">
        <v>7282</v>
      </c>
      <c r="E4983" s="28" t="s">
        <v>7140</v>
      </c>
      <c r="F4983" s="28"/>
      <c r="G4983" s="51">
        <v>29.53</v>
      </c>
      <c r="H4983" s="51">
        <v>29.53</v>
      </c>
      <c r="I4983" s="51">
        <v>0</v>
      </c>
      <c r="J4983" s="19"/>
      <c r="K4983" s="19"/>
    </row>
    <row r="4984" spans="1:11" x14ac:dyDescent="0.2">
      <c r="A4984" s="297">
        <v>104</v>
      </c>
      <c r="B4984" s="298" t="s">
        <v>7235</v>
      </c>
      <c r="C4984" s="28">
        <v>1</v>
      </c>
      <c r="D4984" s="299" t="s">
        <v>7283</v>
      </c>
      <c r="E4984" s="28" t="s">
        <v>7140</v>
      </c>
      <c r="F4984" s="28"/>
      <c r="G4984" s="51">
        <v>210.92</v>
      </c>
      <c r="H4984" s="51">
        <v>210.92</v>
      </c>
      <c r="I4984" s="51">
        <v>0</v>
      </c>
      <c r="J4984" s="19"/>
      <c r="K4984" s="19"/>
    </row>
    <row r="4985" spans="1:11" ht="24" x14ac:dyDescent="0.2">
      <c r="A4985" s="297">
        <v>105</v>
      </c>
      <c r="B4985" s="298" t="s">
        <v>7284</v>
      </c>
      <c r="C4985" s="28">
        <v>1</v>
      </c>
      <c r="D4985" s="299" t="s">
        <v>7285</v>
      </c>
      <c r="E4985" s="28" t="s">
        <v>7140</v>
      </c>
      <c r="F4985" s="28"/>
      <c r="G4985" s="51">
        <v>42.18</v>
      </c>
      <c r="H4985" s="51">
        <v>42.18</v>
      </c>
      <c r="I4985" s="51">
        <v>0</v>
      </c>
      <c r="J4985" s="19"/>
      <c r="K4985" s="19"/>
    </row>
    <row r="4986" spans="1:11" ht="84" x14ac:dyDescent="0.25">
      <c r="A4986" s="29" t="s">
        <v>5</v>
      </c>
      <c r="B4986" s="29" t="s">
        <v>6</v>
      </c>
      <c r="C4986" s="29" t="s">
        <v>7</v>
      </c>
      <c r="D4986" s="29" t="s">
        <v>8</v>
      </c>
      <c r="E4986" s="29" t="s">
        <v>15</v>
      </c>
      <c r="F4986" s="29" t="s">
        <v>9</v>
      </c>
      <c r="G4986" s="262" t="s">
        <v>10</v>
      </c>
      <c r="H4986" s="262" t="s">
        <v>11</v>
      </c>
      <c r="I4986" s="262" t="s">
        <v>518</v>
      </c>
      <c r="J4986" s="29" t="s">
        <v>12</v>
      </c>
      <c r="K4986" s="30" t="s">
        <v>13</v>
      </c>
    </row>
    <row r="4987" spans="1:11" ht="24" x14ac:dyDescent="0.2">
      <c r="A4987" s="297">
        <v>106</v>
      </c>
      <c r="B4987" s="298" t="s">
        <v>7286</v>
      </c>
      <c r="C4987" s="28">
        <v>1</v>
      </c>
      <c r="D4987" s="299" t="s">
        <v>7287</v>
      </c>
      <c r="E4987" s="28" t="s">
        <v>7140</v>
      </c>
      <c r="F4987" s="28"/>
      <c r="G4987" s="51">
        <v>177.17</v>
      </c>
      <c r="H4987" s="51">
        <v>177.17</v>
      </c>
      <c r="I4987" s="51">
        <v>0</v>
      </c>
      <c r="J4987" s="19"/>
      <c r="K4987" s="19"/>
    </row>
    <row r="4988" spans="1:11" x14ac:dyDescent="0.2">
      <c r="A4988" s="297">
        <v>107</v>
      </c>
      <c r="B4988" s="298" t="s">
        <v>7288</v>
      </c>
      <c r="C4988" s="28">
        <v>1</v>
      </c>
      <c r="D4988" s="299" t="s">
        <v>7289</v>
      </c>
      <c r="E4988" s="28" t="s">
        <v>7140</v>
      </c>
      <c r="F4988" s="28"/>
      <c r="G4988" s="51">
        <v>101.24</v>
      </c>
      <c r="H4988" s="51">
        <v>101.24</v>
      </c>
      <c r="I4988" s="51">
        <v>0</v>
      </c>
      <c r="J4988" s="19"/>
      <c r="K4988" s="19"/>
    </row>
    <row r="4989" spans="1:11" x14ac:dyDescent="0.2">
      <c r="A4989" s="297">
        <v>108</v>
      </c>
      <c r="B4989" s="298" t="s">
        <v>7245</v>
      </c>
      <c r="C4989" s="28">
        <v>1</v>
      </c>
      <c r="D4989" s="299" t="s">
        <v>7290</v>
      </c>
      <c r="E4989" s="28" t="s">
        <v>7291</v>
      </c>
      <c r="F4989" s="28"/>
      <c r="G4989" s="51">
        <v>177.17</v>
      </c>
      <c r="H4989" s="51">
        <v>177.17</v>
      </c>
      <c r="I4989" s="51">
        <v>0</v>
      </c>
      <c r="J4989" s="19"/>
      <c r="K4989" s="19"/>
    </row>
    <row r="4990" spans="1:11" ht="24" x14ac:dyDescent="0.2">
      <c r="A4990" s="297">
        <v>109</v>
      </c>
      <c r="B4990" s="298" t="s">
        <v>7292</v>
      </c>
      <c r="C4990" s="28">
        <v>1</v>
      </c>
      <c r="D4990" s="299" t="s">
        <v>7293</v>
      </c>
      <c r="E4990" s="28" t="s">
        <v>7140</v>
      </c>
      <c r="F4990" s="28"/>
      <c r="G4990" s="51">
        <v>101.24</v>
      </c>
      <c r="H4990" s="51">
        <v>101.24</v>
      </c>
      <c r="I4990" s="51">
        <v>0</v>
      </c>
      <c r="J4990" s="19"/>
      <c r="K4990" s="19"/>
    </row>
    <row r="4991" spans="1:11" x14ac:dyDescent="0.2">
      <c r="A4991" s="297">
        <v>110</v>
      </c>
      <c r="B4991" s="298" t="s">
        <v>7294</v>
      </c>
      <c r="C4991" s="28">
        <v>1</v>
      </c>
      <c r="D4991" s="299" t="s">
        <v>7295</v>
      </c>
      <c r="E4991" s="28" t="s">
        <v>7133</v>
      </c>
      <c r="F4991" s="28"/>
      <c r="G4991" s="51">
        <v>210.92</v>
      </c>
      <c r="H4991" s="51">
        <v>210.92</v>
      </c>
      <c r="I4991" s="51">
        <v>0</v>
      </c>
      <c r="J4991" s="19"/>
      <c r="K4991" s="19"/>
    </row>
    <row r="4992" spans="1:11" x14ac:dyDescent="0.2">
      <c r="A4992" s="297">
        <v>111</v>
      </c>
      <c r="B4992" s="298" t="s">
        <v>7296</v>
      </c>
      <c r="C4992" s="28">
        <v>1</v>
      </c>
      <c r="D4992" s="299" t="s">
        <v>7297</v>
      </c>
      <c r="E4992" s="28" t="s">
        <v>7140</v>
      </c>
      <c r="F4992" s="28"/>
      <c r="G4992" s="51">
        <v>210.92</v>
      </c>
      <c r="H4992" s="51">
        <v>210.92</v>
      </c>
      <c r="I4992" s="51">
        <v>0</v>
      </c>
      <c r="J4992" s="19"/>
      <c r="K4992" s="19"/>
    </row>
    <row r="4993" spans="1:11" x14ac:dyDescent="0.2">
      <c r="A4993" s="297">
        <v>112</v>
      </c>
      <c r="B4993" s="298" t="s">
        <v>7296</v>
      </c>
      <c r="C4993" s="28">
        <v>1</v>
      </c>
      <c r="D4993" s="299" t="s">
        <v>7298</v>
      </c>
      <c r="E4993" s="28" t="s">
        <v>7140</v>
      </c>
      <c r="F4993" s="28"/>
      <c r="G4993" s="51">
        <v>210.92</v>
      </c>
      <c r="H4993" s="51">
        <v>210.92</v>
      </c>
      <c r="I4993" s="51">
        <v>0</v>
      </c>
      <c r="J4993" s="19"/>
      <c r="K4993" s="19"/>
    </row>
    <row r="4994" spans="1:11" x14ac:dyDescent="0.2">
      <c r="A4994" s="297">
        <v>113</v>
      </c>
      <c r="B4994" s="298" t="s">
        <v>7299</v>
      </c>
      <c r="C4994" s="28">
        <v>1</v>
      </c>
      <c r="D4994" s="299" t="s">
        <v>7300</v>
      </c>
      <c r="E4994" s="28" t="s">
        <v>7140</v>
      </c>
      <c r="F4994" s="28"/>
      <c r="G4994" s="51">
        <v>42.18</v>
      </c>
      <c r="H4994" s="51">
        <v>42.18</v>
      </c>
      <c r="I4994" s="51">
        <v>0</v>
      </c>
      <c r="J4994" s="19"/>
      <c r="K4994" s="19"/>
    </row>
    <row r="4995" spans="1:11" x14ac:dyDescent="0.2">
      <c r="A4995" s="297">
        <v>114</v>
      </c>
      <c r="B4995" s="298" t="s">
        <v>7301</v>
      </c>
      <c r="C4995" s="28">
        <v>3</v>
      </c>
      <c r="D4995" s="299" t="s">
        <v>7302</v>
      </c>
      <c r="E4995" s="28" t="s">
        <v>7291</v>
      </c>
      <c r="F4995" s="28"/>
      <c r="G4995" s="51">
        <v>75.930000000000007</v>
      </c>
      <c r="H4995" s="51">
        <v>75.930000000000007</v>
      </c>
      <c r="I4995" s="51">
        <v>0</v>
      </c>
      <c r="J4995" s="19"/>
      <c r="K4995" s="19"/>
    </row>
    <row r="4996" spans="1:11" ht="24" x14ac:dyDescent="0.2">
      <c r="A4996" s="297">
        <v>115</v>
      </c>
      <c r="B4996" s="298" t="s">
        <v>7303</v>
      </c>
      <c r="C4996" s="28">
        <v>1</v>
      </c>
      <c r="D4996" s="299" t="s">
        <v>7304</v>
      </c>
      <c r="E4996" s="28" t="s">
        <v>7140</v>
      </c>
      <c r="F4996" s="28"/>
      <c r="G4996" s="51">
        <v>25.31</v>
      </c>
      <c r="H4996" s="51">
        <v>25.31</v>
      </c>
      <c r="I4996" s="51">
        <v>0</v>
      </c>
      <c r="J4996" s="19"/>
      <c r="K4996" s="19"/>
    </row>
    <row r="4997" spans="1:11" ht="24" x14ac:dyDescent="0.2">
      <c r="A4997" s="297">
        <v>116</v>
      </c>
      <c r="B4997" s="298" t="s">
        <v>7303</v>
      </c>
      <c r="C4997" s="28">
        <v>1</v>
      </c>
      <c r="D4997" s="299" t="s">
        <v>7305</v>
      </c>
      <c r="E4997" s="28" t="s">
        <v>7140</v>
      </c>
      <c r="F4997" s="28"/>
      <c r="G4997" s="51">
        <v>25.31</v>
      </c>
      <c r="H4997" s="51">
        <v>25.31</v>
      </c>
      <c r="I4997" s="51">
        <v>0</v>
      </c>
      <c r="J4997" s="19"/>
      <c r="K4997" s="19"/>
    </row>
    <row r="4998" spans="1:11" x14ac:dyDescent="0.2">
      <c r="A4998" s="297">
        <v>117</v>
      </c>
      <c r="B4998" s="298" t="s">
        <v>7306</v>
      </c>
      <c r="C4998" s="28">
        <v>1</v>
      </c>
      <c r="D4998" s="299" t="s">
        <v>7307</v>
      </c>
      <c r="E4998" s="28" t="s">
        <v>7140</v>
      </c>
      <c r="F4998" s="28"/>
      <c r="G4998" s="51">
        <v>177.17</v>
      </c>
      <c r="H4998" s="51">
        <v>177.17</v>
      </c>
      <c r="I4998" s="51">
        <v>0</v>
      </c>
      <c r="J4998" s="19"/>
      <c r="K4998" s="19"/>
    </row>
    <row r="4999" spans="1:11" x14ac:dyDescent="0.2">
      <c r="A4999" s="297">
        <v>118</v>
      </c>
      <c r="B4999" s="298" t="s">
        <v>7306</v>
      </c>
      <c r="C4999" s="28">
        <v>1</v>
      </c>
      <c r="D4999" s="299" t="s">
        <v>7308</v>
      </c>
      <c r="E4999" s="28" t="s">
        <v>7140</v>
      </c>
      <c r="F4999" s="28"/>
      <c r="G4999" s="51">
        <v>177.17</v>
      </c>
      <c r="H4999" s="51">
        <v>177.17</v>
      </c>
      <c r="I4999" s="51">
        <v>0</v>
      </c>
      <c r="J4999" s="19"/>
      <c r="K4999" s="19"/>
    </row>
    <row r="5000" spans="1:11" ht="24" x14ac:dyDescent="0.2">
      <c r="A5000" s="297">
        <v>119</v>
      </c>
      <c r="B5000" s="298" t="s">
        <v>7309</v>
      </c>
      <c r="C5000" s="28">
        <v>1</v>
      </c>
      <c r="D5000" s="299" t="s">
        <v>7310</v>
      </c>
      <c r="E5000" s="28" t="s">
        <v>7140</v>
      </c>
      <c r="F5000" s="28"/>
      <c r="G5000" s="51">
        <v>101.24</v>
      </c>
      <c r="H5000" s="51">
        <v>101.24</v>
      </c>
      <c r="I5000" s="51">
        <v>0</v>
      </c>
      <c r="J5000" s="19"/>
      <c r="K5000" s="19"/>
    </row>
    <row r="5001" spans="1:11" x14ac:dyDescent="0.2">
      <c r="A5001" s="297">
        <v>120</v>
      </c>
      <c r="B5001" s="298" t="s">
        <v>7235</v>
      </c>
      <c r="C5001" s="28">
        <v>1</v>
      </c>
      <c r="D5001" s="299" t="s">
        <v>7311</v>
      </c>
      <c r="E5001" s="28" t="s">
        <v>7291</v>
      </c>
      <c r="F5001" s="28"/>
      <c r="G5001" s="51">
        <v>210.92</v>
      </c>
      <c r="H5001" s="51">
        <v>210.92</v>
      </c>
      <c r="I5001" s="51">
        <v>0</v>
      </c>
      <c r="J5001" s="19"/>
      <c r="K5001" s="19"/>
    </row>
    <row r="5002" spans="1:11" x14ac:dyDescent="0.2">
      <c r="A5002" s="297">
        <v>121</v>
      </c>
      <c r="B5002" s="298" t="s">
        <v>7312</v>
      </c>
      <c r="C5002" s="28">
        <v>1</v>
      </c>
      <c r="D5002" s="299" t="s">
        <v>7313</v>
      </c>
      <c r="E5002" s="28" t="s">
        <v>7140</v>
      </c>
      <c r="F5002" s="28"/>
      <c r="G5002" s="51">
        <v>151.86000000000001</v>
      </c>
      <c r="H5002" s="51">
        <v>151.86000000000001</v>
      </c>
      <c r="I5002" s="51">
        <v>0</v>
      </c>
      <c r="J5002" s="19"/>
      <c r="K5002" s="19"/>
    </row>
    <row r="5003" spans="1:11" x14ac:dyDescent="0.2">
      <c r="A5003" s="297">
        <v>122</v>
      </c>
      <c r="B5003" s="298" t="s">
        <v>7314</v>
      </c>
      <c r="C5003" s="28">
        <v>3</v>
      </c>
      <c r="D5003" s="299" t="s">
        <v>7315</v>
      </c>
      <c r="E5003" s="28" t="s">
        <v>7316</v>
      </c>
      <c r="F5003" s="28"/>
      <c r="G5003" s="51">
        <v>50.62</v>
      </c>
      <c r="H5003" s="51">
        <v>50.62</v>
      </c>
      <c r="I5003" s="51">
        <v>0</v>
      </c>
      <c r="J5003" s="19"/>
      <c r="K5003" s="19"/>
    </row>
    <row r="5004" spans="1:11" x14ac:dyDescent="0.2">
      <c r="A5004" s="297">
        <v>123</v>
      </c>
      <c r="B5004" s="298" t="s">
        <v>7195</v>
      </c>
      <c r="C5004" s="28">
        <v>1</v>
      </c>
      <c r="D5004" s="299" t="s">
        <v>7317</v>
      </c>
      <c r="E5004" s="28" t="s">
        <v>7291</v>
      </c>
      <c r="F5004" s="28"/>
      <c r="G5004" s="51">
        <v>25.31</v>
      </c>
      <c r="H5004" s="51">
        <v>25.31</v>
      </c>
      <c r="I5004" s="51">
        <v>0</v>
      </c>
      <c r="J5004" s="19"/>
      <c r="K5004" s="19"/>
    </row>
    <row r="5005" spans="1:11" x14ac:dyDescent="0.2">
      <c r="A5005" s="297">
        <v>124</v>
      </c>
      <c r="B5005" s="298" t="s">
        <v>7318</v>
      </c>
      <c r="C5005" s="28">
        <v>1</v>
      </c>
      <c r="D5005" s="299" t="s">
        <v>7319</v>
      </c>
      <c r="E5005" s="28" t="s">
        <v>7140</v>
      </c>
      <c r="F5005" s="28"/>
      <c r="G5005" s="51">
        <v>101.24</v>
      </c>
      <c r="H5005" s="51">
        <v>101.24</v>
      </c>
      <c r="I5005" s="51">
        <v>0</v>
      </c>
      <c r="J5005" s="19"/>
      <c r="K5005" s="19"/>
    </row>
    <row r="5006" spans="1:11" x14ac:dyDescent="0.2">
      <c r="A5006" s="297">
        <v>125</v>
      </c>
      <c r="B5006" s="298" t="s">
        <v>7320</v>
      </c>
      <c r="C5006" s="28">
        <v>1</v>
      </c>
      <c r="D5006" s="299" t="s">
        <v>7321</v>
      </c>
      <c r="E5006" s="28" t="s">
        <v>7140</v>
      </c>
      <c r="F5006" s="28"/>
      <c r="G5006" s="51">
        <v>177.17</v>
      </c>
      <c r="H5006" s="51">
        <v>177.17</v>
      </c>
      <c r="I5006" s="51">
        <v>0</v>
      </c>
      <c r="J5006" s="19"/>
      <c r="K5006" s="19"/>
    </row>
    <row r="5007" spans="1:11" x14ac:dyDescent="0.2">
      <c r="A5007" s="297">
        <v>126</v>
      </c>
      <c r="B5007" s="215" t="s">
        <v>7322</v>
      </c>
      <c r="C5007" s="28">
        <v>1</v>
      </c>
      <c r="D5007" s="299" t="s">
        <v>7323</v>
      </c>
      <c r="E5007" s="28" t="s">
        <v>7140</v>
      </c>
      <c r="F5007" s="28"/>
      <c r="G5007" s="51">
        <v>210.92</v>
      </c>
      <c r="H5007" s="51">
        <v>210.92</v>
      </c>
      <c r="I5007" s="51">
        <v>0</v>
      </c>
      <c r="J5007" s="19"/>
      <c r="K5007" s="19"/>
    </row>
    <row r="5008" spans="1:11" ht="14.25" customHeight="1" x14ac:dyDescent="0.2">
      <c r="A5008" s="297">
        <v>127</v>
      </c>
      <c r="B5008" s="298" t="s">
        <v>7324</v>
      </c>
      <c r="C5008" s="28">
        <v>1</v>
      </c>
      <c r="D5008" s="299" t="s">
        <v>7325</v>
      </c>
      <c r="E5008" s="28" t="s">
        <v>7140</v>
      </c>
      <c r="F5008" s="28"/>
      <c r="G5008" s="51">
        <v>42.18</v>
      </c>
      <c r="H5008" s="51">
        <v>42.18</v>
      </c>
      <c r="I5008" s="51">
        <v>0</v>
      </c>
      <c r="J5008" s="19"/>
      <c r="K5008" s="19"/>
    </row>
    <row r="5009" spans="1:11" x14ac:dyDescent="0.2">
      <c r="A5009" s="297">
        <v>128</v>
      </c>
      <c r="B5009" s="215" t="s">
        <v>7326</v>
      </c>
      <c r="C5009" s="28">
        <v>1</v>
      </c>
      <c r="D5009" s="299" t="s">
        <v>7327</v>
      </c>
      <c r="E5009" s="28" t="s">
        <v>7140</v>
      </c>
      <c r="F5009" s="28"/>
      <c r="G5009" s="51">
        <v>59.06</v>
      </c>
      <c r="H5009" s="51">
        <v>59.06</v>
      </c>
      <c r="I5009" s="51">
        <v>0</v>
      </c>
      <c r="J5009" s="19"/>
      <c r="K5009" s="19"/>
    </row>
    <row r="5010" spans="1:11" x14ac:dyDescent="0.2">
      <c r="A5010" s="297">
        <v>129</v>
      </c>
      <c r="B5010" s="300" t="s">
        <v>7328</v>
      </c>
      <c r="C5010" s="28">
        <v>1</v>
      </c>
      <c r="D5010" s="299" t="s">
        <v>7329</v>
      </c>
      <c r="E5010" s="28" t="s">
        <v>7316</v>
      </c>
      <c r="F5010" s="28"/>
      <c r="G5010" s="51">
        <v>59.06</v>
      </c>
      <c r="H5010" s="51">
        <v>59.06</v>
      </c>
      <c r="I5010" s="51">
        <v>0</v>
      </c>
      <c r="J5010" s="19"/>
      <c r="K5010" s="19"/>
    </row>
    <row r="5011" spans="1:11" x14ac:dyDescent="0.2">
      <c r="A5011" s="297">
        <v>130</v>
      </c>
      <c r="B5011" s="215" t="s">
        <v>7330</v>
      </c>
      <c r="C5011" s="28">
        <v>1</v>
      </c>
      <c r="D5011" s="299" t="s">
        <v>7331</v>
      </c>
      <c r="E5011" s="28" t="s">
        <v>7140</v>
      </c>
      <c r="F5011" s="28"/>
      <c r="G5011" s="51">
        <v>177.17</v>
      </c>
      <c r="H5011" s="51">
        <v>177.17</v>
      </c>
      <c r="I5011" s="51">
        <v>0</v>
      </c>
      <c r="J5011" s="19"/>
      <c r="K5011" s="19"/>
    </row>
    <row r="5012" spans="1:11" x14ac:dyDescent="0.2">
      <c r="A5012" s="297">
        <v>131</v>
      </c>
      <c r="B5012" s="300" t="s">
        <v>7332</v>
      </c>
      <c r="C5012" s="28">
        <v>1</v>
      </c>
      <c r="D5012" s="299" t="s">
        <v>7333</v>
      </c>
      <c r="E5012" s="28" t="s">
        <v>7140</v>
      </c>
      <c r="F5012" s="28"/>
      <c r="G5012" s="51">
        <v>177.17</v>
      </c>
      <c r="H5012" s="51">
        <v>177.17</v>
      </c>
      <c r="I5012" s="51">
        <v>0</v>
      </c>
      <c r="J5012" s="19"/>
      <c r="K5012" s="19"/>
    </row>
    <row r="5013" spans="1:11" x14ac:dyDescent="0.2">
      <c r="A5013" s="297">
        <v>132</v>
      </c>
      <c r="B5013" s="298" t="s">
        <v>7334</v>
      </c>
      <c r="C5013" s="28">
        <v>1</v>
      </c>
      <c r="D5013" s="299" t="s">
        <v>7335</v>
      </c>
      <c r="E5013" s="28" t="s">
        <v>7336</v>
      </c>
      <c r="F5013" s="28"/>
      <c r="G5013" s="51">
        <v>25.31</v>
      </c>
      <c r="H5013" s="51">
        <v>25.31</v>
      </c>
      <c r="I5013" s="51">
        <v>0</v>
      </c>
      <c r="J5013" s="19"/>
      <c r="K5013" s="19"/>
    </row>
    <row r="5014" spans="1:11" x14ac:dyDescent="0.2">
      <c r="A5014" s="297">
        <v>133</v>
      </c>
      <c r="B5014" s="298" t="s">
        <v>7337</v>
      </c>
      <c r="C5014" s="28">
        <v>1</v>
      </c>
      <c r="D5014" s="299" t="s">
        <v>7338</v>
      </c>
      <c r="E5014" s="28" t="s">
        <v>7140</v>
      </c>
      <c r="F5014" s="28"/>
      <c r="G5014" s="51">
        <v>84.37</v>
      </c>
      <c r="H5014" s="51">
        <v>84.37</v>
      </c>
      <c r="I5014" s="51">
        <v>0</v>
      </c>
      <c r="J5014" s="19"/>
      <c r="K5014" s="19"/>
    </row>
    <row r="5015" spans="1:11" ht="84" x14ac:dyDescent="0.25">
      <c r="A5015" s="29" t="s">
        <v>5</v>
      </c>
      <c r="B5015" s="29" t="s">
        <v>6</v>
      </c>
      <c r="C5015" s="29" t="s">
        <v>7</v>
      </c>
      <c r="D5015" s="29" t="s">
        <v>8</v>
      </c>
      <c r="E5015" s="29" t="s">
        <v>15</v>
      </c>
      <c r="F5015" s="29" t="s">
        <v>9</v>
      </c>
      <c r="G5015" s="262" t="s">
        <v>10</v>
      </c>
      <c r="H5015" s="262" t="s">
        <v>11</v>
      </c>
      <c r="I5015" s="262" t="s">
        <v>518</v>
      </c>
      <c r="J5015" s="29" t="s">
        <v>12</v>
      </c>
      <c r="K5015" s="30" t="s">
        <v>13</v>
      </c>
    </row>
    <row r="5016" spans="1:11" x14ac:dyDescent="0.2">
      <c r="A5016" s="297">
        <v>134</v>
      </c>
      <c r="B5016" s="298" t="s">
        <v>7337</v>
      </c>
      <c r="C5016" s="28">
        <v>1</v>
      </c>
      <c r="D5016" s="299" t="s">
        <v>7339</v>
      </c>
      <c r="E5016" s="28" t="s">
        <v>7140</v>
      </c>
      <c r="F5016" s="28"/>
      <c r="G5016" s="51">
        <v>84.37</v>
      </c>
      <c r="H5016" s="51">
        <v>84.37</v>
      </c>
      <c r="I5016" s="51">
        <v>0</v>
      </c>
      <c r="J5016" s="19"/>
      <c r="K5016" s="19"/>
    </row>
    <row r="5017" spans="1:11" ht="24" x14ac:dyDescent="0.2">
      <c r="A5017" s="297">
        <v>135</v>
      </c>
      <c r="B5017" s="298" t="s">
        <v>7340</v>
      </c>
      <c r="C5017" s="28">
        <v>1</v>
      </c>
      <c r="D5017" s="299" t="s">
        <v>7341</v>
      </c>
      <c r="E5017" s="28" t="s">
        <v>7140</v>
      </c>
      <c r="F5017" s="28"/>
      <c r="G5017" s="51">
        <v>50.62</v>
      </c>
      <c r="H5017" s="51">
        <v>50.62</v>
      </c>
      <c r="I5017" s="51">
        <v>0</v>
      </c>
      <c r="J5017" s="19"/>
      <c r="K5017" s="19"/>
    </row>
    <row r="5018" spans="1:11" x14ac:dyDescent="0.2">
      <c r="A5018" s="297">
        <v>136</v>
      </c>
      <c r="B5018" s="298" t="s">
        <v>7342</v>
      </c>
      <c r="C5018" s="28">
        <v>1</v>
      </c>
      <c r="D5018" s="299" t="s">
        <v>7343</v>
      </c>
      <c r="E5018" s="28" t="s">
        <v>7291</v>
      </c>
      <c r="F5018" s="28"/>
      <c r="G5018" s="51">
        <v>59.06</v>
      </c>
      <c r="H5018" s="51">
        <v>59.06</v>
      </c>
      <c r="I5018" s="51">
        <v>0</v>
      </c>
      <c r="J5018" s="19"/>
      <c r="K5018" s="19"/>
    </row>
    <row r="5019" spans="1:11" x14ac:dyDescent="0.2">
      <c r="A5019" s="297">
        <v>137</v>
      </c>
      <c r="B5019" s="298" t="s">
        <v>7344</v>
      </c>
      <c r="C5019" s="28">
        <v>1</v>
      </c>
      <c r="D5019" s="299" t="s">
        <v>7345</v>
      </c>
      <c r="E5019" s="28" t="s">
        <v>7316</v>
      </c>
      <c r="F5019" s="28"/>
      <c r="G5019" s="51">
        <v>84.37</v>
      </c>
      <c r="H5019" s="51">
        <v>84.37</v>
      </c>
      <c r="I5019" s="51">
        <v>0</v>
      </c>
      <c r="J5019" s="19"/>
      <c r="K5019" s="19"/>
    </row>
    <row r="5020" spans="1:11" x14ac:dyDescent="0.2">
      <c r="A5020" s="297">
        <v>138</v>
      </c>
      <c r="B5020" s="298" t="s">
        <v>7346</v>
      </c>
      <c r="C5020" s="28">
        <v>1</v>
      </c>
      <c r="D5020" s="299" t="s">
        <v>7347</v>
      </c>
      <c r="E5020" s="28" t="s">
        <v>7129</v>
      </c>
      <c r="F5020" s="28"/>
      <c r="G5020" s="51">
        <v>12.65</v>
      </c>
      <c r="H5020" s="51">
        <v>12.65</v>
      </c>
      <c r="I5020" s="51">
        <v>0</v>
      </c>
      <c r="J5020" s="19"/>
      <c r="K5020" s="19"/>
    </row>
    <row r="5021" spans="1:11" x14ac:dyDescent="0.2">
      <c r="A5021" s="297">
        <v>139</v>
      </c>
      <c r="B5021" s="298" t="s">
        <v>7348</v>
      </c>
      <c r="C5021" s="28">
        <v>1</v>
      </c>
      <c r="D5021" s="299" t="s">
        <v>7349</v>
      </c>
      <c r="E5021" s="28" t="s">
        <v>7350</v>
      </c>
      <c r="F5021" s="28"/>
      <c r="G5021" s="51">
        <v>12.65</v>
      </c>
      <c r="H5021" s="51">
        <v>12.65</v>
      </c>
      <c r="I5021" s="51">
        <v>0</v>
      </c>
      <c r="J5021" s="19"/>
      <c r="K5021" s="19"/>
    </row>
    <row r="5022" spans="1:11" x14ac:dyDescent="0.2">
      <c r="A5022" s="297">
        <v>140</v>
      </c>
      <c r="B5022" s="298" t="s">
        <v>7348</v>
      </c>
      <c r="C5022" s="28">
        <v>1</v>
      </c>
      <c r="D5022" s="299" t="s">
        <v>7351</v>
      </c>
      <c r="E5022" s="28" t="s">
        <v>7316</v>
      </c>
      <c r="F5022" s="28"/>
      <c r="G5022" s="51">
        <v>12.65</v>
      </c>
      <c r="H5022" s="51">
        <v>12.65</v>
      </c>
      <c r="I5022" s="51">
        <v>0</v>
      </c>
      <c r="J5022" s="19"/>
      <c r="K5022" s="19"/>
    </row>
    <row r="5023" spans="1:11" x14ac:dyDescent="0.2">
      <c r="A5023" s="297">
        <v>141</v>
      </c>
      <c r="B5023" s="298" t="s">
        <v>7222</v>
      </c>
      <c r="C5023" s="28">
        <v>1</v>
      </c>
      <c r="D5023" s="299" t="s">
        <v>7352</v>
      </c>
      <c r="E5023" s="28" t="s">
        <v>7316</v>
      </c>
      <c r="F5023" s="28"/>
      <c r="G5023" s="51">
        <v>8.44</v>
      </c>
      <c r="H5023" s="51">
        <v>8.44</v>
      </c>
      <c r="I5023" s="51">
        <v>0</v>
      </c>
      <c r="J5023" s="19"/>
      <c r="K5023" s="19"/>
    </row>
    <row r="5024" spans="1:11" x14ac:dyDescent="0.2">
      <c r="A5024" s="297">
        <v>142</v>
      </c>
      <c r="B5024" s="298" t="s">
        <v>7353</v>
      </c>
      <c r="C5024" s="28">
        <v>1</v>
      </c>
      <c r="D5024" s="299" t="s">
        <v>7354</v>
      </c>
      <c r="E5024" s="28" t="s">
        <v>7291</v>
      </c>
      <c r="F5024" s="28"/>
      <c r="G5024" s="51">
        <v>25.31</v>
      </c>
      <c r="H5024" s="51">
        <v>25.31</v>
      </c>
      <c r="I5024" s="51">
        <v>0</v>
      </c>
      <c r="J5024" s="19"/>
      <c r="K5024" s="19"/>
    </row>
    <row r="5025" spans="1:11" x14ac:dyDescent="0.2">
      <c r="A5025" s="297">
        <v>143</v>
      </c>
      <c r="B5025" s="298" t="s">
        <v>7355</v>
      </c>
      <c r="C5025" s="28">
        <v>1</v>
      </c>
      <c r="D5025" s="299" t="s">
        <v>7356</v>
      </c>
      <c r="E5025" s="28" t="s">
        <v>7291</v>
      </c>
      <c r="F5025" s="28"/>
      <c r="G5025" s="51">
        <v>8.44</v>
      </c>
      <c r="H5025" s="51">
        <v>8.44</v>
      </c>
      <c r="I5025" s="51">
        <v>0</v>
      </c>
      <c r="J5025" s="19"/>
      <c r="K5025" s="19"/>
    </row>
    <row r="5026" spans="1:11" x14ac:dyDescent="0.2">
      <c r="A5026" s="297">
        <v>144</v>
      </c>
      <c r="B5026" s="298" t="s">
        <v>7357</v>
      </c>
      <c r="C5026" s="28">
        <v>1</v>
      </c>
      <c r="D5026" s="299" t="s">
        <v>7358</v>
      </c>
      <c r="E5026" s="28" t="s">
        <v>7350</v>
      </c>
      <c r="F5026" s="28"/>
      <c r="G5026" s="51">
        <v>84.37</v>
      </c>
      <c r="H5026" s="51">
        <v>84.37</v>
      </c>
      <c r="I5026" s="51">
        <v>0</v>
      </c>
      <c r="J5026" s="19"/>
      <c r="K5026" s="19"/>
    </row>
    <row r="5027" spans="1:11" ht="24" x14ac:dyDescent="0.2">
      <c r="A5027" s="297">
        <v>145</v>
      </c>
      <c r="B5027" s="298" t="s">
        <v>7359</v>
      </c>
      <c r="C5027" s="28">
        <v>6</v>
      </c>
      <c r="D5027" s="299" t="s">
        <v>7360</v>
      </c>
      <c r="E5027" s="28" t="s">
        <v>7140</v>
      </c>
      <c r="F5027" s="28"/>
      <c r="G5027" s="51">
        <v>253.1</v>
      </c>
      <c r="H5027" s="51">
        <v>253.1</v>
      </c>
      <c r="I5027" s="51">
        <v>0</v>
      </c>
      <c r="J5027" s="19"/>
      <c r="K5027" s="19"/>
    </row>
    <row r="5028" spans="1:11" x14ac:dyDescent="0.2">
      <c r="A5028" s="297">
        <v>146</v>
      </c>
      <c r="B5028" s="298" t="s">
        <v>7344</v>
      </c>
      <c r="C5028" s="28">
        <v>1</v>
      </c>
      <c r="D5028" s="299" t="s">
        <v>7361</v>
      </c>
      <c r="E5028" s="28" t="s">
        <v>7316</v>
      </c>
      <c r="F5028" s="28"/>
      <c r="G5028" s="51">
        <v>84.37</v>
      </c>
      <c r="H5028" s="51">
        <v>84.37</v>
      </c>
      <c r="I5028" s="51">
        <v>0</v>
      </c>
      <c r="J5028" s="19"/>
      <c r="K5028" s="19"/>
    </row>
    <row r="5029" spans="1:11" x14ac:dyDescent="0.2">
      <c r="A5029" s="297">
        <v>147</v>
      </c>
      <c r="B5029" s="298" t="s">
        <v>7245</v>
      </c>
      <c r="C5029" s="28">
        <v>1</v>
      </c>
      <c r="D5029" s="299" t="s">
        <v>7362</v>
      </c>
      <c r="E5029" s="28" t="s">
        <v>7316</v>
      </c>
      <c r="F5029" s="28"/>
      <c r="G5029" s="51">
        <v>177.17</v>
      </c>
      <c r="H5029" s="51">
        <v>177.17</v>
      </c>
      <c r="I5029" s="51">
        <v>0</v>
      </c>
      <c r="J5029" s="19"/>
      <c r="K5029" s="19"/>
    </row>
    <row r="5030" spans="1:11" x14ac:dyDescent="0.2">
      <c r="A5030" s="297">
        <v>148</v>
      </c>
      <c r="B5030" s="298" t="s">
        <v>7357</v>
      </c>
      <c r="C5030" s="28">
        <v>1</v>
      </c>
      <c r="D5030" s="299" t="s">
        <v>7363</v>
      </c>
      <c r="E5030" s="28" t="s">
        <v>7316</v>
      </c>
      <c r="F5030" s="28"/>
      <c r="G5030" s="51">
        <v>210.92</v>
      </c>
      <c r="H5030" s="51">
        <v>210.92</v>
      </c>
      <c r="I5030" s="51">
        <v>0</v>
      </c>
      <c r="J5030" s="19"/>
      <c r="K5030" s="19"/>
    </row>
    <row r="5031" spans="1:11" x14ac:dyDescent="0.2">
      <c r="A5031" s="297">
        <v>149</v>
      </c>
      <c r="B5031" s="298" t="s">
        <v>7364</v>
      </c>
      <c r="C5031" s="28">
        <v>3</v>
      </c>
      <c r="D5031" s="299" t="s">
        <v>7365</v>
      </c>
      <c r="E5031" s="28" t="s">
        <v>7140</v>
      </c>
      <c r="F5031" s="28"/>
      <c r="G5031" s="51">
        <v>50.62</v>
      </c>
      <c r="H5031" s="51">
        <v>50.62</v>
      </c>
      <c r="I5031" s="51">
        <v>0</v>
      </c>
      <c r="J5031" s="19"/>
      <c r="K5031" s="19"/>
    </row>
    <row r="5032" spans="1:11" ht="24" x14ac:dyDescent="0.2">
      <c r="A5032" s="297">
        <v>150</v>
      </c>
      <c r="B5032" s="298" t="s">
        <v>7366</v>
      </c>
      <c r="C5032" s="28">
        <v>1</v>
      </c>
      <c r="D5032" s="299" t="s">
        <v>7367</v>
      </c>
      <c r="E5032" s="28" t="s">
        <v>7140</v>
      </c>
      <c r="F5032" s="28"/>
      <c r="G5032" s="51">
        <v>177.17</v>
      </c>
      <c r="H5032" s="51">
        <v>177.17</v>
      </c>
      <c r="I5032" s="51">
        <v>0</v>
      </c>
      <c r="J5032" s="19"/>
      <c r="K5032" s="19"/>
    </row>
    <row r="5033" spans="1:11" x14ac:dyDescent="0.2">
      <c r="A5033" s="297">
        <v>151</v>
      </c>
      <c r="B5033" s="298" t="s">
        <v>7368</v>
      </c>
      <c r="C5033" s="28">
        <v>1</v>
      </c>
      <c r="D5033" s="299" t="s">
        <v>7369</v>
      </c>
      <c r="E5033" s="28" t="s">
        <v>7140</v>
      </c>
      <c r="F5033" s="28"/>
      <c r="G5033" s="51">
        <v>8.44</v>
      </c>
      <c r="H5033" s="51">
        <v>8.44</v>
      </c>
      <c r="I5033" s="51">
        <v>0</v>
      </c>
      <c r="J5033" s="19"/>
      <c r="K5033" s="19"/>
    </row>
    <row r="5034" spans="1:11" x14ac:dyDescent="0.2">
      <c r="A5034" s="297">
        <v>152</v>
      </c>
      <c r="B5034" s="298" t="s">
        <v>7370</v>
      </c>
      <c r="C5034" s="28">
        <v>1</v>
      </c>
      <c r="D5034" s="299" t="s">
        <v>7371</v>
      </c>
      <c r="E5034" s="28" t="s">
        <v>7140</v>
      </c>
      <c r="F5034" s="28"/>
      <c r="G5034" s="51">
        <v>84.37</v>
      </c>
      <c r="H5034" s="51">
        <v>84.37</v>
      </c>
      <c r="I5034" s="51">
        <v>0</v>
      </c>
      <c r="J5034" s="19"/>
      <c r="K5034" s="19"/>
    </row>
    <row r="5035" spans="1:11" x14ac:dyDescent="0.2">
      <c r="A5035" s="297">
        <v>153</v>
      </c>
      <c r="B5035" s="298" t="s">
        <v>7372</v>
      </c>
      <c r="C5035" s="28">
        <v>2</v>
      </c>
      <c r="D5035" s="299" t="s">
        <v>7373</v>
      </c>
      <c r="E5035" s="28" t="s">
        <v>7140</v>
      </c>
      <c r="F5035" s="28"/>
      <c r="G5035" s="51">
        <v>202.48</v>
      </c>
      <c r="H5035" s="51">
        <v>202.48</v>
      </c>
      <c r="I5035" s="51">
        <v>0</v>
      </c>
      <c r="J5035" s="19"/>
      <c r="K5035" s="19"/>
    </row>
    <row r="5036" spans="1:11" x14ac:dyDescent="0.2">
      <c r="A5036" s="297">
        <v>154</v>
      </c>
      <c r="B5036" s="298" t="s">
        <v>7374</v>
      </c>
      <c r="C5036" s="28">
        <v>2</v>
      </c>
      <c r="D5036" s="299" t="s">
        <v>7375</v>
      </c>
      <c r="E5036" s="28" t="s">
        <v>7140</v>
      </c>
      <c r="F5036" s="28"/>
      <c r="G5036" s="51">
        <v>168.73</v>
      </c>
      <c r="H5036" s="51">
        <v>168.73</v>
      </c>
      <c r="I5036" s="51">
        <v>0</v>
      </c>
      <c r="J5036" s="19"/>
      <c r="K5036" s="19"/>
    </row>
    <row r="5037" spans="1:11" x14ac:dyDescent="0.2">
      <c r="A5037" s="297">
        <v>155</v>
      </c>
      <c r="B5037" s="298" t="s">
        <v>7376</v>
      </c>
      <c r="C5037" s="28">
        <v>4</v>
      </c>
      <c r="D5037" s="299" t="s">
        <v>7377</v>
      </c>
      <c r="E5037" s="28" t="s">
        <v>7140</v>
      </c>
      <c r="F5037" s="28"/>
      <c r="G5037" s="51">
        <v>67.5</v>
      </c>
      <c r="H5037" s="51">
        <v>67.5</v>
      </c>
      <c r="I5037" s="51">
        <v>0</v>
      </c>
      <c r="J5037" s="19"/>
      <c r="K5037" s="19"/>
    </row>
    <row r="5038" spans="1:11" x14ac:dyDescent="0.2">
      <c r="A5038" s="297">
        <v>156</v>
      </c>
      <c r="B5038" s="215" t="s">
        <v>7378</v>
      </c>
      <c r="C5038" s="28">
        <v>1</v>
      </c>
      <c r="D5038" s="299" t="s">
        <v>7379</v>
      </c>
      <c r="E5038" s="28" t="s">
        <v>7291</v>
      </c>
      <c r="F5038" s="28"/>
      <c r="G5038" s="51">
        <v>75.930000000000007</v>
      </c>
      <c r="H5038" s="51">
        <v>75.930000000000007</v>
      </c>
      <c r="I5038" s="51">
        <v>0</v>
      </c>
      <c r="J5038" s="19"/>
      <c r="K5038" s="19"/>
    </row>
    <row r="5039" spans="1:11" x14ac:dyDescent="0.2">
      <c r="A5039" s="297">
        <v>157</v>
      </c>
      <c r="B5039" s="215" t="s">
        <v>7380</v>
      </c>
      <c r="C5039" s="28">
        <v>1</v>
      </c>
      <c r="D5039" s="299" t="s">
        <v>7381</v>
      </c>
      <c r="E5039" s="28" t="s">
        <v>7291</v>
      </c>
      <c r="F5039" s="28"/>
      <c r="G5039" s="51">
        <v>75.930000000000007</v>
      </c>
      <c r="H5039" s="51">
        <v>75.930000000000007</v>
      </c>
      <c r="I5039" s="51">
        <v>0</v>
      </c>
      <c r="J5039" s="19"/>
      <c r="K5039" s="19"/>
    </row>
    <row r="5040" spans="1:11" x14ac:dyDescent="0.2">
      <c r="A5040" s="297">
        <v>158</v>
      </c>
      <c r="B5040" s="215" t="s">
        <v>7382</v>
      </c>
      <c r="C5040" s="28">
        <v>1</v>
      </c>
      <c r="D5040" s="299" t="s">
        <v>7383</v>
      </c>
      <c r="E5040" s="28" t="s">
        <v>7350</v>
      </c>
      <c r="F5040" s="28"/>
      <c r="G5040" s="51">
        <v>75.930000000000007</v>
      </c>
      <c r="H5040" s="51">
        <v>75.930000000000007</v>
      </c>
      <c r="I5040" s="51">
        <v>0</v>
      </c>
      <c r="J5040" s="19"/>
      <c r="K5040" s="19"/>
    </row>
    <row r="5041" spans="1:11" x14ac:dyDescent="0.2">
      <c r="A5041" s="297">
        <v>159</v>
      </c>
      <c r="B5041" s="298" t="s">
        <v>7384</v>
      </c>
      <c r="C5041" s="28">
        <v>1</v>
      </c>
      <c r="D5041" s="299" t="s">
        <v>7385</v>
      </c>
      <c r="E5041" s="28" t="s">
        <v>7316</v>
      </c>
      <c r="F5041" s="28"/>
      <c r="G5041" s="51">
        <v>75.930000000000007</v>
      </c>
      <c r="H5041" s="51">
        <v>75.930000000000007</v>
      </c>
      <c r="I5041" s="51">
        <v>0</v>
      </c>
      <c r="J5041" s="19"/>
      <c r="K5041" s="19"/>
    </row>
    <row r="5042" spans="1:11" x14ac:dyDescent="0.2">
      <c r="A5042" s="297">
        <v>160</v>
      </c>
      <c r="B5042" s="298" t="s">
        <v>7386</v>
      </c>
      <c r="C5042" s="28">
        <v>1</v>
      </c>
      <c r="D5042" s="299" t="s">
        <v>7387</v>
      </c>
      <c r="E5042" s="28" t="s">
        <v>7291</v>
      </c>
      <c r="F5042" s="28"/>
      <c r="G5042" s="51">
        <v>75.930000000000007</v>
      </c>
      <c r="H5042" s="51">
        <v>75.930000000000007</v>
      </c>
      <c r="I5042" s="51">
        <v>0</v>
      </c>
      <c r="J5042" s="19"/>
      <c r="K5042" s="19"/>
    </row>
    <row r="5043" spans="1:11" x14ac:dyDescent="0.2">
      <c r="A5043" s="297">
        <v>161</v>
      </c>
      <c r="B5043" s="298" t="s">
        <v>7388</v>
      </c>
      <c r="C5043" s="28">
        <v>1</v>
      </c>
      <c r="D5043" s="299" t="s">
        <v>7389</v>
      </c>
      <c r="E5043" s="28" t="s">
        <v>7316</v>
      </c>
      <c r="F5043" s="28"/>
      <c r="G5043" s="51">
        <v>75.930000000000007</v>
      </c>
      <c r="H5043" s="51">
        <v>75.930000000000007</v>
      </c>
      <c r="I5043" s="51">
        <v>0</v>
      </c>
      <c r="J5043" s="19"/>
      <c r="K5043" s="19"/>
    </row>
    <row r="5044" spans="1:11" x14ac:dyDescent="0.2">
      <c r="A5044" s="297">
        <v>162</v>
      </c>
      <c r="B5044" s="298" t="s">
        <v>7390</v>
      </c>
      <c r="C5044" s="28">
        <v>1</v>
      </c>
      <c r="D5044" s="299" t="s">
        <v>7391</v>
      </c>
      <c r="E5044" s="28" t="s">
        <v>7291</v>
      </c>
      <c r="F5044" s="28"/>
      <c r="G5044" s="51">
        <v>75.930000000000007</v>
      </c>
      <c r="H5044" s="51">
        <v>75.930000000000007</v>
      </c>
      <c r="I5044" s="51">
        <v>0</v>
      </c>
      <c r="J5044" s="19"/>
      <c r="K5044" s="19"/>
    </row>
    <row r="5045" spans="1:11" ht="84" x14ac:dyDescent="0.25">
      <c r="A5045" s="29" t="s">
        <v>5</v>
      </c>
      <c r="B5045" s="29" t="s">
        <v>6</v>
      </c>
      <c r="C5045" s="29" t="s">
        <v>7</v>
      </c>
      <c r="D5045" s="29" t="s">
        <v>8</v>
      </c>
      <c r="E5045" s="29" t="s">
        <v>15</v>
      </c>
      <c r="F5045" s="29" t="s">
        <v>9</v>
      </c>
      <c r="G5045" s="262" t="s">
        <v>10</v>
      </c>
      <c r="H5045" s="262" t="s">
        <v>11</v>
      </c>
      <c r="I5045" s="262" t="s">
        <v>518</v>
      </c>
      <c r="J5045" s="29" t="s">
        <v>12</v>
      </c>
      <c r="K5045" s="30" t="s">
        <v>13</v>
      </c>
    </row>
    <row r="5046" spans="1:11" x14ac:dyDescent="0.2">
      <c r="A5046" s="297">
        <v>163</v>
      </c>
      <c r="B5046" s="298" t="s">
        <v>7392</v>
      </c>
      <c r="C5046" s="28">
        <v>1</v>
      </c>
      <c r="D5046" s="299" t="s">
        <v>7393</v>
      </c>
      <c r="E5046" s="28" t="s">
        <v>7316</v>
      </c>
      <c r="F5046" s="28"/>
      <c r="G5046" s="51">
        <v>75.930000000000007</v>
      </c>
      <c r="H5046" s="51">
        <v>75.930000000000007</v>
      </c>
      <c r="I5046" s="51">
        <v>0</v>
      </c>
      <c r="J5046" s="19"/>
      <c r="K5046" s="19"/>
    </row>
    <row r="5047" spans="1:11" x14ac:dyDescent="0.2">
      <c r="A5047" s="297">
        <v>164</v>
      </c>
      <c r="B5047" s="298" t="s">
        <v>7394</v>
      </c>
      <c r="C5047" s="28">
        <v>1</v>
      </c>
      <c r="D5047" s="299" t="s">
        <v>7395</v>
      </c>
      <c r="E5047" s="28" t="s">
        <v>7140</v>
      </c>
      <c r="F5047" s="28"/>
      <c r="G5047" s="51">
        <v>75.930000000000007</v>
      </c>
      <c r="H5047" s="51">
        <v>75.930000000000007</v>
      </c>
      <c r="I5047" s="51">
        <v>0</v>
      </c>
      <c r="J5047" s="19"/>
      <c r="K5047" s="19"/>
    </row>
    <row r="5048" spans="1:11" x14ac:dyDescent="0.2">
      <c r="A5048" s="297">
        <v>165</v>
      </c>
      <c r="B5048" s="298" t="s">
        <v>7396</v>
      </c>
      <c r="C5048" s="28">
        <v>1</v>
      </c>
      <c r="D5048" s="299" t="s">
        <v>7397</v>
      </c>
      <c r="E5048" s="28" t="s">
        <v>7140</v>
      </c>
      <c r="F5048" s="28"/>
      <c r="G5048" s="51">
        <v>143.41999999999999</v>
      </c>
      <c r="H5048" s="51">
        <v>143.41999999999999</v>
      </c>
      <c r="I5048" s="51">
        <v>0</v>
      </c>
      <c r="J5048" s="19"/>
      <c r="K5048" s="19"/>
    </row>
    <row r="5049" spans="1:11" x14ac:dyDescent="0.2">
      <c r="A5049" s="297">
        <v>166</v>
      </c>
      <c r="B5049" s="298" t="s">
        <v>7398</v>
      </c>
      <c r="C5049" s="28">
        <v>1</v>
      </c>
      <c r="D5049" s="299" t="s">
        <v>7399</v>
      </c>
      <c r="E5049" s="28" t="s">
        <v>7140</v>
      </c>
      <c r="F5049" s="28"/>
      <c r="G5049" s="51">
        <v>143.41999999999999</v>
      </c>
      <c r="H5049" s="51">
        <v>143.41999999999999</v>
      </c>
      <c r="I5049" s="51">
        <v>0</v>
      </c>
      <c r="J5049" s="19"/>
      <c r="K5049" s="19"/>
    </row>
    <row r="5050" spans="1:11" x14ac:dyDescent="0.2">
      <c r="A5050" s="297">
        <v>167</v>
      </c>
      <c r="B5050" s="298" t="s">
        <v>7344</v>
      </c>
      <c r="C5050" s="28">
        <v>1</v>
      </c>
      <c r="D5050" s="299" t="s">
        <v>7400</v>
      </c>
      <c r="E5050" s="28" t="s">
        <v>7140</v>
      </c>
      <c r="F5050" s="28"/>
      <c r="G5050" s="51">
        <v>84.37</v>
      </c>
      <c r="H5050" s="51">
        <v>84.37</v>
      </c>
      <c r="I5050" s="51">
        <v>0</v>
      </c>
      <c r="J5050" s="19"/>
      <c r="K5050" s="19"/>
    </row>
    <row r="5051" spans="1:11" x14ac:dyDescent="0.2">
      <c r="A5051" s="297">
        <v>168</v>
      </c>
      <c r="B5051" s="298" t="s">
        <v>7344</v>
      </c>
      <c r="C5051" s="28">
        <v>1</v>
      </c>
      <c r="D5051" s="299" t="s">
        <v>7401</v>
      </c>
      <c r="E5051" s="28" t="s">
        <v>7336</v>
      </c>
      <c r="F5051" s="28"/>
      <c r="G5051" s="51">
        <v>84.37</v>
      </c>
      <c r="H5051" s="51">
        <v>84.37</v>
      </c>
      <c r="I5051" s="51">
        <v>0</v>
      </c>
      <c r="J5051" s="19"/>
      <c r="K5051" s="19"/>
    </row>
    <row r="5052" spans="1:11" x14ac:dyDescent="0.2">
      <c r="A5052" s="297">
        <v>169</v>
      </c>
      <c r="B5052" s="298" t="s">
        <v>7402</v>
      </c>
      <c r="C5052" s="28">
        <v>1</v>
      </c>
      <c r="D5052" s="299" t="s">
        <v>7403</v>
      </c>
      <c r="E5052" s="28" t="s">
        <v>7140</v>
      </c>
      <c r="F5052" s="28"/>
      <c r="G5052" s="51">
        <v>84.37</v>
      </c>
      <c r="H5052" s="51">
        <v>84.37</v>
      </c>
      <c r="I5052" s="51">
        <v>0</v>
      </c>
      <c r="J5052" s="19"/>
      <c r="K5052" s="19"/>
    </row>
    <row r="5053" spans="1:11" x14ac:dyDescent="0.2">
      <c r="A5053" s="297">
        <v>170</v>
      </c>
      <c r="B5053" s="298" t="s">
        <v>7404</v>
      </c>
      <c r="C5053" s="28">
        <v>1</v>
      </c>
      <c r="D5053" s="299" t="s">
        <v>7405</v>
      </c>
      <c r="E5053" s="28" t="s">
        <v>7140</v>
      </c>
      <c r="F5053" s="28"/>
      <c r="G5053" s="51">
        <v>84.37</v>
      </c>
      <c r="H5053" s="51">
        <v>84.37</v>
      </c>
      <c r="I5053" s="51">
        <v>0</v>
      </c>
      <c r="J5053" s="19"/>
      <c r="K5053" s="19"/>
    </row>
    <row r="5054" spans="1:11" x14ac:dyDescent="0.2">
      <c r="A5054" s="297">
        <v>171</v>
      </c>
      <c r="B5054" s="298" t="s">
        <v>7406</v>
      </c>
      <c r="C5054" s="28">
        <v>1</v>
      </c>
      <c r="D5054" s="299" t="s">
        <v>7407</v>
      </c>
      <c r="E5054" s="28" t="s">
        <v>7140</v>
      </c>
      <c r="F5054" s="28"/>
      <c r="G5054" s="51">
        <v>84.37</v>
      </c>
      <c r="H5054" s="51">
        <v>84.37</v>
      </c>
      <c r="I5054" s="51">
        <v>0</v>
      </c>
      <c r="J5054" s="19"/>
      <c r="K5054" s="19"/>
    </row>
    <row r="5055" spans="1:11" x14ac:dyDescent="0.2">
      <c r="A5055" s="297">
        <v>172</v>
      </c>
      <c r="B5055" s="298" t="s">
        <v>7408</v>
      </c>
      <c r="C5055" s="28">
        <v>1</v>
      </c>
      <c r="D5055" s="299" t="s">
        <v>7409</v>
      </c>
      <c r="E5055" s="28" t="s">
        <v>7140</v>
      </c>
      <c r="F5055" s="28"/>
      <c r="G5055" s="51">
        <v>84.37</v>
      </c>
      <c r="H5055" s="51">
        <v>84.37</v>
      </c>
      <c r="I5055" s="51">
        <v>0</v>
      </c>
      <c r="J5055" s="19"/>
      <c r="K5055" s="19"/>
    </row>
    <row r="5056" spans="1:11" x14ac:dyDescent="0.2">
      <c r="A5056" s="297">
        <v>173</v>
      </c>
      <c r="B5056" s="298" t="s">
        <v>7410</v>
      </c>
      <c r="C5056" s="28">
        <v>1</v>
      </c>
      <c r="D5056" s="299" t="s">
        <v>7411</v>
      </c>
      <c r="E5056" s="28" t="s">
        <v>7140</v>
      </c>
      <c r="F5056" s="28"/>
      <c r="G5056" s="51">
        <v>84.37</v>
      </c>
      <c r="H5056" s="51">
        <v>84.37</v>
      </c>
      <c r="I5056" s="51">
        <v>0</v>
      </c>
      <c r="J5056" s="19"/>
      <c r="K5056" s="19"/>
    </row>
    <row r="5057" spans="1:11" x14ac:dyDescent="0.2">
      <c r="A5057" s="297">
        <v>174</v>
      </c>
      <c r="B5057" s="298" t="s">
        <v>7357</v>
      </c>
      <c r="C5057" s="28">
        <v>1</v>
      </c>
      <c r="D5057" s="299" t="s">
        <v>7412</v>
      </c>
      <c r="E5057" s="28" t="s">
        <v>7173</v>
      </c>
      <c r="F5057" s="28"/>
      <c r="G5057" s="51">
        <v>210.92</v>
      </c>
      <c r="H5057" s="51">
        <v>210.92</v>
      </c>
      <c r="I5057" s="51">
        <v>0</v>
      </c>
      <c r="J5057" s="19"/>
      <c r="K5057" s="19"/>
    </row>
    <row r="5058" spans="1:11" x14ac:dyDescent="0.2">
      <c r="A5058" s="297">
        <v>175</v>
      </c>
      <c r="B5058" s="298" t="s">
        <v>7357</v>
      </c>
      <c r="C5058" s="28">
        <v>1</v>
      </c>
      <c r="D5058" s="299" t="s">
        <v>7413</v>
      </c>
      <c r="E5058" s="28" t="s">
        <v>7173</v>
      </c>
      <c r="F5058" s="28"/>
      <c r="G5058" s="51">
        <v>210.92</v>
      </c>
      <c r="H5058" s="51">
        <v>210.92</v>
      </c>
      <c r="I5058" s="51">
        <v>0</v>
      </c>
      <c r="J5058" s="19"/>
      <c r="K5058" s="19"/>
    </row>
    <row r="5059" spans="1:11" x14ac:dyDescent="0.2">
      <c r="A5059" s="297">
        <v>176</v>
      </c>
      <c r="B5059" s="298" t="s">
        <v>7226</v>
      </c>
      <c r="C5059" s="28">
        <v>1</v>
      </c>
      <c r="D5059" s="299" t="s">
        <v>7414</v>
      </c>
      <c r="E5059" s="28" t="s">
        <v>7173</v>
      </c>
      <c r="F5059" s="28"/>
      <c r="G5059" s="51">
        <v>168.73</v>
      </c>
      <c r="H5059" s="51">
        <v>168.73</v>
      </c>
      <c r="I5059" s="51">
        <v>0</v>
      </c>
      <c r="J5059" s="19"/>
      <c r="K5059" s="19"/>
    </row>
    <row r="5060" spans="1:11" x14ac:dyDescent="0.2">
      <c r="A5060" s="297">
        <v>177</v>
      </c>
      <c r="B5060" s="298" t="s">
        <v>7415</v>
      </c>
      <c r="C5060" s="28">
        <v>1</v>
      </c>
      <c r="D5060" s="299" t="s">
        <v>7416</v>
      </c>
      <c r="E5060" s="28" t="s">
        <v>7140</v>
      </c>
      <c r="F5060" s="28"/>
      <c r="G5060" s="51">
        <v>84.37</v>
      </c>
      <c r="H5060" s="51">
        <v>84.37</v>
      </c>
      <c r="I5060" s="51">
        <v>0</v>
      </c>
      <c r="J5060" s="19"/>
      <c r="K5060" s="19"/>
    </row>
    <row r="5061" spans="1:11" x14ac:dyDescent="0.2">
      <c r="A5061" s="297">
        <v>178</v>
      </c>
      <c r="B5061" s="298" t="s">
        <v>7417</v>
      </c>
      <c r="C5061" s="28">
        <v>1</v>
      </c>
      <c r="D5061" s="299" t="s">
        <v>7418</v>
      </c>
      <c r="E5061" s="28" t="s">
        <v>7140</v>
      </c>
      <c r="F5061" s="28"/>
      <c r="G5061" s="51">
        <v>59.06</v>
      </c>
      <c r="H5061" s="51">
        <v>59.06</v>
      </c>
      <c r="I5061" s="51">
        <v>0</v>
      </c>
      <c r="J5061" s="19"/>
      <c r="K5061" s="19"/>
    </row>
    <row r="5062" spans="1:11" x14ac:dyDescent="0.2">
      <c r="A5062" s="297">
        <v>179</v>
      </c>
      <c r="B5062" s="298" t="s">
        <v>7226</v>
      </c>
      <c r="C5062" s="28">
        <v>1</v>
      </c>
      <c r="D5062" s="299" t="s">
        <v>7419</v>
      </c>
      <c r="E5062" s="28" t="s">
        <v>7140</v>
      </c>
      <c r="F5062" s="28"/>
      <c r="G5062" s="51">
        <v>168.73</v>
      </c>
      <c r="H5062" s="51">
        <v>168.73</v>
      </c>
      <c r="I5062" s="51">
        <v>0</v>
      </c>
      <c r="J5062" s="19"/>
      <c r="K5062" s="19"/>
    </row>
    <row r="5063" spans="1:11" x14ac:dyDescent="0.2">
      <c r="A5063" s="297">
        <v>180</v>
      </c>
      <c r="B5063" s="298" t="s">
        <v>7344</v>
      </c>
      <c r="C5063" s="28">
        <v>1</v>
      </c>
      <c r="D5063" s="299" t="s">
        <v>7420</v>
      </c>
      <c r="E5063" s="28" t="s">
        <v>7421</v>
      </c>
      <c r="F5063" s="28"/>
      <c r="G5063" s="51">
        <v>168.73</v>
      </c>
      <c r="H5063" s="51">
        <v>168.73</v>
      </c>
      <c r="I5063" s="51">
        <v>0</v>
      </c>
      <c r="J5063" s="19"/>
      <c r="K5063" s="19"/>
    </row>
    <row r="5064" spans="1:11" x14ac:dyDescent="0.2">
      <c r="A5064" s="297">
        <v>181</v>
      </c>
      <c r="B5064" s="298" t="s">
        <v>7344</v>
      </c>
      <c r="C5064" s="28">
        <v>1</v>
      </c>
      <c r="D5064" s="299" t="s">
        <v>7422</v>
      </c>
      <c r="E5064" s="28" t="s">
        <v>7140</v>
      </c>
      <c r="F5064" s="28"/>
      <c r="G5064" s="51">
        <v>84.37</v>
      </c>
      <c r="H5064" s="51">
        <v>84.37</v>
      </c>
      <c r="I5064" s="51">
        <v>0</v>
      </c>
      <c r="J5064" s="19"/>
      <c r="K5064" s="19"/>
    </row>
    <row r="5065" spans="1:11" x14ac:dyDescent="0.2">
      <c r="A5065" s="297">
        <v>182</v>
      </c>
      <c r="B5065" s="298" t="s">
        <v>7344</v>
      </c>
      <c r="C5065" s="28">
        <v>1</v>
      </c>
      <c r="D5065" s="299" t="s">
        <v>7423</v>
      </c>
      <c r="E5065" s="28" t="s">
        <v>7140</v>
      </c>
      <c r="F5065" s="28"/>
      <c r="G5065" s="51">
        <v>84.37</v>
      </c>
      <c r="H5065" s="51">
        <v>84.37</v>
      </c>
      <c r="I5065" s="51">
        <v>0</v>
      </c>
      <c r="J5065" s="19"/>
      <c r="K5065" s="19"/>
    </row>
    <row r="5066" spans="1:11" x14ac:dyDescent="0.2">
      <c r="A5066" s="297">
        <v>183</v>
      </c>
      <c r="B5066" s="298" t="s">
        <v>7357</v>
      </c>
      <c r="C5066" s="28">
        <v>1</v>
      </c>
      <c r="D5066" s="299" t="s">
        <v>7424</v>
      </c>
      <c r="E5066" s="28" t="s">
        <v>7425</v>
      </c>
      <c r="F5066" s="28"/>
      <c r="G5066" s="51">
        <v>210.92</v>
      </c>
      <c r="H5066" s="51">
        <v>210.92</v>
      </c>
      <c r="I5066" s="51">
        <v>0</v>
      </c>
      <c r="J5066" s="19"/>
      <c r="K5066" s="19"/>
    </row>
    <row r="5067" spans="1:11" x14ac:dyDescent="0.2">
      <c r="A5067" s="297">
        <v>184</v>
      </c>
      <c r="B5067" s="298" t="s">
        <v>7255</v>
      </c>
      <c r="C5067" s="28">
        <v>1</v>
      </c>
      <c r="D5067" s="299" t="s">
        <v>7426</v>
      </c>
      <c r="E5067" s="28" t="s">
        <v>7140</v>
      </c>
      <c r="F5067" s="28"/>
      <c r="G5067" s="51">
        <v>177.17</v>
      </c>
      <c r="H5067" s="51">
        <v>177.17</v>
      </c>
      <c r="I5067" s="51">
        <v>0</v>
      </c>
      <c r="J5067" s="19"/>
      <c r="K5067" s="19"/>
    </row>
    <row r="5068" spans="1:11" ht="14.25" customHeight="1" x14ac:dyDescent="0.2">
      <c r="A5068" s="297">
        <v>185</v>
      </c>
      <c r="B5068" s="298" t="s">
        <v>7427</v>
      </c>
      <c r="C5068" s="28">
        <v>2</v>
      </c>
      <c r="D5068" s="299" t="s">
        <v>7428</v>
      </c>
      <c r="E5068" s="28" t="s">
        <v>7429</v>
      </c>
      <c r="F5068" s="28"/>
      <c r="G5068" s="51">
        <v>118.11</v>
      </c>
      <c r="H5068" s="51">
        <v>118.11</v>
      </c>
      <c r="I5068" s="51">
        <v>0</v>
      </c>
      <c r="J5068" s="19"/>
      <c r="K5068" s="19"/>
    </row>
    <row r="5069" spans="1:11" x14ac:dyDescent="0.2">
      <c r="A5069" s="297">
        <v>186</v>
      </c>
      <c r="B5069" s="298" t="s">
        <v>7172</v>
      </c>
      <c r="C5069" s="28">
        <v>1</v>
      </c>
      <c r="D5069" s="299" t="s">
        <v>3503</v>
      </c>
      <c r="E5069" s="28" t="s">
        <v>7140</v>
      </c>
      <c r="F5069" s="28"/>
      <c r="G5069" s="51">
        <v>42.18</v>
      </c>
      <c r="H5069" s="51">
        <v>42.18</v>
      </c>
      <c r="I5069" s="51">
        <v>0</v>
      </c>
      <c r="J5069" s="19"/>
      <c r="K5069" s="19"/>
    </row>
    <row r="5070" spans="1:11" x14ac:dyDescent="0.2">
      <c r="A5070" s="297">
        <v>187</v>
      </c>
      <c r="B5070" s="298" t="s">
        <v>7357</v>
      </c>
      <c r="C5070" s="28">
        <v>1</v>
      </c>
      <c r="D5070" s="299" t="s">
        <v>7430</v>
      </c>
      <c r="E5070" s="28" t="s">
        <v>7133</v>
      </c>
      <c r="F5070" s="28"/>
      <c r="G5070" s="51">
        <v>210.92</v>
      </c>
      <c r="H5070" s="51">
        <v>210.92</v>
      </c>
      <c r="I5070" s="51">
        <v>0</v>
      </c>
      <c r="J5070" s="19"/>
      <c r="K5070" s="19"/>
    </row>
    <row r="5071" spans="1:11" x14ac:dyDescent="0.2">
      <c r="A5071" s="297">
        <v>188</v>
      </c>
      <c r="B5071" s="298" t="s">
        <v>7431</v>
      </c>
      <c r="C5071" s="28">
        <v>1</v>
      </c>
      <c r="D5071" s="299" t="s">
        <v>7432</v>
      </c>
      <c r="E5071" s="28" t="s">
        <v>7140</v>
      </c>
      <c r="F5071" s="28"/>
      <c r="G5071" s="51">
        <v>168.73</v>
      </c>
      <c r="H5071" s="51">
        <v>168.73</v>
      </c>
      <c r="I5071" s="51">
        <v>0</v>
      </c>
      <c r="J5071" s="19"/>
      <c r="K5071" s="19"/>
    </row>
    <row r="5072" spans="1:11" x14ac:dyDescent="0.2">
      <c r="A5072" s="297">
        <v>189</v>
      </c>
      <c r="B5072" s="298" t="s">
        <v>7433</v>
      </c>
      <c r="C5072" s="28">
        <v>1</v>
      </c>
      <c r="D5072" s="299" t="s">
        <v>7434</v>
      </c>
      <c r="E5072" s="28" t="s">
        <v>7140</v>
      </c>
      <c r="F5072" s="28"/>
      <c r="G5072" s="51">
        <v>33.75</v>
      </c>
      <c r="H5072" s="51">
        <v>33.75</v>
      </c>
      <c r="I5072" s="51">
        <v>0</v>
      </c>
      <c r="J5072" s="19"/>
      <c r="K5072" s="19"/>
    </row>
    <row r="5073" spans="1:11" x14ac:dyDescent="0.2">
      <c r="A5073" s="297">
        <v>190</v>
      </c>
      <c r="B5073" s="298" t="s">
        <v>7435</v>
      </c>
      <c r="C5073" s="28">
        <v>1</v>
      </c>
      <c r="D5073" s="299" t="s">
        <v>7436</v>
      </c>
      <c r="E5073" s="28" t="s">
        <v>7140</v>
      </c>
      <c r="F5073" s="28"/>
      <c r="G5073" s="51">
        <v>84.37</v>
      </c>
      <c r="H5073" s="51">
        <v>84.37</v>
      </c>
      <c r="I5073" s="51">
        <v>0</v>
      </c>
      <c r="J5073" s="19"/>
      <c r="K5073" s="19"/>
    </row>
    <row r="5074" spans="1:11" x14ac:dyDescent="0.2">
      <c r="A5074" s="297">
        <v>191</v>
      </c>
      <c r="B5074" s="215" t="s">
        <v>7437</v>
      </c>
      <c r="C5074" s="28">
        <v>1</v>
      </c>
      <c r="D5074" s="299" t="s">
        <v>7438</v>
      </c>
      <c r="E5074" s="28" t="s">
        <v>7173</v>
      </c>
      <c r="F5074" s="28"/>
      <c r="G5074" s="51">
        <v>101.24</v>
      </c>
      <c r="H5074" s="51">
        <v>101.24</v>
      </c>
      <c r="I5074" s="51">
        <v>0</v>
      </c>
      <c r="J5074" s="19"/>
      <c r="K5074" s="19"/>
    </row>
    <row r="5075" spans="1:11" x14ac:dyDescent="0.2">
      <c r="A5075" s="297">
        <v>192</v>
      </c>
      <c r="B5075" s="298" t="s">
        <v>7439</v>
      </c>
      <c r="C5075" s="28">
        <v>1</v>
      </c>
      <c r="D5075" s="299" t="s">
        <v>7440</v>
      </c>
      <c r="E5075" s="28" t="s">
        <v>7140</v>
      </c>
      <c r="F5075" s="28"/>
      <c r="G5075" s="51">
        <v>101.24</v>
      </c>
      <c r="H5075" s="51">
        <v>101.24</v>
      </c>
      <c r="I5075" s="51">
        <v>0</v>
      </c>
      <c r="J5075" s="19"/>
      <c r="K5075" s="19"/>
    </row>
    <row r="5076" spans="1:11" x14ac:dyDescent="0.2">
      <c r="A5076" s="297">
        <v>193</v>
      </c>
      <c r="B5076" s="298" t="s">
        <v>7439</v>
      </c>
      <c r="C5076" s="28">
        <v>1</v>
      </c>
      <c r="D5076" s="299" t="s">
        <v>7441</v>
      </c>
      <c r="E5076" s="28" t="s">
        <v>7173</v>
      </c>
      <c r="F5076" s="28"/>
      <c r="G5076" s="51">
        <v>101.24</v>
      </c>
      <c r="H5076" s="51">
        <v>101.24</v>
      </c>
      <c r="I5076" s="51">
        <v>0</v>
      </c>
      <c r="J5076" s="19"/>
      <c r="K5076" s="19"/>
    </row>
    <row r="5077" spans="1:11" ht="84" x14ac:dyDescent="0.25">
      <c r="A5077" s="29" t="s">
        <v>5</v>
      </c>
      <c r="B5077" s="29" t="s">
        <v>6</v>
      </c>
      <c r="C5077" s="29" t="s">
        <v>7</v>
      </c>
      <c r="D5077" s="29" t="s">
        <v>8</v>
      </c>
      <c r="E5077" s="29" t="s">
        <v>15</v>
      </c>
      <c r="F5077" s="29" t="s">
        <v>9</v>
      </c>
      <c r="G5077" s="262" t="s">
        <v>10</v>
      </c>
      <c r="H5077" s="262" t="s">
        <v>11</v>
      </c>
      <c r="I5077" s="262" t="s">
        <v>518</v>
      </c>
      <c r="J5077" s="29" t="s">
        <v>12</v>
      </c>
      <c r="K5077" s="30" t="s">
        <v>13</v>
      </c>
    </row>
    <row r="5078" spans="1:11" x14ac:dyDescent="0.2">
      <c r="A5078" s="297">
        <v>194</v>
      </c>
      <c r="B5078" s="298" t="s">
        <v>7442</v>
      </c>
      <c r="C5078" s="28">
        <v>3</v>
      </c>
      <c r="D5078" s="299" t="s">
        <v>7443</v>
      </c>
      <c r="E5078" s="28" t="s">
        <v>7140</v>
      </c>
      <c r="F5078" s="28"/>
      <c r="G5078" s="51">
        <v>759.3</v>
      </c>
      <c r="H5078" s="51">
        <v>759.3</v>
      </c>
      <c r="I5078" s="51">
        <v>0</v>
      </c>
      <c r="J5078" s="19"/>
      <c r="K5078" s="19"/>
    </row>
    <row r="5079" spans="1:11" x14ac:dyDescent="0.2">
      <c r="A5079" s="297">
        <v>195</v>
      </c>
      <c r="B5079" s="298" t="s">
        <v>7444</v>
      </c>
      <c r="C5079" s="28">
        <v>1</v>
      </c>
      <c r="D5079" s="299" t="s">
        <v>7445</v>
      </c>
      <c r="E5079" s="28" t="s">
        <v>7140</v>
      </c>
      <c r="F5079" s="28"/>
      <c r="G5079" s="51">
        <v>84.37</v>
      </c>
      <c r="H5079" s="51">
        <v>84.37</v>
      </c>
      <c r="I5079" s="51">
        <v>0</v>
      </c>
      <c r="J5079" s="19"/>
      <c r="K5079" s="19"/>
    </row>
    <row r="5080" spans="1:11" ht="24" x14ac:dyDescent="0.2">
      <c r="A5080" s="297">
        <v>196</v>
      </c>
      <c r="B5080" s="298" t="s">
        <v>7446</v>
      </c>
      <c r="C5080" s="28">
        <v>1</v>
      </c>
      <c r="D5080" s="299" t="s">
        <v>7447</v>
      </c>
      <c r="E5080" s="28" t="s">
        <v>7140</v>
      </c>
      <c r="F5080" s="28"/>
      <c r="G5080" s="51">
        <v>1181.1400000000001</v>
      </c>
      <c r="H5080" s="51">
        <v>1181.1400000000001</v>
      </c>
      <c r="I5080" s="51">
        <v>0</v>
      </c>
      <c r="J5080" s="19"/>
      <c r="K5080" s="19"/>
    </row>
    <row r="5081" spans="1:11" ht="24" x14ac:dyDescent="0.2">
      <c r="A5081" s="297">
        <v>197</v>
      </c>
      <c r="B5081" s="298" t="s">
        <v>7448</v>
      </c>
      <c r="C5081" s="28">
        <v>1</v>
      </c>
      <c r="D5081" s="299" t="s">
        <v>7449</v>
      </c>
      <c r="E5081" s="28" t="s">
        <v>7140</v>
      </c>
      <c r="F5081" s="28"/>
      <c r="G5081" s="51">
        <v>210.92</v>
      </c>
      <c r="H5081" s="51">
        <v>210.92</v>
      </c>
      <c r="I5081" s="51">
        <v>0</v>
      </c>
      <c r="J5081" s="19"/>
      <c r="K5081" s="19"/>
    </row>
    <row r="5082" spans="1:11" x14ac:dyDescent="0.2">
      <c r="A5082" s="297">
        <v>198</v>
      </c>
      <c r="B5082" s="298" t="s">
        <v>7357</v>
      </c>
      <c r="C5082" s="28">
        <v>1</v>
      </c>
      <c r="D5082" s="299" t="s">
        <v>7450</v>
      </c>
      <c r="E5082" s="28" t="s">
        <v>7173</v>
      </c>
      <c r="F5082" s="28"/>
      <c r="G5082" s="51">
        <v>210.92</v>
      </c>
      <c r="H5082" s="51">
        <v>210.92</v>
      </c>
      <c r="I5082" s="51">
        <v>0</v>
      </c>
      <c r="J5082" s="19"/>
      <c r="K5082" s="19"/>
    </row>
    <row r="5083" spans="1:11" x14ac:dyDescent="0.2">
      <c r="A5083" s="297">
        <v>199</v>
      </c>
      <c r="B5083" s="298" t="s">
        <v>7451</v>
      </c>
      <c r="C5083" s="28">
        <v>1</v>
      </c>
      <c r="D5083" s="299" t="s">
        <v>7452</v>
      </c>
      <c r="E5083" s="28" t="s">
        <v>7173</v>
      </c>
      <c r="F5083" s="28"/>
      <c r="G5083" s="51">
        <v>295.27999999999997</v>
      </c>
      <c r="H5083" s="51">
        <v>295.27999999999997</v>
      </c>
      <c r="I5083" s="51">
        <v>0</v>
      </c>
      <c r="J5083" s="19"/>
      <c r="K5083" s="19"/>
    </row>
    <row r="5084" spans="1:11" x14ac:dyDescent="0.2">
      <c r="A5084" s="297">
        <v>200</v>
      </c>
      <c r="B5084" s="298" t="s">
        <v>7172</v>
      </c>
      <c r="C5084" s="28">
        <v>1</v>
      </c>
      <c r="D5084" s="299" t="s">
        <v>7453</v>
      </c>
      <c r="E5084" s="28" t="s">
        <v>7173</v>
      </c>
      <c r="F5084" s="28"/>
      <c r="G5084" s="51">
        <v>50.62</v>
      </c>
      <c r="H5084" s="51">
        <v>50.62</v>
      </c>
      <c r="I5084" s="51">
        <v>0</v>
      </c>
      <c r="J5084" s="19"/>
      <c r="K5084" s="19"/>
    </row>
    <row r="5085" spans="1:11" x14ac:dyDescent="0.2">
      <c r="A5085" s="297">
        <v>201</v>
      </c>
      <c r="B5085" s="298" t="s">
        <v>7454</v>
      </c>
      <c r="C5085" s="28">
        <v>1</v>
      </c>
      <c r="D5085" s="299" t="s">
        <v>7455</v>
      </c>
      <c r="E5085" s="28" t="s">
        <v>7456</v>
      </c>
      <c r="F5085" s="28"/>
      <c r="G5085" s="51">
        <v>253.1</v>
      </c>
      <c r="H5085" s="51">
        <v>253.1</v>
      </c>
      <c r="I5085" s="51">
        <v>0</v>
      </c>
      <c r="J5085" s="19"/>
      <c r="K5085" s="19"/>
    </row>
    <row r="5086" spans="1:11" x14ac:dyDescent="0.2">
      <c r="A5086" s="297">
        <v>202</v>
      </c>
      <c r="B5086" s="298" t="s">
        <v>7357</v>
      </c>
      <c r="C5086" s="28">
        <v>1</v>
      </c>
      <c r="D5086" s="299" t="s">
        <v>7457</v>
      </c>
      <c r="E5086" s="28" t="s">
        <v>7173</v>
      </c>
      <c r="F5086" s="28"/>
      <c r="G5086" s="51">
        <v>168.73</v>
      </c>
      <c r="H5086" s="51">
        <v>168.73</v>
      </c>
      <c r="I5086" s="51">
        <v>0</v>
      </c>
      <c r="J5086" s="19"/>
      <c r="K5086" s="19"/>
    </row>
    <row r="5087" spans="1:11" x14ac:dyDescent="0.2">
      <c r="A5087" s="297">
        <v>203</v>
      </c>
      <c r="B5087" s="298" t="s">
        <v>7172</v>
      </c>
      <c r="C5087" s="28">
        <v>1</v>
      </c>
      <c r="D5087" s="299" t="s">
        <v>7458</v>
      </c>
      <c r="E5087" s="28" t="s">
        <v>7173</v>
      </c>
      <c r="F5087" s="28"/>
      <c r="G5087" s="51">
        <v>42.18</v>
      </c>
      <c r="H5087" s="51">
        <v>42.18</v>
      </c>
      <c r="I5087" s="51">
        <v>0</v>
      </c>
      <c r="J5087" s="19"/>
      <c r="K5087" s="19"/>
    </row>
    <row r="5088" spans="1:11" x14ac:dyDescent="0.2">
      <c r="A5088" s="297">
        <v>204</v>
      </c>
      <c r="B5088" s="298" t="s">
        <v>7459</v>
      </c>
      <c r="C5088" s="28">
        <v>1</v>
      </c>
      <c r="D5088" s="299" t="s">
        <v>7460</v>
      </c>
      <c r="E5088" s="28" t="s">
        <v>7173</v>
      </c>
      <c r="F5088" s="28"/>
      <c r="G5088" s="51">
        <v>210.92</v>
      </c>
      <c r="H5088" s="51">
        <v>210.92</v>
      </c>
      <c r="I5088" s="51">
        <v>0</v>
      </c>
      <c r="J5088" s="19"/>
      <c r="K5088" s="19"/>
    </row>
    <row r="5089" spans="1:11" x14ac:dyDescent="0.2">
      <c r="A5089" s="297">
        <v>205</v>
      </c>
      <c r="B5089" s="298" t="s">
        <v>7461</v>
      </c>
      <c r="C5089" s="28">
        <v>1</v>
      </c>
      <c r="D5089" s="299" t="s">
        <v>7462</v>
      </c>
      <c r="E5089" s="28" t="s">
        <v>7173</v>
      </c>
      <c r="F5089" s="28"/>
      <c r="G5089" s="51">
        <v>101.24</v>
      </c>
      <c r="H5089" s="51">
        <v>101.24</v>
      </c>
      <c r="I5089" s="51">
        <v>0</v>
      </c>
      <c r="J5089" s="19"/>
      <c r="K5089" s="19"/>
    </row>
    <row r="5090" spans="1:11" x14ac:dyDescent="0.2">
      <c r="A5090" s="297">
        <v>206</v>
      </c>
      <c r="B5090" s="298" t="s">
        <v>7463</v>
      </c>
      <c r="C5090" s="28">
        <v>3</v>
      </c>
      <c r="D5090" s="299" t="s">
        <v>7464</v>
      </c>
      <c r="E5090" s="28" t="s">
        <v>7173</v>
      </c>
      <c r="F5090" s="28"/>
      <c r="G5090" s="51">
        <v>632.75</v>
      </c>
      <c r="H5090" s="51">
        <v>632.75</v>
      </c>
      <c r="I5090" s="51">
        <v>0</v>
      </c>
      <c r="J5090" s="19"/>
      <c r="K5090" s="19"/>
    </row>
    <row r="5091" spans="1:11" x14ac:dyDescent="0.2">
      <c r="A5091" s="297">
        <v>207</v>
      </c>
      <c r="B5091" s="298" t="s">
        <v>7228</v>
      </c>
      <c r="C5091" s="28">
        <v>3</v>
      </c>
      <c r="D5091" s="299" t="s">
        <v>7465</v>
      </c>
      <c r="E5091" s="28" t="s">
        <v>7173</v>
      </c>
      <c r="F5091" s="28"/>
      <c r="G5091" s="51">
        <v>632.75</v>
      </c>
      <c r="H5091" s="51">
        <v>632.75</v>
      </c>
      <c r="I5091" s="51">
        <v>0</v>
      </c>
      <c r="J5091" s="19"/>
      <c r="K5091" s="19"/>
    </row>
    <row r="5092" spans="1:11" x14ac:dyDescent="0.2">
      <c r="A5092" s="297">
        <v>208</v>
      </c>
      <c r="B5092" s="298" t="s">
        <v>7245</v>
      </c>
      <c r="C5092" s="28">
        <v>1</v>
      </c>
      <c r="D5092" s="299" t="s">
        <v>7466</v>
      </c>
      <c r="E5092" s="28" t="s">
        <v>7173</v>
      </c>
      <c r="F5092" s="28"/>
      <c r="G5092" s="51">
        <v>177.17</v>
      </c>
      <c r="H5092" s="51">
        <v>177.17</v>
      </c>
      <c r="I5092" s="51">
        <v>0</v>
      </c>
      <c r="J5092" s="19"/>
      <c r="K5092" s="19"/>
    </row>
    <row r="5093" spans="1:11" x14ac:dyDescent="0.2">
      <c r="A5093" s="297">
        <v>209</v>
      </c>
      <c r="B5093" s="298" t="s">
        <v>7228</v>
      </c>
      <c r="C5093" s="28">
        <v>1</v>
      </c>
      <c r="D5093" s="299" t="s">
        <v>7467</v>
      </c>
      <c r="E5093" s="28" t="s">
        <v>7173</v>
      </c>
      <c r="F5093" s="28"/>
      <c r="G5093" s="51">
        <v>210.92</v>
      </c>
      <c r="H5093" s="51">
        <v>210.92</v>
      </c>
      <c r="I5093" s="51">
        <v>0</v>
      </c>
      <c r="J5093" s="19"/>
      <c r="K5093" s="19"/>
    </row>
    <row r="5094" spans="1:11" x14ac:dyDescent="0.2">
      <c r="A5094" s="297">
        <v>210</v>
      </c>
      <c r="B5094" s="298" t="s">
        <v>7228</v>
      </c>
      <c r="C5094" s="28">
        <v>1</v>
      </c>
      <c r="D5094" s="299" t="s">
        <v>7468</v>
      </c>
      <c r="E5094" s="28" t="s">
        <v>7173</v>
      </c>
      <c r="F5094" s="28"/>
      <c r="G5094" s="51">
        <v>210.92</v>
      </c>
      <c r="H5094" s="51">
        <v>210.92</v>
      </c>
      <c r="I5094" s="51">
        <v>0</v>
      </c>
      <c r="J5094" s="19"/>
      <c r="K5094" s="19"/>
    </row>
    <row r="5095" spans="1:11" x14ac:dyDescent="0.2">
      <c r="A5095" s="297">
        <v>211</v>
      </c>
      <c r="B5095" s="298" t="s">
        <v>7228</v>
      </c>
      <c r="C5095" s="28">
        <v>1</v>
      </c>
      <c r="D5095" s="299" t="s">
        <v>7469</v>
      </c>
      <c r="E5095" s="28" t="s">
        <v>7173</v>
      </c>
      <c r="F5095" s="28"/>
      <c r="G5095" s="51">
        <v>210.92</v>
      </c>
      <c r="H5095" s="51">
        <v>210.92</v>
      </c>
      <c r="I5095" s="51">
        <v>0</v>
      </c>
      <c r="J5095" s="19"/>
      <c r="K5095" s="19"/>
    </row>
    <row r="5096" spans="1:11" x14ac:dyDescent="0.2">
      <c r="A5096" s="297">
        <v>212</v>
      </c>
      <c r="B5096" s="298" t="s">
        <v>7228</v>
      </c>
      <c r="C5096" s="28">
        <v>1</v>
      </c>
      <c r="D5096" s="299" t="s">
        <v>7470</v>
      </c>
      <c r="E5096" s="28" t="s">
        <v>7173</v>
      </c>
      <c r="F5096" s="28"/>
      <c r="G5096" s="51">
        <v>227.79</v>
      </c>
      <c r="H5096" s="51">
        <v>227.79</v>
      </c>
      <c r="I5096" s="51">
        <v>0</v>
      </c>
      <c r="J5096" s="19"/>
      <c r="K5096" s="19"/>
    </row>
    <row r="5097" spans="1:11" x14ac:dyDescent="0.2">
      <c r="A5097" s="297">
        <v>213</v>
      </c>
      <c r="B5097" s="298" t="s">
        <v>7181</v>
      </c>
      <c r="C5097" s="28">
        <v>1</v>
      </c>
      <c r="D5097" s="299" t="s">
        <v>7471</v>
      </c>
      <c r="E5097" s="28" t="s">
        <v>7173</v>
      </c>
      <c r="F5097" s="28"/>
      <c r="G5097" s="51">
        <v>59.06</v>
      </c>
      <c r="H5097" s="51">
        <v>59.06</v>
      </c>
      <c r="I5097" s="51">
        <v>0</v>
      </c>
      <c r="J5097" s="19"/>
      <c r="K5097" s="19"/>
    </row>
    <row r="5098" spans="1:11" x14ac:dyDescent="0.2">
      <c r="A5098" s="297">
        <v>214</v>
      </c>
      <c r="B5098" s="298" t="s">
        <v>7472</v>
      </c>
      <c r="C5098" s="28">
        <v>3</v>
      </c>
      <c r="D5098" s="299" t="s">
        <v>7473</v>
      </c>
      <c r="E5098" s="28" t="s">
        <v>7173</v>
      </c>
      <c r="F5098" s="28"/>
      <c r="G5098" s="51">
        <v>177.17</v>
      </c>
      <c r="H5098" s="51">
        <v>177.17</v>
      </c>
      <c r="I5098" s="51">
        <v>0</v>
      </c>
      <c r="J5098" s="19"/>
      <c r="K5098" s="19"/>
    </row>
    <row r="5099" spans="1:11" x14ac:dyDescent="0.2">
      <c r="A5099" s="297">
        <v>215</v>
      </c>
      <c r="B5099" s="298" t="s">
        <v>7474</v>
      </c>
      <c r="C5099" s="28">
        <v>1</v>
      </c>
      <c r="D5099" s="299" t="s">
        <v>7475</v>
      </c>
      <c r="E5099" s="28" t="s">
        <v>7173</v>
      </c>
      <c r="F5099" s="28"/>
      <c r="G5099" s="51">
        <v>42.18</v>
      </c>
      <c r="H5099" s="51">
        <v>42.18</v>
      </c>
      <c r="I5099" s="51">
        <v>0</v>
      </c>
      <c r="J5099" s="19"/>
      <c r="K5099" s="19"/>
    </row>
    <row r="5100" spans="1:11" x14ac:dyDescent="0.2">
      <c r="A5100" s="297">
        <v>216</v>
      </c>
      <c r="B5100" s="298" t="s">
        <v>7476</v>
      </c>
      <c r="C5100" s="28">
        <v>1</v>
      </c>
      <c r="D5100" s="299" t="s">
        <v>7477</v>
      </c>
      <c r="E5100" s="28" t="s">
        <v>7173</v>
      </c>
      <c r="F5100" s="28"/>
      <c r="G5100" s="51">
        <v>210.92</v>
      </c>
      <c r="H5100" s="51">
        <v>210.92</v>
      </c>
      <c r="I5100" s="51">
        <v>0</v>
      </c>
      <c r="J5100" s="19"/>
      <c r="K5100" s="19"/>
    </row>
    <row r="5101" spans="1:11" x14ac:dyDescent="0.2">
      <c r="A5101" s="297">
        <v>217</v>
      </c>
      <c r="B5101" s="298" t="s">
        <v>7228</v>
      </c>
      <c r="C5101" s="28">
        <v>1</v>
      </c>
      <c r="D5101" s="299" t="s">
        <v>7478</v>
      </c>
      <c r="E5101" s="28" t="s">
        <v>7173</v>
      </c>
      <c r="F5101" s="28"/>
      <c r="G5101" s="51">
        <v>210.92</v>
      </c>
      <c r="H5101" s="51">
        <v>210.92</v>
      </c>
      <c r="I5101" s="51">
        <v>0</v>
      </c>
      <c r="J5101" s="19"/>
      <c r="K5101" s="19"/>
    </row>
    <row r="5102" spans="1:11" x14ac:dyDescent="0.2">
      <c r="A5102" s="297">
        <v>218</v>
      </c>
      <c r="B5102" s="298" t="s">
        <v>7172</v>
      </c>
      <c r="C5102" s="28">
        <v>3</v>
      </c>
      <c r="D5102" s="299" t="s">
        <v>7479</v>
      </c>
      <c r="E5102" s="28" t="s">
        <v>7173</v>
      </c>
      <c r="F5102" s="28"/>
      <c r="G5102" s="51">
        <v>126.55</v>
      </c>
      <c r="H5102" s="51">
        <v>126.55</v>
      </c>
      <c r="I5102" s="51">
        <v>0</v>
      </c>
      <c r="J5102" s="19"/>
      <c r="K5102" s="19"/>
    </row>
    <row r="5103" spans="1:11" x14ac:dyDescent="0.2">
      <c r="A5103" s="297">
        <v>219</v>
      </c>
      <c r="B5103" s="298" t="s">
        <v>7474</v>
      </c>
      <c r="C5103" s="28">
        <v>1</v>
      </c>
      <c r="D5103" s="299" t="s">
        <v>7480</v>
      </c>
      <c r="E5103" s="28" t="s">
        <v>7173</v>
      </c>
      <c r="F5103" s="28"/>
      <c r="G5103" s="51">
        <v>59.06</v>
      </c>
      <c r="H5103" s="51">
        <v>59.06</v>
      </c>
      <c r="I5103" s="51">
        <v>0</v>
      </c>
      <c r="J5103" s="19"/>
      <c r="K5103" s="19"/>
    </row>
    <row r="5104" spans="1:11" x14ac:dyDescent="0.2">
      <c r="A5104" s="297">
        <v>220</v>
      </c>
      <c r="B5104" s="298" t="s">
        <v>7228</v>
      </c>
      <c r="C5104" s="28">
        <v>1</v>
      </c>
      <c r="D5104" s="299" t="s">
        <v>7481</v>
      </c>
      <c r="E5104" s="28" t="s">
        <v>7173</v>
      </c>
      <c r="F5104" s="28"/>
      <c r="G5104" s="51">
        <v>210.92</v>
      </c>
      <c r="H5104" s="51">
        <v>210.92</v>
      </c>
      <c r="I5104" s="51">
        <v>0</v>
      </c>
      <c r="J5104" s="19"/>
      <c r="K5104" s="19"/>
    </row>
    <row r="5105" spans="1:11" x14ac:dyDescent="0.2">
      <c r="A5105" s="297">
        <v>221</v>
      </c>
      <c r="B5105" s="298" t="s">
        <v>7226</v>
      </c>
      <c r="C5105" s="28">
        <v>1</v>
      </c>
      <c r="D5105" s="299" t="s">
        <v>7482</v>
      </c>
      <c r="E5105" s="28" t="s">
        <v>7173</v>
      </c>
      <c r="F5105" s="28"/>
      <c r="G5105" s="51">
        <v>168.73</v>
      </c>
      <c r="H5105" s="51">
        <v>168.73</v>
      </c>
      <c r="I5105" s="51">
        <v>0</v>
      </c>
      <c r="J5105" s="19"/>
      <c r="K5105" s="19"/>
    </row>
    <row r="5106" spans="1:11" x14ac:dyDescent="0.2">
      <c r="A5106" s="297">
        <v>222</v>
      </c>
      <c r="B5106" s="298" t="s">
        <v>7483</v>
      </c>
      <c r="C5106" s="28">
        <v>1</v>
      </c>
      <c r="D5106" s="299" t="s">
        <v>7484</v>
      </c>
      <c r="E5106" s="28" t="s">
        <v>7173</v>
      </c>
      <c r="F5106" s="28"/>
      <c r="G5106" s="51">
        <v>59.06</v>
      </c>
      <c r="H5106" s="51">
        <v>59.06</v>
      </c>
      <c r="I5106" s="51">
        <v>0</v>
      </c>
      <c r="J5106" s="19"/>
      <c r="K5106" s="19"/>
    </row>
    <row r="5107" spans="1:11" x14ac:dyDescent="0.2">
      <c r="A5107" s="297">
        <v>223</v>
      </c>
      <c r="B5107" s="298" t="s">
        <v>7195</v>
      </c>
      <c r="C5107" s="28">
        <v>1</v>
      </c>
      <c r="D5107" s="299" t="s">
        <v>7485</v>
      </c>
      <c r="E5107" s="28" t="s">
        <v>7173</v>
      </c>
      <c r="F5107" s="28"/>
      <c r="G5107" s="51">
        <v>59.06</v>
      </c>
      <c r="H5107" s="51">
        <v>59.06</v>
      </c>
      <c r="I5107" s="51">
        <v>0</v>
      </c>
      <c r="J5107" s="19"/>
      <c r="K5107" s="19"/>
    </row>
    <row r="5108" spans="1:11" ht="84" x14ac:dyDescent="0.25">
      <c r="A5108" s="29" t="s">
        <v>5</v>
      </c>
      <c r="B5108" s="29" t="s">
        <v>6</v>
      </c>
      <c r="C5108" s="29" t="s">
        <v>7</v>
      </c>
      <c r="D5108" s="29" t="s">
        <v>8</v>
      </c>
      <c r="E5108" s="29" t="s">
        <v>15</v>
      </c>
      <c r="F5108" s="29" t="s">
        <v>9</v>
      </c>
      <c r="G5108" s="262" t="s">
        <v>10</v>
      </c>
      <c r="H5108" s="262" t="s">
        <v>11</v>
      </c>
      <c r="I5108" s="262" t="s">
        <v>518</v>
      </c>
      <c r="J5108" s="29" t="s">
        <v>12</v>
      </c>
      <c r="K5108" s="30" t="s">
        <v>13</v>
      </c>
    </row>
    <row r="5109" spans="1:11" x14ac:dyDescent="0.2">
      <c r="A5109" s="297">
        <v>224</v>
      </c>
      <c r="B5109" s="298" t="s">
        <v>7344</v>
      </c>
      <c r="C5109" s="28">
        <v>1</v>
      </c>
      <c r="D5109" s="299" t="s">
        <v>7486</v>
      </c>
      <c r="E5109" s="28" t="s">
        <v>7487</v>
      </c>
      <c r="F5109" s="28"/>
      <c r="G5109" s="51">
        <v>84.37</v>
      </c>
      <c r="H5109" s="51">
        <v>84.37</v>
      </c>
      <c r="I5109" s="51">
        <v>0</v>
      </c>
      <c r="J5109" s="19"/>
      <c r="K5109" s="19"/>
    </row>
    <row r="5110" spans="1:11" x14ac:dyDescent="0.2">
      <c r="A5110" s="297">
        <v>225</v>
      </c>
      <c r="B5110" s="298" t="s">
        <v>7181</v>
      </c>
      <c r="C5110" s="28">
        <v>1</v>
      </c>
      <c r="D5110" s="299" t="s">
        <v>7488</v>
      </c>
      <c r="E5110" s="28" t="s">
        <v>7173</v>
      </c>
      <c r="F5110" s="28"/>
      <c r="G5110" s="51">
        <v>168.73</v>
      </c>
      <c r="H5110" s="51">
        <v>168.73</v>
      </c>
      <c r="I5110" s="51">
        <v>0</v>
      </c>
      <c r="J5110" s="19"/>
      <c r="K5110" s="19"/>
    </row>
    <row r="5111" spans="1:11" x14ac:dyDescent="0.2">
      <c r="A5111" s="297">
        <v>226</v>
      </c>
      <c r="B5111" s="298" t="s">
        <v>7489</v>
      </c>
      <c r="C5111" s="28">
        <v>1</v>
      </c>
      <c r="D5111" s="299" t="s">
        <v>7490</v>
      </c>
      <c r="E5111" s="28" t="s">
        <v>7140</v>
      </c>
      <c r="F5111" s="28"/>
      <c r="G5111" s="51">
        <v>210.92</v>
      </c>
      <c r="H5111" s="51">
        <v>210.92</v>
      </c>
      <c r="I5111" s="51">
        <v>0</v>
      </c>
      <c r="J5111" s="19"/>
      <c r="K5111" s="19"/>
    </row>
    <row r="5112" spans="1:11" x14ac:dyDescent="0.2">
      <c r="A5112" s="297">
        <v>227</v>
      </c>
      <c r="B5112" s="298" t="s">
        <v>7491</v>
      </c>
      <c r="C5112" s="28">
        <v>1</v>
      </c>
      <c r="D5112" s="299" t="s">
        <v>7492</v>
      </c>
      <c r="E5112" s="28" t="s">
        <v>7140</v>
      </c>
      <c r="F5112" s="28"/>
      <c r="G5112" s="51">
        <v>143.41999999999999</v>
      </c>
      <c r="H5112" s="51">
        <v>143.41999999999999</v>
      </c>
      <c r="I5112" s="51">
        <v>0</v>
      </c>
      <c r="J5112" s="19"/>
      <c r="K5112" s="19"/>
    </row>
    <row r="5113" spans="1:11" x14ac:dyDescent="0.2">
      <c r="A5113" s="297">
        <v>228</v>
      </c>
      <c r="B5113" s="298" t="s">
        <v>7491</v>
      </c>
      <c r="C5113" s="28">
        <v>1</v>
      </c>
      <c r="D5113" s="299" t="s">
        <v>7493</v>
      </c>
      <c r="E5113" s="28" t="s">
        <v>7140</v>
      </c>
      <c r="F5113" s="28"/>
      <c r="G5113" s="51">
        <v>143.41999999999999</v>
      </c>
      <c r="H5113" s="51">
        <v>143.41999999999999</v>
      </c>
      <c r="I5113" s="51">
        <v>0</v>
      </c>
      <c r="J5113" s="19"/>
      <c r="K5113" s="19"/>
    </row>
    <row r="5114" spans="1:11" x14ac:dyDescent="0.2">
      <c r="A5114" s="297">
        <v>229</v>
      </c>
      <c r="B5114" s="298" t="s">
        <v>7491</v>
      </c>
      <c r="C5114" s="28">
        <v>1</v>
      </c>
      <c r="D5114" s="299" t="s">
        <v>7494</v>
      </c>
      <c r="E5114" s="28" t="s">
        <v>7140</v>
      </c>
      <c r="F5114" s="28"/>
      <c r="G5114" s="51">
        <v>143.43</v>
      </c>
      <c r="H5114" s="51">
        <v>143.43</v>
      </c>
      <c r="I5114" s="51">
        <v>0</v>
      </c>
      <c r="J5114" s="19"/>
      <c r="K5114" s="19"/>
    </row>
    <row r="5115" spans="1:11" x14ac:dyDescent="0.2">
      <c r="A5115" s="297">
        <v>230</v>
      </c>
      <c r="B5115" s="298" t="s">
        <v>7495</v>
      </c>
      <c r="C5115" s="28">
        <v>4</v>
      </c>
      <c r="D5115" s="299" t="s">
        <v>7496</v>
      </c>
      <c r="E5115" s="28" t="s">
        <v>7140</v>
      </c>
      <c r="F5115" s="28"/>
      <c r="G5115" s="51">
        <v>154.22</v>
      </c>
      <c r="H5115" s="51">
        <v>154.22</v>
      </c>
      <c r="I5115" s="51">
        <v>0</v>
      </c>
      <c r="J5115" s="19"/>
      <c r="K5115" s="19"/>
    </row>
    <row r="5116" spans="1:11" ht="13.5" customHeight="1" x14ac:dyDescent="0.2">
      <c r="A5116" s="297">
        <v>231</v>
      </c>
      <c r="B5116" s="298" t="s">
        <v>7497</v>
      </c>
      <c r="C5116" s="28">
        <v>16</v>
      </c>
      <c r="D5116" s="299" t="s">
        <v>7498</v>
      </c>
      <c r="E5116" s="28" t="s">
        <v>7140</v>
      </c>
      <c r="F5116" s="28"/>
      <c r="G5116" s="51">
        <v>712.06</v>
      </c>
      <c r="H5116" s="51">
        <v>712.06</v>
      </c>
      <c r="I5116" s="51">
        <v>0</v>
      </c>
      <c r="J5116" s="19"/>
      <c r="K5116" s="19"/>
    </row>
    <row r="5117" spans="1:11" x14ac:dyDescent="0.2">
      <c r="A5117" s="297">
        <v>232</v>
      </c>
      <c r="B5117" s="298" t="s">
        <v>7499</v>
      </c>
      <c r="C5117" s="28">
        <v>1</v>
      </c>
      <c r="D5117" s="299" t="s">
        <v>7500</v>
      </c>
      <c r="E5117" s="28" t="s">
        <v>7140</v>
      </c>
      <c r="F5117" s="28"/>
      <c r="G5117" s="51">
        <v>63.28</v>
      </c>
      <c r="H5117" s="51">
        <v>63.28</v>
      </c>
      <c r="I5117" s="51">
        <v>0</v>
      </c>
      <c r="J5117" s="19"/>
      <c r="K5117" s="19"/>
    </row>
    <row r="5118" spans="1:11" x14ac:dyDescent="0.2">
      <c r="A5118" s="297">
        <v>233</v>
      </c>
      <c r="B5118" s="298" t="s">
        <v>7178</v>
      </c>
      <c r="C5118" s="28">
        <v>4</v>
      </c>
      <c r="D5118" s="299" t="s">
        <v>7501</v>
      </c>
      <c r="E5118" s="28" t="s">
        <v>7502</v>
      </c>
      <c r="F5118" s="28"/>
      <c r="G5118" s="51">
        <v>1306.81</v>
      </c>
      <c r="H5118" s="51">
        <v>1306.81</v>
      </c>
      <c r="I5118" s="51">
        <v>0</v>
      </c>
      <c r="J5118" s="19"/>
      <c r="K5118" s="19"/>
    </row>
    <row r="5119" spans="1:11" x14ac:dyDescent="0.2">
      <c r="A5119" s="297">
        <v>234</v>
      </c>
      <c r="B5119" s="298" t="s">
        <v>7178</v>
      </c>
      <c r="C5119" s="28">
        <v>1</v>
      </c>
      <c r="D5119" s="299" t="s">
        <v>7503</v>
      </c>
      <c r="E5119" s="28" t="s">
        <v>7502</v>
      </c>
      <c r="F5119" s="28"/>
      <c r="G5119" s="51">
        <v>326.7</v>
      </c>
      <c r="H5119" s="51">
        <v>326.7</v>
      </c>
      <c r="I5119" s="51">
        <v>0</v>
      </c>
      <c r="J5119" s="19"/>
      <c r="K5119" s="19"/>
    </row>
    <row r="5120" spans="1:11" x14ac:dyDescent="0.2">
      <c r="A5120" s="297">
        <v>235</v>
      </c>
      <c r="B5120" s="298" t="s">
        <v>7504</v>
      </c>
      <c r="C5120" s="28">
        <v>7</v>
      </c>
      <c r="D5120" s="299" t="s">
        <v>7505</v>
      </c>
      <c r="E5120" s="28" t="s">
        <v>7185</v>
      </c>
      <c r="F5120" s="28"/>
      <c r="G5120" s="51">
        <v>1891.11</v>
      </c>
      <c r="H5120" s="51">
        <v>1891.11</v>
      </c>
      <c r="I5120" s="51">
        <v>0</v>
      </c>
      <c r="J5120" s="19"/>
      <c r="K5120" s="19"/>
    </row>
    <row r="5121" spans="1:11" x14ac:dyDescent="0.2">
      <c r="A5121" s="297">
        <v>236</v>
      </c>
      <c r="B5121" s="298" t="s">
        <v>7506</v>
      </c>
      <c r="C5121" s="28">
        <v>1</v>
      </c>
      <c r="D5121" s="299" t="s">
        <v>7507</v>
      </c>
      <c r="E5121" s="28" t="s">
        <v>7508</v>
      </c>
      <c r="F5121" s="28"/>
      <c r="G5121" s="51">
        <v>1409.47</v>
      </c>
      <c r="H5121" s="51">
        <v>1409.47</v>
      </c>
      <c r="I5121" s="51">
        <v>0</v>
      </c>
      <c r="J5121" s="19"/>
      <c r="K5121" s="19"/>
    </row>
    <row r="5122" spans="1:11" x14ac:dyDescent="0.2">
      <c r="A5122" s="297">
        <v>237</v>
      </c>
      <c r="B5122" s="215" t="s">
        <v>7509</v>
      </c>
      <c r="C5122" s="28">
        <v>1</v>
      </c>
      <c r="D5122" s="299" t="s">
        <v>7510</v>
      </c>
      <c r="E5122" s="28" t="s">
        <v>7511</v>
      </c>
      <c r="F5122" s="28"/>
      <c r="G5122" s="51">
        <v>91.33</v>
      </c>
      <c r="H5122" s="51">
        <v>91.33</v>
      </c>
      <c r="I5122" s="51">
        <v>0</v>
      </c>
      <c r="J5122" s="19"/>
      <c r="K5122" s="19"/>
    </row>
    <row r="5123" spans="1:11" x14ac:dyDescent="0.2">
      <c r="A5123" s="297">
        <v>238</v>
      </c>
      <c r="B5123" s="298" t="s">
        <v>7512</v>
      </c>
      <c r="C5123" s="28">
        <v>5</v>
      </c>
      <c r="D5123" s="299" t="s">
        <v>7513</v>
      </c>
      <c r="E5123" s="28" t="s">
        <v>7502</v>
      </c>
      <c r="F5123" s="28"/>
      <c r="G5123" s="51">
        <v>801.39</v>
      </c>
      <c r="H5123" s="51">
        <v>801.39</v>
      </c>
      <c r="I5123" s="51">
        <v>0</v>
      </c>
      <c r="J5123" s="19"/>
      <c r="K5123" s="19"/>
    </row>
    <row r="5124" spans="1:11" x14ac:dyDescent="0.2">
      <c r="A5124" s="297">
        <v>239</v>
      </c>
      <c r="B5124" s="298" t="s">
        <v>7514</v>
      </c>
      <c r="C5124" s="28">
        <v>3</v>
      </c>
      <c r="D5124" s="299" t="s">
        <v>3513</v>
      </c>
      <c r="E5124" s="28" t="s">
        <v>7502</v>
      </c>
      <c r="F5124" s="28"/>
      <c r="G5124" s="51">
        <v>462.38</v>
      </c>
      <c r="H5124" s="51">
        <v>462.38</v>
      </c>
      <c r="I5124" s="51">
        <v>0</v>
      </c>
      <c r="J5124" s="19"/>
      <c r="K5124" s="19"/>
    </row>
    <row r="5125" spans="1:11" x14ac:dyDescent="0.2">
      <c r="A5125" s="297">
        <v>240</v>
      </c>
      <c r="B5125" s="298" t="s">
        <v>7515</v>
      </c>
      <c r="C5125" s="28">
        <v>4</v>
      </c>
      <c r="D5125" s="299" t="s">
        <v>3509</v>
      </c>
      <c r="E5125" s="28" t="s">
        <v>7502</v>
      </c>
      <c r="F5125" s="28"/>
      <c r="G5125" s="51">
        <v>616.51</v>
      </c>
      <c r="H5125" s="51">
        <v>616.51</v>
      </c>
      <c r="I5125" s="51">
        <v>0</v>
      </c>
      <c r="J5125" s="19"/>
      <c r="K5125" s="19"/>
    </row>
    <row r="5126" spans="1:11" x14ac:dyDescent="0.2">
      <c r="A5126" s="297">
        <v>241</v>
      </c>
      <c r="B5126" s="298" t="s">
        <v>7516</v>
      </c>
      <c r="C5126" s="28">
        <v>1</v>
      </c>
      <c r="D5126" s="299" t="s">
        <v>7517</v>
      </c>
      <c r="E5126" s="28" t="s">
        <v>7518</v>
      </c>
      <c r="F5126" s="28"/>
      <c r="G5126" s="51">
        <v>431.84</v>
      </c>
      <c r="H5126" s="51">
        <v>431.84</v>
      </c>
      <c r="I5126" s="51">
        <v>0</v>
      </c>
      <c r="J5126" s="19"/>
      <c r="K5126" s="19"/>
    </row>
    <row r="5127" spans="1:11" x14ac:dyDescent="0.2">
      <c r="A5127" s="297">
        <v>242</v>
      </c>
      <c r="B5127" s="298" t="s">
        <v>7516</v>
      </c>
      <c r="C5127" s="28">
        <v>1</v>
      </c>
      <c r="D5127" s="299" t="s">
        <v>3511</v>
      </c>
      <c r="E5127" s="28" t="s">
        <v>7518</v>
      </c>
      <c r="F5127" s="28"/>
      <c r="G5127" s="51">
        <v>84.95</v>
      </c>
      <c r="H5127" s="51">
        <v>84.95</v>
      </c>
      <c r="I5127" s="51">
        <v>0</v>
      </c>
      <c r="J5127" s="19"/>
      <c r="K5127" s="19"/>
    </row>
    <row r="5128" spans="1:11" x14ac:dyDescent="0.2">
      <c r="A5128" s="297">
        <v>243</v>
      </c>
      <c r="B5128" s="298" t="s">
        <v>7519</v>
      </c>
      <c r="C5128" s="28">
        <v>1</v>
      </c>
      <c r="D5128" s="299" t="s">
        <v>7520</v>
      </c>
      <c r="E5128" s="28" t="s">
        <v>7508</v>
      </c>
      <c r="F5128" s="28"/>
      <c r="G5128" s="51">
        <v>4604.92</v>
      </c>
      <c r="H5128" s="51">
        <v>4604.92</v>
      </c>
      <c r="I5128" s="51">
        <v>0</v>
      </c>
      <c r="J5128" s="19"/>
      <c r="K5128" s="19"/>
    </row>
    <row r="5129" spans="1:11" x14ac:dyDescent="0.2">
      <c r="A5129" s="297">
        <v>244</v>
      </c>
      <c r="B5129" s="298" t="s">
        <v>7521</v>
      </c>
      <c r="C5129" s="28">
        <v>1</v>
      </c>
      <c r="D5129" s="299" t="s">
        <v>7522</v>
      </c>
      <c r="E5129" s="28" t="s">
        <v>7502</v>
      </c>
      <c r="F5129" s="28"/>
      <c r="G5129" s="51">
        <v>138.22</v>
      </c>
      <c r="H5129" s="51">
        <v>138.22</v>
      </c>
      <c r="I5129" s="51">
        <v>0</v>
      </c>
      <c r="J5129" s="19"/>
      <c r="K5129" s="19"/>
    </row>
    <row r="5130" spans="1:11" x14ac:dyDescent="0.2">
      <c r="A5130" s="297">
        <v>245</v>
      </c>
      <c r="B5130" s="298" t="s">
        <v>7523</v>
      </c>
      <c r="C5130" s="28">
        <v>1</v>
      </c>
      <c r="D5130" s="299" t="s">
        <v>7524</v>
      </c>
      <c r="E5130" s="28" t="s">
        <v>7173</v>
      </c>
      <c r="F5130" s="28"/>
      <c r="G5130" s="51">
        <v>164.2</v>
      </c>
      <c r="H5130" s="51">
        <v>164.2</v>
      </c>
      <c r="I5130" s="51">
        <v>0</v>
      </c>
      <c r="J5130" s="19"/>
      <c r="K5130" s="19"/>
    </row>
    <row r="5131" spans="1:11" ht="24" x14ac:dyDescent="0.2">
      <c r="A5131" s="297">
        <v>246</v>
      </c>
      <c r="B5131" s="298" t="s">
        <v>7525</v>
      </c>
      <c r="C5131" s="28">
        <v>1</v>
      </c>
      <c r="D5131" s="299" t="s">
        <v>7526</v>
      </c>
      <c r="E5131" s="28" t="s">
        <v>7527</v>
      </c>
      <c r="F5131" s="28"/>
      <c r="G5131" s="51">
        <v>256.99</v>
      </c>
      <c r="H5131" s="51">
        <v>256.99</v>
      </c>
      <c r="I5131" s="51">
        <v>0</v>
      </c>
      <c r="J5131" s="19"/>
      <c r="K5131" s="19"/>
    </row>
    <row r="5132" spans="1:11" x14ac:dyDescent="0.2">
      <c r="A5132" s="297">
        <v>247</v>
      </c>
      <c r="B5132" s="298" t="s">
        <v>7528</v>
      </c>
      <c r="C5132" s="28">
        <v>1</v>
      </c>
      <c r="D5132" s="299" t="s">
        <v>7529</v>
      </c>
      <c r="E5132" s="28" t="s">
        <v>7502</v>
      </c>
      <c r="F5132" s="28"/>
      <c r="G5132" s="51">
        <v>304.68</v>
      </c>
      <c r="H5132" s="51">
        <v>304.68</v>
      </c>
      <c r="I5132" s="51">
        <v>0</v>
      </c>
      <c r="J5132" s="19"/>
      <c r="K5132" s="19"/>
    </row>
    <row r="5133" spans="1:11" x14ac:dyDescent="0.2">
      <c r="A5133" s="297">
        <v>248</v>
      </c>
      <c r="B5133" s="298" t="s">
        <v>7530</v>
      </c>
      <c r="C5133" s="28">
        <v>1</v>
      </c>
      <c r="D5133" s="299" t="s">
        <v>7531</v>
      </c>
      <c r="E5133" s="28" t="s">
        <v>7511</v>
      </c>
      <c r="F5133" s="28"/>
      <c r="G5133" s="51">
        <v>57.24</v>
      </c>
      <c r="H5133" s="51">
        <v>57.24</v>
      </c>
      <c r="I5133" s="51">
        <v>0</v>
      </c>
      <c r="J5133" s="19"/>
      <c r="K5133" s="19"/>
    </row>
    <row r="5134" spans="1:11" x14ac:dyDescent="0.2">
      <c r="A5134" s="297">
        <v>249</v>
      </c>
      <c r="B5134" s="298" t="s">
        <v>7491</v>
      </c>
      <c r="C5134" s="28">
        <v>5</v>
      </c>
      <c r="D5134" s="299" t="s">
        <v>7532</v>
      </c>
      <c r="E5134" s="28" t="s">
        <v>7533</v>
      </c>
      <c r="F5134" s="28"/>
      <c r="G5134" s="51">
        <v>535.83000000000004</v>
      </c>
      <c r="H5134" s="51">
        <v>535.83000000000004</v>
      </c>
      <c r="I5134" s="51">
        <v>0</v>
      </c>
      <c r="J5134" s="19"/>
      <c r="K5134" s="19"/>
    </row>
    <row r="5135" spans="1:11" x14ac:dyDescent="0.2">
      <c r="A5135" s="297">
        <v>250</v>
      </c>
      <c r="B5135" s="298" t="s">
        <v>7491</v>
      </c>
      <c r="C5135" s="28">
        <v>1</v>
      </c>
      <c r="D5135" s="299" t="s">
        <v>7534</v>
      </c>
      <c r="E5135" s="28" t="s">
        <v>7535</v>
      </c>
      <c r="F5135" s="28"/>
      <c r="G5135" s="51">
        <v>106.86</v>
      </c>
      <c r="H5135" s="51">
        <v>106.86</v>
      </c>
      <c r="I5135" s="51">
        <v>0</v>
      </c>
      <c r="J5135" s="19"/>
      <c r="K5135" s="19"/>
    </row>
    <row r="5136" spans="1:11" x14ac:dyDescent="0.2">
      <c r="A5136" s="297">
        <v>251</v>
      </c>
      <c r="B5136" s="298" t="s">
        <v>7536</v>
      </c>
      <c r="C5136" s="28">
        <v>1</v>
      </c>
      <c r="D5136" s="299" t="s">
        <v>7537</v>
      </c>
      <c r="E5136" s="28" t="s">
        <v>7538</v>
      </c>
      <c r="F5136" s="28"/>
      <c r="G5136" s="51">
        <v>77.31</v>
      </c>
      <c r="H5136" s="51">
        <v>77.31</v>
      </c>
      <c r="I5136" s="51">
        <v>0</v>
      </c>
      <c r="J5136" s="19"/>
      <c r="K5136" s="19"/>
    </row>
    <row r="5137" spans="1:11" x14ac:dyDescent="0.2">
      <c r="A5137" s="297">
        <v>252</v>
      </c>
      <c r="B5137" s="298" t="s">
        <v>7514</v>
      </c>
      <c r="C5137" s="28">
        <v>2</v>
      </c>
      <c r="D5137" s="299" t="s">
        <v>7539</v>
      </c>
      <c r="E5137" s="28" t="s">
        <v>7540</v>
      </c>
      <c r="F5137" s="28"/>
      <c r="G5137" s="51">
        <v>418.85</v>
      </c>
      <c r="H5137" s="51">
        <v>418.85</v>
      </c>
      <c r="I5137" s="51">
        <v>0</v>
      </c>
      <c r="J5137" s="19"/>
      <c r="K5137" s="19"/>
    </row>
    <row r="5138" spans="1:11" x14ac:dyDescent="0.2">
      <c r="A5138" s="297">
        <v>253</v>
      </c>
      <c r="B5138" s="298" t="s">
        <v>7514</v>
      </c>
      <c r="C5138" s="28">
        <v>1</v>
      </c>
      <c r="D5138" s="299" t="s">
        <v>7541</v>
      </c>
      <c r="E5138" s="28" t="s">
        <v>7542</v>
      </c>
      <c r="F5138" s="28"/>
      <c r="G5138" s="51">
        <v>137.44</v>
      </c>
      <c r="H5138" s="51">
        <v>137.44</v>
      </c>
      <c r="I5138" s="51">
        <v>0</v>
      </c>
      <c r="J5138" s="19"/>
      <c r="K5138" s="19"/>
    </row>
    <row r="5139" spans="1:11" ht="84" x14ac:dyDescent="0.25">
      <c r="A5139" s="29" t="s">
        <v>5</v>
      </c>
      <c r="B5139" s="29" t="s">
        <v>6</v>
      </c>
      <c r="C5139" s="29" t="s">
        <v>7</v>
      </c>
      <c r="D5139" s="29" t="s">
        <v>8</v>
      </c>
      <c r="E5139" s="29" t="s">
        <v>15</v>
      </c>
      <c r="F5139" s="29" t="s">
        <v>9</v>
      </c>
      <c r="G5139" s="262" t="s">
        <v>10</v>
      </c>
      <c r="H5139" s="262" t="s">
        <v>11</v>
      </c>
      <c r="I5139" s="262" t="s">
        <v>518</v>
      </c>
      <c r="J5139" s="29" t="s">
        <v>12</v>
      </c>
      <c r="K5139" s="30" t="s">
        <v>13</v>
      </c>
    </row>
    <row r="5140" spans="1:11" x14ac:dyDescent="0.2">
      <c r="A5140" s="297">
        <v>254</v>
      </c>
      <c r="B5140" s="298" t="s">
        <v>7357</v>
      </c>
      <c r="C5140" s="28">
        <v>2</v>
      </c>
      <c r="D5140" s="299" t="s">
        <v>7543</v>
      </c>
      <c r="E5140" s="28" t="s">
        <v>7544</v>
      </c>
      <c r="F5140" s="28"/>
      <c r="G5140" s="51">
        <v>312.91000000000003</v>
      </c>
      <c r="H5140" s="51">
        <v>312.91000000000003</v>
      </c>
      <c r="I5140" s="51">
        <v>0</v>
      </c>
      <c r="J5140" s="19"/>
      <c r="K5140" s="19"/>
    </row>
    <row r="5141" spans="1:11" x14ac:dyDescent="0.2">
      <c r="A5141" s="297">
        <v>255</v>
      </c>
      <c r="B5141" s="298" t="s">
        <v>7514</v>
      </c>
      <c r="C5141" s="28">
        <v>2</v>
      </c>
      <c r="D5141" s="299" t="s">
        <v>7545</v>
      </c>
      <c r="E5141" s="28" t="s">
        <v>7173</v>
      </c>
      <c r="F5141" s="28"/>
      <c r="G5141" s="51">
        <v>418.85</v>
      </c>
      <c r="H5141" s="51">
        <v>418.85</v>
      </c>
      <c r="I5141" s="51">
        <v>0</v>
      </c>
      <c r="J5141" s="19"/>
      <c r="K5141" s="19"/>
    </row>
    <row r="5142" spans="1:11" x14ac:dyDescent="0.2">
      <c r="A5142" s="297">
        <v>256</v>
      </c>
      <c r="B5142" s="298" t="s">
        <v>7195</v>
      </c>
      <c r="C5142" s="28">
        <v>1</v>
      </c>
      <c r="D5142" s="299" t="s">
        <v>7546</v>
      </c>
      <c r="E5142" s="28" t="s">
        <v>7547</v>
      </c>
      <c r="F5142" s="28"/>
      <c r="G5142" s="51">
        <v>341.44</v>
      </c>
      <c r="H5142" s="51">
        <v>341.44</v>
      </c>
      <c r="I5142" s="51">
        <v>0</v>
      </c>
      <c r="J5142" s="19"/>
      <c r="K5142" s="19"/>
    </row>
    <row r="5143" spans="1:11" x14ac:dyDescent="0.2">
      <c r="A5143" s="297">
        <v>257</v>
      </c>
      <c r="B5143" s="298" t="s">
        <v>7178</v>
      </c>
      <c r="C5143" s="28">
        <v>2</v>
      </c>
      <c r="D5143" s="299" t="s">
        <v>7548</v>
      </c>
      <c r="E5143" s="28" t="s">
        <v>7549</v>
      </c>
      <c r="F5143" s="28"/>
      <c r="G5143" s="51">
        <v>689.32</v>
      </c>
      <c r="H5143" s="51">
        <v>689.32</v>
      </c>
      <c r="I5143" s="51">
        <v>0</v>
      </c>
      <c r="J5143" s="19"/>
      <c r="K5143" s="19"/>
    </row>
    <row r="5144" spans="1:11" x14ac:dyDescent="0.2">
      <c r="A5144" s="297">
        <v>258</v>
      </c>
      <c r="B5144" s="298" t="s">
        <v>7178</v>
      </c>
      <c r="C5144" s="28">
        <v>1</v>
      </c>
      <c r="D5144" s="299" t="s">
        <v>7550</v>
      </c>
      <c r="E5144" s="28" t="s">
        <v>7551</v>
      </c>
      <c r="F5144" s="28"/>
      <c r="G5144" s="51">
        <v>205.03</v>
      </c>
      <c r="H5144" s="51">
        <v>205.03</v>
      </c>
      <c r="I5144" s="51">
        <v>0</v>
      </c>
      <c r="J5144" s="19"/>
      <c r="K5144" s="19"/>
    </row>
    <row r="5145" spans="1:11" x14ac:dyDescent="0.2">
      <c r="A5145" s="297">
        <v>259</v>
      </c>
      <c r="B5145" s="298" t="s">
        <v>7552</v>
      </c>
      <c r="C5145" s="28">
        <v>1</v>
      </c>
      <c r="D5145" s="299" t="s">
        <v>7553</v>
      </c>
      <c r="E5145" s="28" t="s">
        <v>7554</v>
      </c>
      <c r="F5145" s="28"/>
      <c r="G5145" s="51">
        <v>306.77999999999997</v>
      </c>
      <c r="H5145" s="51">
        <v>306.77999999999997</v>
      </c>
      <c r="I5145" s="51">
        <v>0</v>
      </c>
      <c r="J5145" s="19"/>
      <c r="K5145" s="19"/>
    </row>
    <row r="5146" spans="1:11" x14ac:dyDescent="0.2">
      <c r="A5146" s="297">
        <v>260</v>
      </c>
      <c r="B5146" s="298" t="s">
        <v>7357</v>
      </c>
      <c r="C5146" s="28">
        <v>4</v>
      </c>
      <c r="D5146" s="299" t="s">
        <v>7555</v>
      </c>
      <c r="E5146" s="28" t="s">
        <v>7556</v>
      </c>
      <c r="F5146" s="28"/>
      <c r="G5146" s="51">
        <v>2413.62</v>
      </c>
      <c r="H5146" s="51">
        <v>2413.62</v>
      </c>
      <c r="I5146" s="51">
        <v>0</v>
      </c>
      <c r="J5146" s="19"/>
      <c r="K5146" s="19"/>
    </row>
    <row r="5147" spans="1:11" x14ac:dyDescent="0.2">
      <c r="A5147" s="297">
        <v>261</v>
      </c>
      <c r="B5147" s="298" t="s">
        <v>7557</v>
      </c>
      <c r="C5147" s="28">
        <v>2</v>
      </c>
      <c r="D5147" s="299" t="s">
        <v>7558</v>
      </c>
      <c r="E5147" s="28" t="s">
        <v>7559</v>
      </c>
      <c r="F5147" s="28"/>
      <c r="G5147" s="51">
        <v>395.29</v>
      </c>
      <c r="H5147" s="51">
        <v>395.29</v>
      </c>
      <c r="I5147" s="51">
        <v>0</v>
      </c>
      <c r="J5147" s="19"/>
      <c r="K5147" s="19"/>
    </row>
    <row r="5148" spans="1:11" x14ac:dyDescent="0.2">
      <c r="A5148" s="297">
        <v>262</v>
      </c>
      <c r="B5148" s="298" t="s">
        <v>7172</v>
      </c>
      <c r="C5148" s="28">
        <v>2</v>
      </c>
      <c r="D5148" s="299" t="s">
        <v>7560</v>
      </c>
      <c r="E5148" s="28" t="s">
        <v>7561</v>
      </c>
      <c r="F5148" s="28"/>
      <c r="G5148" s="51">
        <v>195.03</v>
      </c>
      <c r="H5148" s="51">
        <v>195.03</v>
      </c>
      <c r="I5148" s="51">
        <v>0</v>
      </c>
      <c r="J5148" s="19"/>
      <c r="K5148" s="19"/>
    </row>
    <row r="5149" spans="1:11" x14ac:dyDescent="0.2">
      <c r="A5149" s="297">
        <v>263</v>
      </c>
      <c r="B5149" s="298" t="s">
        <v>7562</v>
      </c>
      <c r="C5149" s="28">
        <v>1</v>
      </c>
      <c r="D5149" s="299" t="s">
        <v>7563</v>
      </c>
      <c r="E5149" s="28" t="s">
        <v>7173</v>
      </c>
      <c r="F5149" s="28"/>
      <c r="G5149" s="51">
        <v>130.88999999999999</v>
      </c>
      <c r="H5149" s="51">
        <v>130.88999999999999</v>
      </c>
      <c r="I5149" s="51">
        <v>0</v>
      </c>
      <c r="J5149" s="19"/>
      <c r="K5149" s="19"/>
    </row>
    <row r="5150" spans="1:11" x14ac:dyDescent="0.2">
      <c r="A5150" s="297">
        <v>264</v>
      </c>
      <c r="B5150" s="298" t="s">
        <v>7564</v>
      </c>
      <c r="C5150" s="28">
        <v>1</v>
      </c>
      <c r="D5150" s="299" t="s">
        <v>7565</v>
      </c>
      <c r="E5150" s="28" t="s">
        <v>7566</v>
      </c>
      <c r="F5150" s="28"/>
      <c r="G5150" s="51">
        <v>31.07</v>
      </c>
      <c r="H5150" s="51">
        <v>31.07</v>
      </c>
      <c r="I5150" s="51">
        <v>0</v>
      </c>
      <c r="J5150" s="19"/>
      <c r="K5150" s="19"/>
    </row>
    <row r="5151" spans="1:11" x14ac:dyDescent="0.2">
      <c r="A5151" s="297">
        <v>265</v>
      </c>
      <c r="B5151" s="298" t="s">
        <v>7567</v>
      </c>
      <c r="C5151" s="28">
        <v>1</v>
      </c>
      <c r="D5151" s="299" t="s">
        <v>7568</v>
      </c>
      <c r="E5151" s="28" t="s">
        <v>7569</v>
      </c>
      <c r="F5151" s="28"/>
      <c r="G5151" s="51">
        <v>774.15</v>
      </c>
      <c r="H5151" s="51">
        <v>774.15</v>
      </c>
      <c r="I5151" s="51">
        <v>0</v>
      </c>
      <c r="J5151" s="19"/>
      <c r="K5151" s="19"/>
    </row>
    <row r="5152" spans="1:11" x14ac:dyDescent="0.2">
      <c r="A5152" s="297">
        <v>266</v>
      </c>
      <c r="B5152" s="300" t="s">
        <v>7570</v>
      </c>
      <c r="C5152" s="28">
        <v>1</v>
      </c>
      <c r="D5152" s="299" t="s">
        <v>7571</v>
      </c>
      <c r="E5152" s="28" t="s">
        <v>7572</v>
      </c>
      <c r="F5152" s="28"/>
      <c r="G5152" s="51">
        <v>148.02000000000001</v>
      </c>
      <c r="H5152" s="51">
        <v>148.02000000000001</v>
      </c>
      <c r="I5152" s="51">
        <v>0</v>
      </c>
      <c r="J5152" s="19"/>
      <c r="K5152" s="19"/>
    </row>
    <row r="5153" spans="1:11" x14ac:dyDescent="0.2">
      <c r="A5153" s="297">
        <v>267</v>
      </c>
      <c r="B5153" s="298" t="s">
        <v>7474</v>
      </c>
      <c r="C5153" s="28">
        <v>2</v>
      </c>
      <c r="D5153" s="299" t="s">
        <v>7573</v>
      </c>
      <c r="E5153" s="28" t="s">
        <v>7574</v>
      </c>
      <c r="F5153" s="28"/>
      <c r="G5153" s="51">
        <v>92.04</v>
      </c>
      <c r="H5153" s="51">
        <v>92.04</v>
      </c>
      <c r="I5153" s="51">
        <v>0</v>
      </c>
      <c r="J5153" s="19"/>
      <c r="K5153" s="19"/>
    </row>
    <row r="5154" spans="1:11" x14ac:dyDescent="0.2">
      <c r="A5154" s="297">
        <v>268</v>
      </c>
      <c r="B5154" s="298" t="s">
        <v>7575</v>
      </c>
      <c r="C5154" s="28">
        <v>1</v>
      </c>
      <c r="D5154" s="299" t="s">
        <v>7576</v>
      </c>
      <c r="E5154" s="28" t="s">
        <v>7511</v>
      </c>
      <c r="F5154" s="28"/>
      <c r="G5154" s="51">
        <v>38.97</v>
      </c>
      <c r="H5154" s="51">
        <v>38.97</v>
      </c>
      <c r="I5154" s="51">
        <v>0</v>
      </c>
      <c r="J5154" s="19"/>
      <c r="K5154" s="19"/>
    </row>
    <row r="5155" spans="1:11" x14ac:dyDescent="0.2">
      <c r="A5155" s="297">
        <v>269</v>
      </c>
      <c r="B5155" s="298" t="s">
        <v>7577</v>
      </c>
      <c r="C5155" s="28">
        <v>1</v>
      </c>
      <c r="D5155" s="299" t="s">
        <v>7578</v>
      </c>
      <c r="E5155" s="28" t="s">
        <v>7579</v>
      </c>
      <c r="F5155" s="28"/>
      <c r="G5155" s="51">
        <v>158.35</v>
      </c>
      <c r="H5155" s="51">
        <v>158.35</v>
      </c>
      <c r="I5155" s="51">
        <v>0</v>
      </c>
      <c r="J5155" s="19"/>
      <c r="K5155" s="19"/>
    </row>
    <row r="5156" spans="1:11" x14ac:dyDescent="0.2">
      <c r="A5156" s="297">
        <v>270</v>
      </c>
      <c r="B5156" s="298" t="s">
        <v>7580</v>
      </c>
      <c r="C5156" s="28">
        <v>1</v>
      </c>
      <c r="D5156" s="299" t="s">
        <v>7581</v>
      </c>
      <c r="E5156" s="28" t="s">
        <v>7582</v>
      </c>
      <c r="F5156" s="28"/>
      <c r="G5156" s="51">
        <v>368.64</v>
      </c>
      <c r="H5156" s="51">
        <v>368.64</v>
      </c>
      <c r="I5156" s="51">
        <v>0</v>
      </c>
      <c r="J5156" s="19"/>
      <c r="K5156" s="19"/>
    </row>
    <row r="5157" spans="1:11" x14ac:dyDescent="0.2">
      <c r="A5157" s="297">
        <v>271</v>
      </c>
      <c r="B5157" s="298" t="s">
        <v>7357</v>
      </c>
      <c r="C5157" s="28">
        <v>4</v>
      </c>
      <c r="D5157" s="299" t="s">
        <v>7583</v>
      </c>
      <c r="E5157" s="28" t="s">
        <v>7584</v>
      </c>
      <c r="F5157" s="28"/>
      <c r="G5157" s="51">
        <v>102.26</v>
      </c>
      <c r="H5157" s="51">
        <v>102.26</v>
      </c>
      <c r="I5157" s="51">
        <v>0</v>
      </c>
      <c r="J5157" s="19"/>
      <c r="K5157" s="19"/>
    </row>
    <row r="5158" spans="1:11" x14ac:dyDescent="0.2">
      <c r="A5158" s="297">
        <v>272</v>
      </c>
      <c r="B5158" s="298" t="s">
        <v>7585</v>
      </c>
      <c r="C5158" s="28">
        <v>8</v>
      </c>
      <c r="D5158" s="299" t="s">
        <v>7586</v>
      </c>
      <c r="E5158" s="28" t="s">
        <v>7587</v>
      </c>
      <c r="F5158" s="28"/>
      <c r="G5158" s="51">
        <v>2342.65</v>
      </c>
      <c r="H5158" s="51">
        <v>2342.65</v>
      </c>
      <c r="I5158" s="51">
        <v>0</v>
      </c>
      <c r="J5158" s="19"/>
      <c r="K5158" s="19"/>
    </row>
    <row r="5159" spans="1:11" x14ac:dyDescent="0.2">
      <c r="A5159" s="297">
        <v>273</v>
      </c>
      <c r="B5159" s="298" t="s">
        <v>7588</v>
      </c>
      <c r="C5159" s="28">
        <v>1</v>
      </c>
      <c r="D5159" s="299" t="s">
        <v>7589</v>
      </c>
      <c r="E5159" s="28" t="s">
        <v>7587</v>
      </c>
      <c r="F5159" s="28"/>
      <c r="G5159" s="51">
        <v>102.26</v>
      </c>
      <c r="H5159" s="51">
        <v>102.26</v>
      </c>
      <c r="I5159" s="51">
        <v>0</v>
      </c>
      <c r="J5159" s="19"/>
      <c r="K5159" s="19"/>
    </row>
    <row r="5160" spans="1:11" x14ac:dyDescent="0.2">
      <c r="A5160" s="297">
        <v>274</v>
      </c>
      <c r="B5160" s="298" t="s">
        <v>7590</v>
      </c>
      <c r="C5160" s="28">
        <v>1</v>
      </c>
      <c r="D5160" s="299" t="s">
        <v>7591</v>
      </c>
      <c r="E5160" s="28" t="s">
        <v>7592</v>
      </c>
      <c r="F5160" s="28"/>
      <c r="G5160" s="51">
        <v>102.26</v>
      </c>
      <c r="H5160" s="51">
        <v>102.26</v>
      </c>
      <c r="I5160" s="51">
        <v>0</v>
      </c>
      <c r="J5160" s="19"/>
      <c r="K5160" s="19"/>
    </row>
    <row r="5161" spans="1:11" x14ac:dyDescent="0.2">
      <c r="A5161" s="297">
        <v>275</v>
      </c>
      <c r="B5161" s="300" t="s">
        <v>7593</v>
      </c>
      <c r="C5161" s="28">
        <v>1</v>
      </c>
      <c r="D5161" s="299" t="s">
        <v>7594</v>
      </c>
      <c r="E5161" s="28" t="s">
        <v>7595</v>
      </c>
      <c r="F5161" s="28"/>
      <c r="G5161" s="51">
        <v>331.77</v>
      </c>
      <c r="H5161" s="51">
        <v>331.77</v>
      </c>
      <c r="I5161" s="51">
        <v>0</v>
      </c>
      <c r="J5161" s="19"/>
      <c r="K5161" s="19"/>
    </row>
    <row r="5162" spans="1:11" x14ac:dyDescent="0.2">
      <c r="A5162" s="297">
        <v>276</v>
      </c>
      <c r="B5162" s="298" t="s">
        <v>7596</v>
      </c>
      <c r="C5162" s="28">
        <v>2</v>
      </c>
      <c r="D5162" s="299" t="s">
        <v>7597</v>
      </c>
      <c r="E5162" s="28" t="s">
        <v>7598</v>
      </c>
      <c r="F5162" s="28"/>
      <c r="G5162" s="51">
        <v>111.6</v>
      </c>
      <c r="H5162" s="51">
        <v>111.6</v>
      </c>
      <c r="I5162" s="51">
        <v>0</v>
      </c>
      <c r="J5162" s="19"/>
      <c r="K5162" s="19"/>
    </row>
    <row r="5163" spans="1:11" x14ac:dyDescent="0.2">
      <c r="A5163" s="297">
        <v>277</v>
      </c>
      <c r="B5163" s="298" t="s">
        <v>7599</v>
      </c>
      <c r="C5163" s="28">
        <v>1</v>
      </c>
      <c r="D5163" s="299" t="s">
        <v>7600</v>
      </c>
      <c r="E5163" s="28" t="s">
        <v>7601</v>
      </c>
      <c r="F5163" s="28"/>
      <c r="G5163" s="51">
        <v>57.96</v>
      </c>
      <c r="H5163" s="51">
        <v>57.96</v>
      </c>
      <c r="I5163" s="51">
        <v>0</v>
      </c>
      <c r="J5163" s="19"/>
      <c r="K5163" s="19"/>
    </row>
    <row r="5164" spans="1:11" x14ac:dyDescent="0.2">
      <c r="A5164" s="297">
        <v>278</v>
      </c>
      <c r="B5164" s="298" t="s">
        <v>7228</v>
      </c>
      <c r="C5164" s="28">
        <v>1</v>
      </c>
      <c r="D5164" s="299" t="s">
        <v>7602</v>
      </c>
      <c r="E5164" s="28" t="s">
        <v>7603</v>
      </c>
      <c r="F5164" s="28"/>
      <c r="G5164" s="51">
        <v>180</v>
      </c>
      <c r="H5164" s="51">
        <v>180</v>
      </c>
      <c r="I5164" s="51">
        <v>0</v>
      </c>
      <c r="J5164" s="19"/>
      <c r="K5164" s="19"/>
    </row>
    <row r="5165" spans="1:11" x14ac:dyDescent="0.2">
      <c r="A5165" s="297">
        <v>279</v>
      </c>
      <c r="B5165" s="298" t="s">
        <v>7604</v>
      </c>
      <c r="C5165" s="28">
        <v>1</v>
      </c>
      <c r="D5165" s="299" t="s">
        <v>7605</v>
      </c>
      <c r="E5165" s="28" t="s">
        <v>7606</v>
      </c>
      <c r="F5165" s="28"/>
      <c r="G5165" s="51">
        <v>280.25</v>
      </c>
      <c r="H5165" s="51">
        <v>280.25</v>
      </c>
      <c r="I5165" s="51">
        <v>0</v>
      </c>
      <c r="J5165" s="19"/>
      <c r="K5165" s="19"/>
    </row>
    <row r="5166" spans="1:11" x14ac:dyDescent="0.2">
      <c r="A5166" s="297">
        <v>280</v>
      </c>
      <c r="B5166" s="298" t="s">
        <v>7607</v>
      </c>
      <c r="C5166" s="28">
        <v>1</v>
      </c>
      <c r="D5166" s="299" t="s">
        <v>7608</v>
      </c>
      <c r="E5166" s="28" t="s">
        <v>7609</v>
      </c>
      <c r="F5166" s="28"/>
      <c r="G5166" s="51">
        <v>25</v>
      </c>
      <c r="H5166" s="51">
        <v>25</v>
      </c>
      <c r="I5166" s="51">
        <v>0</v>
      </c>
      <c r="J5166" s="19"/>
      <c r="K5166" s="19"/>
    </row>
    <row r="5167" spans="1:11" x14ac:dyDescent="0.2">
      <c r="A5167" s="297">
        <v>281</v>
      </c>
      <c r="B5167" s="298" t="s">
        <v>7610</v>
      </c>
      <c r="C5167" s="28">
        <v>1</v>
      </c>
      <c r="D5167" s="299" t="s">
        <v>7611</v>
      </c>
      <c r="E5167" s="28" t="s">
        <v>7609</v>
      </c>
      <c r="F5167" s="28"/>
      <c r="G5167" s="51">
        <v>25</v>
      </c>
      <c r="H5167" s="51">
        <v>25</v>
      </c>
      <c r="I5167" s="51">
        <v>0</v>
      </c>
      <c r="J5167" s="19"/>
      <c r="K5167" s="19"/>
    </row>
    <row r="5168" spans="1:11" x14ac:dyDescent="0.2">
      <c r="A5168" s="297">
        <v>282</v>
      </c>
      <c r="B5168" s="298" t="s">
        <v>7506</v>
      </c>
      <c r="C5168" s="28">
        <v>1</v>
      </c>
      <c r="D5168" s="299" t="s">
        <v>7612</v>
      </c>
      <c r="E5168" s="28" t="s">
        <v>7609</v>
      </c>
      <c r="F5168" s="28"/>
      <c r="G5168" s="51">
        <v>600</v>
      </c>
      <c r="H5168" s="51">
        <v>600</v>
      </c>
      <c r="I5168" s="51">
        <v>0</v>
      </c>
      <c r="J5168" s="19"/>
      <c r="K5168" s="19"/>
    </row>
    <row r="5169" spans="1:11" x14ac:dyDescent="0.2">
      <c r="A5169" s="297">
        <v>283</v>
      </c>
      <c r="B5169" s="298" t="s">
        <v>7613</v>
      </c>
      <c r="C5169" s="28">
        <v>1</v>
      </c>
      <c r="D5169" s="299" t="s">
        <v>7614</v>
      </c>
      <c r="E5169" s="28" t="s">
        <v>7609</v>
      </c>
      <c r="F5169" s="28"/>
      <c r="G5169" s="51">
        <v>10</v>
      </c>
      <c r="H5169" s="51">
        <v>10</v>
      </c>
      <c r="I5169" s="51">
        <v>0</v>
      </c>
      <c r="J5169" s="19"/>
      <c r="K5169" s="19"/>
    </row>
    <row r="5170" spans="1:11" x14ac:dyDescent="0.2">
      <c r="A5170" s="297">
        <v>284</v>
      </c>
      <c r="B5170" s="298" t="s">
        <v>7172</v>
      </c>
      <c r="C5170" s="28">
        <v>9</v>
      </c>
      <c r="D5170" s="299" t="s">
        <v>7615</v>
      </c>
      <c r="E5170" s="28" t="s">
        <v>7609</v>
      </c>
      <c r="F5170" s="28"/>
      <c r="G5170" s="51">
        <v>225</v>
      </c>
      <c r="H5170" s="51">
        <v>225</v>
      </c>
      <c r="I5170" s="51">
        <v>0</v>
      </c>
      <c r="J5170" s="19"/>
      <c r="K5170" s="19"/>
    </row>
    <row r="5171" spans="1:11" ht="84" x14ac:dyDescent="0.25">
      <c r="A5171" s="29" t="s">
        <v>5</v>
      </c>
      <c r="B5171" s="29" t="s">
        <v>6</v>
      </c>
      <c r="C5171" s="29" t="s">
        <v>7</v>
      </c>
      <c r="D5171" s="29" t="s">
        <v>8</v>
      </c>
      <c r="E5171" s="29" t="s">
        <v>15</v>
      </c>
      <c r="F5171" s="29" t="s">
        <v>9</v>
      </c>
      <c r="G5171" s="262" t="s">
        <v>10</v>
      </c>
      <c r="H5171" s="262" t="s">
        <v>11</v>
      </c>
      <c r="I5171" s="262" t="s">
        <v>518</v>
      </c>
      <c r="J5171" s="29" t="s">
        <v>12</v>
      </c>
      <c r="K5171" s="30" t="s">
        <v>13</v>
      </c>
    </row>
    <row r="5172" spans="1:11" x14ac:dyDescent="0.2">
      <c r="A5172" s="297">
        <v>285</v>
      </c>
      <c r="B5172" s="298" t="s">
        <v>7616</v>
      </c>
      <c r="C5172" s="28">
        <v>1</v>
      </c>
      <c r="D5172" s="299" t="s">
        <v>7617</v>
      </c>
      <c r="E5172" s="28" t="s">
        <v>7140</v>
      </c>
      <c r="F5172" s="28"/>
      <c r="G5172" s="51">
        <v>76.680000000000007</v>
      </c>
      <c r="H5172" s="51">
        <v>76.680000000000007</v>
      </c>
      <c r="I5172" s="51">
        <v>0</v>
      </c>
      <c r="J5172" s="19"/>
      <c r="K5172" s="19"/>
    </row>
    <row r="5173" spans="1:11" x14ac:dyDescent="0.2">
      <c r="A5173" s="297">
        <v>286</v>
      </c>
      <c r="B5173" s="298" t="s">
        <v>7618</v>
      </c>
      <c r="C5173" s="28">
        <v>1</v>
      </c>
      <c r="D5173" s="299" t="s">
        <v>7619</v>
      </c>
      <c r="E5173" s="28" t="s">
        <v>7601</v>
      </c>
      <c r="F5173" s="28"/>
      <c r="G5173" s="51">
        <v>77.180000000000007</v>
      </c>
      <c r="H5173" s="51">
        <v>77.180000000000007</v>
      </c>
      <c r="I5173" s="51">
        <v>0</v>
      </c>
      <c r="J5173" s="19"/>
      <c r="K5173" s="19"/>
    </row>
    <row r="5174" spans="1:11" x14ac:dyDescent="0.2">
      <c r="A5174" s="297">
        <v>287</v>
      </c>
      <c r="B5174" s="298" t="s">
        <v>7506</v>
      </c>
      <c r="C5174" s="28">
        <v>1</v>
      </c>
      <c r="D5174" s="299" t="s">
        <v>7620</v>
      </c>
      <c r="E5174" s="28" t="s">
        <v>7621</v>
      </c>
      <c r="F5174" s="28"/>
      <c r="G5174" s="51">
        <v>503.1</v>
      </c>
      <c r="H5174" s="51">
        <v>503.1</v>
      </c>
      <c r="I5174" s="51">
        <v>0</v>
      </c>
      <c r="J5174" s="19"/>
      <c r="K5174" s="19"/>
    </row>
    <row r="5175" spans="1:11" x14ac:dyDescent="0.2">
      <c r="A5175" s="297">
        <v>288</v>
      </c>
      <c r="B5175" s="298" t="s">
        <v>7622</v>
      </c>
      <c r="C5175" s="28">
        <v>1</v>
      </c>
      <c r="D5175" s="299" t="s">
        <v>7623</v>
      </c>
      <c r="E5175" s="28" t="s">
        <v>7624</v>
      </c>
      <c r="F5175" s="28"/>
      <c r="G5175" s="51">
        <v>671</v>
      </c>
      <c r="H5175" s="51">
        <v>671</v>
      </c>
      <c r="I5175" s="51">
        <v>0</v>
      </c>
      <c r="J5175" s="19"/>
      <c r="K5175" s="19"/>
    </row>
    <row r="5176" spans="1:11" x14ac:dyDescent="0.2">
      <c r="A5176" s="297">
        <v>289</v>
      </c>
      <c r="B5176" s="298" t="s">
        <v>7625</v>
      </c>
      <c r="C5176" s="28">
        <v>1</v>
      </c>
      <c r="D5176" s="299" t="s">
        <v>7626</v>
      </c>
      <c r="E5176" s="28" t="s">
        <v>7627</v>
      </c>
      <c r="F5176" s="28"/>
      <c r="G5176" s="51">
        <v>94.8</v>
      </c>
      <c r="H5176" s="51">
        <v>94.8</v>
      </c>
      <c r="I5176" s="51">
        <v>0</v>
      </c>
      <c r="J5176" s="19"/>
      <c r="K5176" s="19"/>
    </row>
    <row r="5177" spans="1:11" x14ac:dyDescent="0.2">
      <c r="A5177" s="297">
        <v>290</v>
      </c>
      <c r="B5177" s="298" t="s">
        <v>7628</v>
      </c>
      <c r="C5177" s="28">
        <v>1</v>
      </c>
      <c r="D5177" s="299" t="s">
        <v>7629</v>
      </c>
      <c r="E5177" s="28" t="s">
        <v>7627</v>
      </c>
      <c r="F5177" s="28"/>
      <c r="G5177" s="51">
        <v>134.55000000000001</v>
      </c>
      <c r="H5177" s="51">
        <v>134.55000000000001</v>
      </c>
      <c r="I5177" s="51">
        <v>0</v>
      </c>
      <c r="J5177" s="19"/>
      <c r="K5177" s="19"/>
    </row>
    <row r="5178" spans="1:11" x14ac:dyDescent="0.2">
      <c r="A5178" s="297">
        <v>291</v>
      </c>
      <c r="B5178" s="298" t="s">
        <v>7567</v>
      </c>
      <c r="C5178" s="28">
        <v>1</v>
      </c>
      <c r="D5178" s="299" t="s">
        <v>7630</v>
      </c>
      <c r="E5178" s="28" t="s">
        <v>7631</v>
      </c>
      <c r="F5178" s="28"/>
      <c r="G5178" s="51">
        <v>596.70000000000005</v>
      </c>
      <c r="H5178" s="51">
        <v>596.70000000000005</v>
      </c>
      <c r="I5178" s="51">
        <v>0</v>
      </c>
      <c r="J5178" s="19"/>
      <c r="K5178" s="19"/>
    </row>
    <row r="5179" spans="1:11" x14ac:dyDescent="0.2">
      <c r="A5179" s="297">
        <v>292</v>
      </c>
      <c r="B5179" s="298" t="s">
        <v>7357</v>
      </c>
      <c r="C5179" s="28">
        <v>1</v>
      </c>
      <c r="D5179" s="299" t="s">
        <v>7632</v>
      </c>
      <c r="E5179" s="28" t="s">
        <v>7633</v>
      </c>
      <c r="F5179" s="28"/>
      <c r="G5179" s="51">
        <v>50</v>
      </c>
      <c r="H5179" s="51">
        <v>50</v>
      </c>
      <c r="I5179" s="51">
        <v>0</v>
      </c>
      <c r="J5179" s="19"/>
      <c r="K5179" s="19"/>
    </row>
    <row r="5180" spans="1:11" x14ac:dyDescent="0.2">
      <c r="A5180" s="297">
        <v>293</v>
      </c>
      <c r="B5180" s="298" t="s">
        <v>7567</v>
      </c>
      <c r="C5180" s="28">
        <v>1</v>
      </c>
      <c r="D5180" s="299" t="s">
        <v>7634</v>
      </c>
      <c r="E5180" s="28" t="s">
        <v>7635</v>
      </c>
      <c r="F5180" s="28"/>
      <c r="G5180" s="51">
        <v>800</v>
      </c>
      <c r="H5180" s="51">
        <v>800</v>
      </c>
      <c r="I5180" s="51">
        <v>0</v>
      </c>
      <c r="J5180" s="19"/>
      <c r="K5180" s="19"/>
    </row>
    <row r="5181" spans="1:11" x14ac:dyDescent="0.2">
      <c r="A5181" s="297">
        <v>294</v>
      </c>
      <c r="B5181" s="298" t="s">
        <v>7636</v>
      </c>
      <c r="C5181" s="28">
        <v>1</v>
      </c>
      <c r="D5181" s="299" t="s">
        <v>7637</v>
      </c>
      <c r="E5181" s="28" t="s">
        <v>7609</v>
      </c>
      <c r="F5181" s="28"/>
      <c r="G5181" s="51">
        <v>60</v>
      </c>
      <c r="H5181" s="51">
        <v>60</v>
      </c>
      <c r="I5181" s="51">
        <v>0</v>
      </c>
      <c r="J5181" s="19"/>
      <c r="K5181" s="19"/>
    </row>
    <row r="5182" spans="1:11" x14ac:dyDescent="0.2">
      <c r="A5182" s="297">
        <v>295</v>
      </c>
      <c r="B5182" s="298" t="s">
        <v>7638</v>
      </c>
      <c r="C5182" s="28">
        <v>4</v>
      </c>
      <c r="D5182" s="299" t="s">
        <v>7639</v>
      </c>
      <c r="E5182" s="28" t="s">
        <v>7640</v>
      </c>
      <c r="F5182" s="28"/>
      <c r="G5182" s="51">
        <v>600</v>
      </c>
      <c r="H5182" s="51">
        <v>600</v>
      </c>
      <c r="I5182" s="51">
        <v>0</v>
      </c>
      <c r="J5182" s="19"/>
      <c r="K5182" s="19"/>
    </row>
    <row r="5183" spans="1:11" x14ac:dyDescent="0.2">
      <c r="A5183" s="297">
        <v>296</v>
      </c>
      <c r="B5183" s="298" t="s">
        <v>7641</v>
      </c>
      <c r="C5183" s="28">
        <v>1</v>
      </c>
      <c r="D5183" s="299" t="s">
        <v>7642</v>
      </c>
      <c r="E5183" s="28" t="s">
        <v>7609</v>
      </c>
      <c r="F5183" s="28"/>
      <c r="G5183" s="51">
        <v>500</v>
      </c>
      <c r="H5183" s="51">
        <v>500</v>
      </c>
      <c r="I5183" s="51">
        <v>0</v>
      </c>
      <c r="J5183" s="19"/>
      <c r="K5183" s="19"/>
    </row>
    <row r="5184" spans="1:11" x14ac:dyDescent="0.2">
      <c r="A5184" s="297">
        <v>297</v>
      </c>
      <c r="B5184" s="298" t="s">
        <v>7172</v>
      </c>
      <c r="C5184" s="28">
        <v>2</v>
      </c>
      <c r="D5184" s="299" t="s">
        <v>7643</v>
      </c>
      <c r="E5184" s="28" t="s">
        <v>7609</v>
      </c>
      <c r="F5184" s="28"/>
      <c r="G5184" s="51">
        <v>100</v>
      </c>
      <c r="H5184" s="51">
        <v>100</v>
      </c>
      <c r="I5184" s="51">
        <v>0</v>
      </c>
      <c r="J5184" s="19"/>
      <c r="K5184" s="19"/>
    </row>
    <row r="5185" spans="1:11" x14ac:dyDescent="0.2">
      <c r="A5185" s="297">
        <v>298</v>
      </c>
      <c r="B5185" s="298" t="s">
        <v>7644</v>
      </c>
      <c r="C5185" s="28">
        <v>1</v>
      </c>
      <c r="D5185" s="299" t="s">
        <v>7645</v>
      </c>
      <c r="E5185" s="28" t="s">
        <v>7609</v>
      </c>
      <c r="F5185" s="28"/>
      <c r="G5185" s="51">
        <v>100</v>
      </c>
      <c r="H5185" s="51">
        <v>100</v>
      </c>
      <c r="I5185" s="51">
        <v>0</v>
      </c>
      <c r="J5185" s="19"/>
      <c r="K5185" s="19"/>
    </row>
    <row r="5186" spans="1:11" x14ac:dyDescent="0.2">
      <c r="A5186" s="297">
        <v>299</v>
      </c>
      <c r="B5186" s="298" t="s">
        <v>7178</v>
      </c>
      <c r="C5186" s="28">
        <v>2</v>
      </c>
      <c r="D5186" s="299" t="s">
        <v>7646</v>
      </c>
      <c r="E5186" s="28" t="s">
        <v>7647</v>
      </c>
      <c r="F5186" s="28"/>
      <c r="G5186" s="51">
        <v>200</v>
      </c>
      <c r="H5186" s="51">
        <v>200</v>
      </c>
      <c r="I5186" s="51">
        <v>0</v>
      </c>
      <c r="J5186" s="19"/>
      <c r="K5186" s="19"/>
    </row>
    <row r="5187" spans="1:11" x14ac:dyDescent="0.2">
      <c r="A5187" s="297">
        <v>300</v>
      </c>
      <c r="B5187" s="298" t="s">
        <v>7172</v>
      </c>
      <c r="C5187" s="28">
        <v>2</v>
      </c>
      <c r="D5187" s="299" t="s">
        <v>7648</v>
      </c>
      <c r="E5187" s="28" t="s">
        <v>7609</v>
      </c>
      <c r="F5187" s="28"/>
      <c r="G5187" s="51">
        <v>160</v>
      </c>
      <c r="H5187" s="51">
        <v>160</v>
      </c>
      <c r="I5187" s="51">
        <v>0</v>
      </c>
      <c r="J5187" s="19"/>
      <c r="K5187" s="19"/>
    </row>
    <row r="5188" spans="1:11" x14ac:dyDescent="0.2">
      <c r="A5188" s="297">
        <v>301</v>
      </c>
      <c r="B5188" s="298" t="s">
        <v>7649</v>
      </c>
      <c r="C5188" s="28">
        <v>1</v>
      </c>
      <c r="D5188" s="299" t="s">
        <v>7650</v>
      </c>
      <c r="E5188" s="28" t="s">
        <v>7609</v>
      </c>
      <c r="F5188" s="28"/>
      <c r="G5188" s="51">
        <v>180</v>
      </c>
      <c r="H5188" s="51">
        <v>180</v>
      </c>
      <c r="I5188" s="51">
        <v>0</v>
      </c>
      <c r="J5188" s="19"/>
      <c r="K5188" s="19"/>
    </row>
    <row r="5189" spans="1:11" x14ac:dyDescent="0.2">
      <c r="A5189" s="297">
        <v>302</v>
      </c>
      <c r="B5189" s="298" t="s">
        <v>7178</v>
      </c>
      <c r="C5189" s="28">
        <v>1</v>
      </c>
      <c r="D5189" s="299" t="s">
        <v>7651</v>
      </c>
      <c r="E5189" s="28" t="s">
        <v>7652</v>
      </c>
      <c r="F5189" s="28"/>
      <c r="G5189" s="51">
        <v>229.32</v>
      </c>
      <c r="H5189" s="51">
        <v>229.32</v>
      </c>
      <c r="I5189" s="51">
        <v>0</v>
      </c>
      <c r="J5189" s="19"/>
      <c r="K5189" s="19"/>
    </row>
    <row r="5190" spans="1:11" x14ac:dyDescent="0.2">
      <c r="A5190" s="297">
        <v>303</v>
      </c>
      <c r="B5190" s="298" t="s">
        <v>7463</v>
      </c>
      <c r="C5190" s="28">
        <v>2</v>
      </c>
      <c r="D5190" s="299" t="s">
        <v>7653</v>
      </c>
      <c r="E5190" s="28" t="s">
        <v>7654</v>
      </c>
      <c r="F5190" s="28"/>
      <c r="G5190" s="51">
        <v>229.32</v>
      </c>
      <c r="H5190" s="51">
        <v>229.32</v>
      </c>
      <c r="I5190" s="51">
        <v>0</v>
      </c>
      <c r="J5190" s="19"/>
      <c r="K5190" s="19"/>
    </row>
    <row r="5191" spans="1:11" x14ac:dyDescent="0.2">
      <c r="A5191" s="297">
        <v>304</v>
      </c>
      <c r="B5191" s="298" t="s">
        <v>7459</v>
      </c>
      <c r="C5191" s="28">
        <v>2</v>
      </c>
      <c r="D5191" s="299" t="s">
        <v>7655</v>
      </c>
      <c r="E5191" s="28" t="s">
        <v>7656</v>
      </c>
      <c r="F5191" s="28"/>
      <c r="G5191" s="51">
        <v>230.48</v>
      </c>
      <c r="H5191" s="51">
        <v>230.48</v>
      </c>
      <c r="I5191" s="51">
        <v>0</v>
      </c>
      <c r="J5191" s="19"/>
      <c r="K5191" s="19"/>
    </row>
    <row r="5192" spans="1:11" x14ac:dyDescent="0.2">
      <c r="A5192" s="297">
        <v>305</v>
      </c>
      <c r="B5192" s="298" t="s">
        <v>7636</v>
      </c>
      <c r="C5192" s="28">
        <v>4</v>
      </c>
      <c r="D5192" s="299" t="s">
        <v>7657</v>
      </c>
      <c r="E5192" s="28" t="s">
        <v>7656</v>
      </c>
      <c r="F5192" s="28"/>
      <c r="G5192" s="51">
        <v>285</v>
      </c>
      <c r="H5192" s="51">
        <v>285</v>
      </c>
      <c r="I5192" s="51">
        <v>0</v>
      </c>
      <c r="J5192" s="19"/>
      <c r="K5192" s="19"/>
    </row>
    <row r="5193" spans="1:11" ht="24" x14ac:dyDescent="0.2">
      <c r="A5193" s="297">
        <v>306</v>
      </c>
      <c r="B5193" s="298" t="s">
        <v>7658</v>
      </c>
      <c r="C5193" s="28">
        <v>2</v>
      </c>
      <c r="D5193" s="299" t="s">
        <v>7659</v>
      </c>
      <c r="E5193" s="28" t="s">
        <v>7656</v>
      </c>
      <c r="F5193" s="28"/>
      <c r="G5193" s="51">
        <v>133.5</v>
      </c>
      <c r="H5193" s="51">
        <v>133.5</v>
      </c>
      <c r="I5193" s="51">
        <v>0</v>
      </c>
      <c r="J5193" s="19"/>
      <c r="K5193" s="19"/>
    </row>
    <row r="5194" spans="1:11" x14ac:dyDescent="0.2">
      <c r="A5194" s="297">
        <v>307</v>
      </c>
      <c r="B5194" s="298" t="s">
        <v>7660</v>
      </c>
      <c r="C5194" s="28">
        <v>1</v>
      </c>
      <c r="D5194" s="299" t="s">
        <v>7661</v>
      </c>
      <c r="E5194" s="28" t="s">
        <v>7656</v>
      </c>
      <c r="F5194" s="28"/>
      <c r="G5194" s="51">
        <v>118.5</v>
      </c>
      <c r="H5194" s="51">
        <v>118.5</v>
      </c>
      <c r="I5194" s="51">
        <v>0</v>
      </c>
      <c r="J5194" s="19"/>
      <c r="K5194" s="19"/>
    </row>
    <row r="5195" spans="1:11" x14ac:dyDescent="0.2">
      <c r="A5195" s="297">
        <v>308</v>
      </c>
      <c r="B5195" s="298" t="s">
        <v>7662</v>
      </c>
      <c r="C5195" s="28">
        <v>1</v>
      </c>
      <c r="D5195" s="299" t="s">
        <v>7663</v>
      </c>
      <c r="E5195" s="28" t="s">
        <v>7664</v>
      </c>
      <c r="F5195" s="28"/>
      <c r="G5195" s="51">
        <v>194.66</v>
      </c>
      <c r="H5195" s="51">
        <v>194.66</v>
      </c>
      <c r="I5195" s="51">
        <v>0</v>
      </c>
      <c r="J5195" s="19"/>
      <c r="K5195" s="19"/>
    </row>
    <row r="5196" spans="1:11" ht="18" customHeight="1" x14ac:dyDescent="0.2">
      <c r="A5196" s="297">
        <v>309</v>
      </c>
      <c r="B5196" s="298" t="s">
        <v>7665</v>
      </c>
      <c r="C5196" s="28">
        <v>1</v>
      </c>
      <c r="D5196" s="299" t="s">
        <v>7666</v>
      </c>
      <c r="E5196" s="28" t="s">
        <v>7664</v>
      </c>
      <c r="F5196" s="28"/>
      <c r="G5196" s="51">
        <v>87.89</v>
      </c>
      <c r="H5196" s="51">
        <v>87.89</v>
      </c>
      <c r="I5196" s="51">
        <v>0</v>
      </c>
      <c r="J5196" s="19"/>
      <c r="K5196" s="19"/>
    </row>
    <row r="5197" spans="1:11" x14ac:dyDescent="0.2">
      <c r="A5197" s="297">
        <v>310</v>
      </c>
      <c r="B5197" s="215" t="s">
        <v>7667</v>
      </c>
      <c r="C5197" s="28">
        <v>1</v>
      </c>
      <c r="D5197" s="299" t="s">
        <v>7668</v>
      </c>
      <c r="E5197" s="28" t="s">
        <v>7669</v>
      </c>
      <c r="F5197" s="28"/>
      <c r="G5197" s="51">
        <v>70</v>
      </c>
      <c r="H5197" s="51">
        <v>70</v>
      </c>
      <c r="I5197" s="51">
        <v>0</v>
      </c>
      <c r="J5197" s="19"/>
      <c r="K5197" s="19"/>
    </row>
    <row r="5198" spans="1:11" x14ac:dyDescent="0.2">
      <c r="A5198" s="297">
        <v>311</v>
      </c>
      <c r="B5198" s="298" t="s">
        <v>7670</v>
      </c>
      <c r="C5198" s="28">
        <v>1</v>
      </c>
      <c r="D5198" s="299" t="s">
        <v>7671</v>
      </c>
      <c r="E5198" s="28" t="s">
        <v>7672</v>
      </c>
      <c r="F5198" s="28"/>
      <c r="G5198" s="51">
        <v>148.58000000000001</v>
      </c>
      <c r="H5198" s="51">
        <v>148.58000000000001</v>
      </c>
      <c r="I5198" s="51">
        <v>0</v>
      </c>
      <c r="J5198" s="19"/>
      <c r="K5198" s="19"/>
    </row>
    <row r="5199" spans="1:11" x14ac:dyDescent="0.2">
      <c r="A5199" s="297">
        <v>312</v>
      </c>
      <c r="B5199" s="298" t="s">
        <v>7673</v>
      </c>
      <c r="C5199" s="28">
        <v>2</v>
      </c>
      <c r="D5199" s="299" t="s">
        <v>7674</v>
      </c>
      <c r="E5199" s="28" t="s">
        <v>7656</v>
      </c>
      <c r="F5199" s="28"/>
      <c r="G5199" s="51">
        <v>230.48</v>
      </c>
      <c r="H5199" s="51">
        <v>230.48</v>
      </c>
      <c r="I5199" s="51">
        <v>0</v>
      </c>
      <c r="J5199" s="19"/>
      <c r="K5199" s="19"/>
    </row>
    <row r="5200" spans="1:11" x14ac:dyDescent="0.2">
      <c r="A5200" s="297">
        <v>313</v>
      </c>
      <c r="B5200" s="298" t="s">
        <v>7190</v>
      </c>
      <c r="C5200" s="28">
        <v>1</v>
      </c>
      <c r="D5200" s="299" t="s">
        <v>7675</v>
      </c>
      <c r="E5200" s="28" t="s">
        <v>7676</v>
      </c>
      <c r="F5200" s="28"/>
      <c r="G5200" s="51">
        <v>74.290000000000006</v>
      </c>
      <c r="H5200" s="51">
        <v>74.290000000000006</v>
      </c>
      <c r="I5200" s="51">
        <v>0</v>
      </c>
      <c r="J5200" s="19"/>
      <c r="K5200" s="19"/>
    </row>
    <row r="5201" spans="1:11" x14ac:dyDescent="0.2">
      <c r="A5201" s="297">
        <v>314</v>
      </c>
      <c r="B5201" s="298" t="s">
        <v>7178</v>
      </c>
      <c r="C5201" s="28">
        <v>2</v>
      </c>
      <c r="D5201" s="299" t="s">
        <v>7677</v>
      </c>
      <c r="E5201" s="28" t="s">
        <v>7656</v>
      </c>
      <c r="F5201" s="28"/>
      <c r="G5201" s="51">
        <v>230.48</v>
      </c>
      <c r="H5201" s="51">
        <v>230.48</v>
      </c>
      <c r="I5201" s="51">
        <v>0</v>
      </c>
      <c r="J5201" s="19"/>
      <c r="K5201" s="19"/>
    </row>
    <row r="5202" spans="1:11" ht="84" x14ac:dyDescent="0.25">
      <c r="A5202" s="29" t="s">
        <v>5</v>
      </c>
      <c r="B5202" s="29" t="s">
        <v>6</v>
      </c>
      <c r="C5202" s="29" t="s">
        <v>7</v>
      </c>
      <c r="D5202" s="29" t="s">
        <v>8</v>
      </c>
      <c r="E5202" s="29" t="s">
        <v>15</v>
      </c>
      <c r="F5202" s="29" t="s">
        <v>9</v>
      </c>
      <c r="G5202" s="262" t="s">
        <v>10</v>
      </c>
      <c r="H5202" s="262" t="s">
        <v>11</v>
      </c>
      <c r="I5202" s="262" t="s">
        <v>518</v>
      </c>
      <c r="J5202" s="29" t="s">
        <v>12</v>
      </c>
      <c r="K5202" s="30" t="s">
        <v>13</v>
      </c>
    </row>
    <row r="5203" spans="1:11" x14ac:dyDescent="0.2">
      <c r="A5203" s="297">
        <v>315</v>
      </c>
      <c r="B5203" s="298" t="s">
        <v>7202</v>
      </c>
      <c r="C5203" s="28">
        <v>1</v>
      </c>
      <c r="D5203" s="299" t="s">
        <v>7678</v>
      </c>
      <c r="E5203" s="28" t="s">
        <v>7679</v>
      </c>
      <c r="F5203" s="28"/>
      <c r="G5203" s="51">
        <v>100</v>
      </c>
      <c r="H5203" s="51">
        <v>100</v>
      </c>
      <c r="I5203" s="51">
        <v>0</v>
      </c>
      <c r="J5203" s="19"/>
      <c r="K5203" s="19"/>
    </row>
    <row r="5204" spans="1:11" x14ac:dyDescent="0.2">
      <c r="A5204" s="297">
        <v>316</v>
      </c>
      <c r="B5204" s="298" t="s">
        <v>7680</v>
      </c>
      <c r="C5204" s="28">
        <v>1</v>
      </c>
      <c r="D5204" s="299" t="s">
        <v>7681</v>
      </c>
      <c r="E5204" s="28" t="s">
        <v>7609</v>
      </c>
      <c r="F5204" s="28"/>
      <c r="G5204" s="51">
        <v>180</v>
      </c>
      <c r="H5204" s="51">
        <v>180</v>
      </c>
      <c r="I5204" s="51">
        <v>0</v>
      </c>
      <c r="J5204" s="19"/>
      <c r="K5204" s="19"/>
    </row>
    <row r="5205" spans="1:11" x14ac:dyDescent="0.2">
      <c r="A5205" s="297">
        <v>317</v>
      </c>
      <c r="B5205" s="298" t="s">
        <v>7682</v>
      </c>
      <c r="C5205" s="28">
        <v>4</v>
      </c>
      <c r="D5205" s="299" t="s">
        <v>7683</v>
      </c>
      <c r="E5205" s="28" t="s">
        <v>7684</v>
      </c>
      <c r="F5205" s="28"/>
      <c r="G5205" s="51">
        <v>184</v>
      </c>
      <c r="H5205" s="51">
        <v>184</v>
      </c>
      <c r="I5205" s="51">
        <v>0</v>
      </c>
      <c r="J5205" s="19"/>
      <c r="K5205" s="19"/>
    </row>
    <row r="5206" spans="1:11" x14ac:dyDescent="0.2">
      <c r="A5206" s="297">
        <v>318</v>
      </c>
      <c r="B5206" s="298" t="s">
        <v>7685</v>
      </c>
      <c r="C5206" s="28">
        <v>2</v>
      </c>
      <c r="D5206" s="299" t="s">
        <v>7686</v>
      </c>
      <c r="E5206" s="28" t="s">
        <v>7687</v>
      </c>
      <c r="F5206" s="28"/>
      <c r="G5206" s="51">
        <v>90</v>
      </c>
      <c r="H5206" s="51">
        <v>90</v>
      </c>
      <c r="I5206" s="51">
        <v>0</v>
      </c>
      <c r="J5206" s="19"/>
      <c r="K5206" s="19"/>
    </row>
    <row r="5207" spans="1:11" ht="14.25" customHeight="1" x14ac:dyDescent="0.2">
      <c r="A5207" s="297">
        <v>319</v>
      </c>
      <c r="B5207" s="298" t="s">
        <v>7688</v>
      </c>
      <c r="C5207" s="28">
        <v>3</v>
      </c>
      <c r="D5207" s="299" t="s">
        <v>7689</v>
      </c>
      <c r="E5207" s="28" t="s">
        <v>7609</v>
      </c>
      <c r="F5207" s="28"/>
      <c r="G5207" s="51">
        <v>142.22999999999999</v>
      </c>
      <c r="H5207" s="51">
        <v>142.22999999999999</v>
      </c>
      <c r="I5207" s="51">
        <v>0</v>
      </c>
      <c r="J5207" s="19"/>
      <c r="K5207" s="19"/>
    </row>
    <row r="5208" spans="1:11" x14ac:dyDescent="0.2">
      <c r="A5208" s="297">
        <v>320</v>
      </c>
      <c r="B5208" s="298" t="s">
        <v>7690</v>
      </c>
      <c r="C5208" s="28">
        <v>2</v>
      </c>
      <c r="D5208" s="299" t="s">
        <v>7691</v>
      </c>
      <c r="E5208" s="28" t="s">
        <v>7692</v>
      </c>
      <c r="F5208" s="28"/>
      <c r="G5208" s="51">
        <v>58.6</v>
      </c>
      <c r="H5208" s="51">
        <v>58.6</v>
      </c>
      <c r="I5208" s="51">
        <v>0</v>
      </c>
      <c r="J5208" s="19"/>
      <c r="K5208" s="19"/>
    </row>
    <row r="5209" spans="1:11" x14ac:dyDescent="0.2">
      <c r="A5209" s="297">
        <v>321</v>
      </c>
      <c r="B5209" s="298" t="s">
        <v>7693</v>
      </c>
      <c r="C5209" s="28">
        <v>1</v>
      </c>
      <c r="D5209" s="299" t="s">
        <v>7694</v>
      </c>
      <c r="E5209" s="28" t="s">
        <v>7609</v>
      </c>
      <c r="F5209" s="28"/>
      <c r="G5209" s="51">
        <v>388.44</v>
      </c>
      <c r="H5209" s="51">
        <v>388.44</v>
      </c>
      <c r="I5209" s="51">
        <v>0</v>
      </c>
      <c r="J5209" s="19"/>
      <c r="K5209" s="19"/>
    </row>
    <row r="5210" spans="1:11" ht="24" x14ac:dyDescent="0.2">
      <c r="A5210" s="297">
        <v>322</v>
      </c>
      <c r="B5210" s="298" t="s">
        <v>7695</v>
      </c>
      <c r="C5210" s="28">
        <v>1</v>
      </c>
      <c r="D5210" s="299" t="s">
        <v>7696</v>
      </c>
      <c r="E5210" s="28" t="s">
        <v>7609</v>
      </c>
      <c r="F5210" s="28"/>
      <c r="G5210" s="51">
        <v>676.73</v>
      </c>
      <c r="H5210" s="51">
        <v>676.73</v>
      </c>
      <c r="I5210" s="51">
        <v>0</v>
      </c>
      <c r="J5210" s="19"/>
      <c r="K5210" s="19"/>
    </row>
    <row r="5211" spans="1:11" x14ac:dyDescent="0.2">
      <c r="A5211" s="297">
        <v>323</v>
      </c>
      <c r="B5211" s="298" t="s">
        <v>7202</v>
      </c>
      <c r="C5211" s="28">
        <v>1</v>
      </c>
      <c r="D5211" s="299" t="s">
        <v>7697</v>
      </c>
      <c r="E5211" s="28" t="s">
        <v>7609</v>
      </c>
      <c r="F5211" s="28"/>
      <c r="G5211" s="51">
        <v>120</v>
      </c>
      <c r="H5211" s="51">
        <v>120</v>
      </c>
      <c r="I5211" s="51">
        <v>0</v>
      </c>
      <c r="J5211" s="19"/>
      <c r="K5211" s="19"/>
    </row>
    <row r="5212" spans="1:11" x14ac:dyDescent="0.2">
      <c r="A5212" s="297">
        <v>324</v>
      </c>
      <c r="B5212" s="298" t="s">
        <v>7698</v>
      </c>
      <c r="C5212" s="28">
        <v>1</v>
      </c>
      <c r="D5212" s="299" t="s">
        <v>7699</v>
      </c>
      <c r="E5212" s="28" t="s">
        <v>7609</v>
      </c>
      <c r="F5212" s="28"/>
      <c r="G5212" s="51">
        <v>0</v>
      </c>
      <c r="H5212" s="51">
        <v>0</v>
      </c>
      <c r="I5212" s="51">
        <v>0</v>
      </c>
      <c r="J5212" s="19"/>
      <c r="K5212" s="19"/>
    </row>
    <row r="5213" spans="1:11" x14ac:dyDescent="0.2">
      <c r="A5213" s="297">
        <v>325</v>
      </c>
      <c r="B5213" s="298" t="s">
        <v>7700</v>
      </c>
      <c r="C5213" s="28">
        <v>1</v>
      </c>
      <c r="D5213" s="299" t="s">
        <v>7701</v>
      </c>
      <c r="E5213" s="28" t="s">
        <v>7609</v>
      </c>
      <c r="F5213" s="28"/>
      <c r="G5213" s="51">
        <v>137.1</v>
      </c>
      <c r="H5213" s="51">
        <v>137.1</v>
      </c>
      <c r="I5213" s="51">
        <v>0</v>
      </c>
      <c r="J5213" s="19"/>
      <c r="K5213" s="19"/>
    </row>
    <row r="5214" spans="1:11" x14ac:dyDescent="0.2">
      <c r="A5214" s="297">
        <v>326</v>
      </c>
      <c r="B5214" s="298" t="s">
        <v>7670</v>
      </c>
      <c r="C5214" s="28">
        <v>4</v>
      </c>
      <c r="D5214" s="299" t="s">
        <v>7702</v>
      </c>
      <c r="E5214" s="28" t="s">
        <v>7609</v>
      </c>
      <c r="F5214" s="28"/>
      <c r="G5214" s="51">
        <v>716</v>
      </c>
      <c r="H5214" s="51">
        <v>716</v>
      </c>
      <c r="I5214" s="51">
        <v>0</v>
      </c>
      <c r="J5214" s="19"/>
      <c r="K5214" s="19"/>
    </row>
    <row r="5215" spans="1:11" x14ac:dyDescent="0.2">
      <c r="A5215" s="297">
        <v>327</v>
      </c>
      <c r="B5215" s="298" t="s">
        <v>7703</v>
      </c>
      <c r="C5215" s="28">
        <v>1</v>
      </c>
      <c r="D5215" s="299" t="s">
        <v>7704</v>
      </c>
      <c r="E5215" s="28" t="s">
        <v>7609</v>
      </c>
      <c r="F5215" s="28"/>
      <c r="G5215" s="51">
        <v>68</v>
      </c>
      <c r="H5215" s="51">
        <v>68</v>
      </c>
      <c r="I5215" s="51">
        <v>0</v>
      </c>
      <c r="J5215" s="19"/>
      <c r="K5215" s="19"/>
    </row>
    <row r="5216" spans="1:11" x14ac:dyDescent="0.2">
      <c r="A5216" s="297">
        <v>328</v>
      </c>
      <c r="B5216" s="298" t="s">
        <v>7705</v>
      </c>
      <c r="C5216" s="28">
        <v>2</v>
      </c>
      <c r="D5216" s="299" t="s">
        <v>7706</v>
      </c>
      <c r="E5216" s="28" t="s">
        <v>7707</v>
      </c>
      <c r="F5216" s="28"/>
      <c r="G5216" s="51">
        <v>358</v>
      </c>
      <c r="H5216" s="51">
        <v>358</v>
      </c>
      <c r="I5216" s="51">
        <v>0</v>
      </c>
      <c r="J5216" s="19"/>
      <c r="K5216" s="19"/>
    </row>
    <row r="5217" spans="1:11" x14ac:dyDescent="0.2">
      <c r="A5217" s="297">
        <v>329</v>
      </c>
      <c r="B5217" s="298" t="s">
        <v>7708</v>
      </c>
      <c r="C5217" s="28">
        <v>1</v>
      </c>
      <c r="D5217" s="299" t="s">
        <v>7709</v>
      </c>
      <c r="E5217" s="28" t="s">
        <v>7633</v>
      </c>
      <c r="F5217" s="28"/>
      <c r="G5217" s="51">
        <v>50</v>
      </c>
      <c r="H5217" s="51">
        <v>50</v>
      </c>
      <c r="I5217" s="51">
        <v>0</v>
      </c>
      <c r="J5217" s="19"/>
      <c r="K5217" s="19"/>
    </row>
    <row r="5218" spans="1:11" x14ac:dyDescent="0.2">
      <c r="A5218" s="297">
        <v>330</v>
      </c>
      <c r="B5218" s="298" t="s">
        <v>7710</v>
      </c>
      <c r="C5218" s="28">
        <v>1</v>
      </c>
      <c r="D5218" s="299" t="s">
        <v>7711</v>
      </c>
      <c r="E5218" s="28" t="s">
        <v>7712</v>
      </c>
      <c r="F5218" s="28"/>
      <c r="G5218" s="51">
        <v>137.1</v>
      </c>
      <c r="H5218" s="51">
        <v>137.1</v>
      </c>
      <c r="I5218" s="51">
        <v>0</v>
      </c>
      <c r="J5218" s="19"/>
      <c r="K5218" s="19"/>
    </row>
    <row r="5219" spans="1:11" x14ac:dyDescent="0.2">
      <c r="A5219" s="297">
        <v>331</v>
      </c>
      <c r="B5219" s="298" t="s">
        <v>7463</v>
      </c>
      <c r="C5219" s="28">
        <v>1</v>
      </c>
      <c r="D5219" s="299" t="s">
        <v>7713</v>
      </c>
      <c r="E5219" s="28" t="s">
        <v>7714</v>
      </c>
      <c r="F5219" s="28"/>
      <c r="G5219" s="51">
        <v>115.24</v>
      </c>
      <c r="H5219" s="51">
        <v>115.24</v>
      </c>
      <c r="I5219" s="51">
        <v>0</v>
      </c>
      <c r="J5219" s="19"/>
      <c r="K5219" s="19"/>
    </row>
    <row r="5220" spans="1:11" x14ac:dyDescent="0.2">
      <c r="A5220" s="297">
        <v>332</v>
      </c>
      <c r="B5220" s="298" t="s">
        <v>7715</v>
      </c>
      <c r="C5220" s="28">
        <v>1</v>
      </c>
      <c r="D5220" s="299" t="s">
        <v>7716</v>
      </c>
      <c r="E5220" s="28" t="s">
        <v>7609</v>
      </c>
      <c r="F5220" s="28"/>
      <c r="G5220" s="51">
        <v>50</v>
      </c>
      <c r="H5220" s="51">
        <v>50</v>
      </c>
      <c r="I5220" s="51">
        <v>0</v>
      </c>
      <c r="J5220" s="19"/>
      <c r="K5220" s="19"/>
    </row>
    <row r="5221" spans="1:11" x14ac:dyDescent="0.2">
      <c r="A5221" s="297">
        <v>333</v>
      </c>
      <c r="B5221" s="298" t="s">
        <v>7463</v>
      </c>
      <c r="C5221" s="28">
        <v>2</v>
      </c>
      <c r="D5221" s="299" t="s">
        <v>7717</v>
      </c>
      <c r="E5221" s="28" t="s">
        <v>7609</v>
      </c>
      <c r="F5221" s="28"/>
      <c r="G5221" s="51">
        <v>230.48</v>
      </c>
      <c r="H5221" s="51">
        <v>230.48</v>
      </c>
      <c r="I5221" s="51">
        <v>0</v>
      </c>
      <c r="J5221" s="19"/>
      <c r="K5221" s="19"/>
    </row>
    <row r="5222" spans="1:11" x14ac:dyDescent="0.2">
      <c r="A5222" s="297">
        <v>334</v>
      </c>
      <c r="B5222" s="298" t="s">
        <v>7660</v>
      </c>
      <c r="C5222" s="28">
        <v>2</v>
      </c>
      <c r="D5222" s="299" t="s">
        <v>7718</v>
      </c>
      <c r="E5222" s="28" t="s">
        <v>7609</v>
      </c>
      <c r="F5222" s="28"/>
      <c r="G5222" s="51">
        <v>318</v>
      </c>
      <c r="H5222" s="51">
        <v>318</v>
      </c>
      <c r="I5222" s="51">
        <v>0</v>
      </c>
      <c r="J5222" s="19"/>
      <c r="K5222" s="19"/>
    </row>
    <row r="5223" spans="1:11" x14ac:dyDescent="0.2">
      <c r="A5223" s="297">
        <v>335</v>
      </c>
      <c r="B5223" s="298" t="s">
        <v>7604</v>
      </c>
      <c r="C5223" s="28">
        <v>4</v>
      </c>
      <c r="D5223" s="299" t="s">
        <v>7719</v>
      </c>
      <c r="E5223" s="28" t="s">
        <v>7609</v>
      </c>
      <c r="F5223" s="28"/>
      <c r="G5223" s="51">
        <v>383.2</v>
      </c>
      <c r="H5223" s="51">
        <v>383.2</v>
      </c>
      <c r="I5223" s="51">
        <v>0</v>
      </c>
      <c r="J5223" s="19"/>
      <c r="K5223" s="19"/>
    </row>
    <row r="5224" spans="1:11" x14ac:dyDescent="0.2">
      <c r="A5224" s="297">
        <v>336</v>
      </c>
      <c r="B5224" s="298" t="s">
        <v>7588</v>
      </c>
      <c r="C5224" s="28">
        <v>2</v>
      </c>
      <c r="D5224" s="299" t="s">
        <v>7720</v>
      </c>
      <c r="E5224" s="28" t="s">
        <v>7609</v>
      </c>
      <c r="F5224" s="28"/>
      <c r="G5224" s="51">
        <v>94.82</v>
      </c>
      <c r="H5224" s="51">
        <v>94.82</v>
      </c>
      <c r="I5224" s="51">
        <v>0</v>
      </c>
      <c r="J5224" s="19"/>
      <c r="K5224" s="19"/>
    </row>
    <row r="5225" spans="1:11" x14ac:dyDescent="0.2">
      <c r="A5225" s="297">
        <v>337</v>
      </c>
      <c r="B5225" s="298" t="s">
        <v>7463</v>
      </c>
      <c r="C5225" s="28">
        <v>2</v>
      </c>
      <c r="D5225" s="299" t="s">
        <v>7721</v>
      </c>
      <c r="E5225" s="28" t="s">
        <v>7609</v>
      </c>
      <c r="F5225" s="28"/>
      <c r="G5225" s="51">
        <v>73.319999999999993</v>
      </c>
      <c r="H5225" s="51">
        <v>73.319999999999993</v>
      </c>
      <c r="I5225" s="51">
        <v>0</v>
      </c>
      <c r="J5225" s="19"/>
      <c r="K5225" s="19"/>
    </row>
    <row r="5226" spans="1:11" x14ac:dyDescent="0.2">
      <c r="A5226" s="297">
        <v>338</v>
      </c>
      <c r="B5226" s="298" t="s">
        <v>7178</v>
      </c>
      <c r="C5226" s="28">
        <v>2</v>
      </c>
      <c r="D5226" s="299" t="s">
        <v>7722</v>
      </c>
      <c r="E5226" s="28" t="s">
        <v>7609</v>
      </c>
      <c r="F5226" s="28"/>
      <c r="G5226" s="51">
        <v>230.48</v>
      </c>
      <c r="H5226" s="51">
        <v>230.48</v>
      </c>
      <c r="I5226" s="51">
        <v>0</v>
      </c>
      <c r="J5226" s="19"/>
      <c r="K5226" s="19"/>
    </row>
    <row r="5227" spans="1:11" x14ac:dyDescent="0.2">
      <c r="A5227" s="297">
        <v>339</v>
      </c>
      <c r="B5227" s="298" t="s">
        <v>7463</v>
      </c>
      <c r="C5227" s="28">
        <v>3</v>
      </c>
      <c r="D5227" s="299" t="s">
        <v>7723</v>
      </c>
      <c r="E5227" s="28" t="s">
        <v>7679</v>
      </c>
      <c r="F5227" s="28"/>
      <c r="G5227" s="51">
        <v>345.72</v>
      </c>
      <c r="H5227" s="51">
        <v>345.72</v>
      </c>
      <c r="I5227" s="51">
        <v>0</v>
      </c>
      <c r="J5227" s="19"/>
      <c r="K5227" s="19"/>
    </row>
    <row r="5228" spans="1:11" x14ac:dyDescent="0.2">
      <c r="A5228" s="297">
        <v>340</v>
      </c>
      <c r="B5228" s="298" t="s">
        <v>7463</v>
      </c>
      <c r="C5228" s="28">
        <v>2</v>
      </c>
      <c r="D5228" s="299" t="s">
        <v>7724</v>
      </c>
      <c r="E5228" s="28" t="s">
        <v>7679</v>
      </c>
      <c r="F5228" s="28"/>
      <c r="G5228" s="51">
        <v>230.48</v>
      </c>
      <c r="H5228" s="51">
        <v>230.48</v>
      </c>
      <c r="I5228" s="51">
        <v>0</v>
      </c>
      <c r="J5228" s="19"/>
      <c r="K5228" s="19"/>
    </row>
    <row r="5229" spans="1:11" x14ac:dyDescent="0.2">
      <c r="A5229" s="297">
        <v>341</v>
      </c>
      <c r="B5229" s="298" t="s">
        <v>7725</v>
      </c>
      <c r="C5229" s="28">
        <v>1</v>
      </c>
      <c r="D5229" s="299" t="s">
        <v>7726</v>
      </c>
      <c r="E5229" s="28" t="s">
        <v>7727</v>
      </c>
      <c r="F5229" s="28"/>
      <c r="G5229" s="51">
        <v>194</v>
      </c>
      <c r="H5229" s="51">
        <v>194</v>
      </c>
      <c r="I5229" s="51">
        <v>0</v>
      </c>
      <c r="J5229" s="19"/>
      <c r="K5229" s="19"/>
    </row>
    <row r="5230" spans="1:11" x14ac:dyDescent="0.2">
      <c r="A5230" s="297">
        <v>342</v>
      </c>
      <c r="B5230" s="298" t="s">
        <v>7728</v>
      </c>
      <c r="C5230" s="28">
        <v>1</v>
      </c>
      <c r="D5230" s="299" t="s">
        <v>7729</v>
      </c>
      <c r="E5230" s="28" t="s">
        <v>7730</v>
      </c>
      <c r="F5230" s="28"/>
      <c r="G5230" s="51">
        <v>104.16</v>
      </c>
      <c r="H5230" s="51">
        <v>104.16</v>
      </c>
      <c r="I5230" s="51">
        <v>0</v>
      </c>
      <c r="J5230" s="19"/>
      <c r="K5230" s="19"/>
    </row>
    <row r="5231" spans="1:11" x14ac:dyDescent="0.2">
      <c r="A5231" s="297">
        <v>343</v>
      </c>
      <c r="B5231" s="298" t="s">
        <v>7190</v>
      </c>
      <c r="C5231" s="28">
        <v>1</v>
      </c>
      <c r="D5231" s="299" t="s">
        <v>7731</v>
      </c>
      <c r="E5231" s="28" t="s">
        <v>7730</v>
      </c>
      <c r="F5231" s="28"/>
      <c r="G5231" s="51">
        <v>74.290000000000006</v>
      </c>
      <c r="H5231" s="51">
        <v>74.290000000000006</v>
      </c>
      <c r="I5231" s="51">
        <v>0</v>
      </c>
      <c r="J5231" s="19"/>
      <c r="K5231" s="19"/>
    </row>
    <row r="5232" spans="1:11" x14ac:dyDescent="0.2">
      <c r="A5232" s="297">
        <v>344</v>
      </c>
      <c r="B5232" s="298" t="s">
        <v>7172</v>
      </c>
      <c r="C5232" s="28">
        <v>1</v>
      </c>
      <c r="D5232" s="299" t="s">
        <v>7732</v>
      </c>
      <c r="E5232" s="28" t="s">
        <v>7730</v>
      </c>
      <c r="F5232" s="28"/>
      <c r="G5232" s="51">
        <v>119.14</v>
      </c>
      <c r="H5232" s="51">
        <v>119.14</v>
      </c>
      <c r="I5232" s="51">
        <v>0</v>
      </c>
      <c r="J5232" s="19"/>
      <c r="K5232" s="19"/>
    </row>
    <row r="5233" spans="1:11" ht="84" x14ac:dyDescent="0.25">
      <c r="A5233" s="29" t="s">
        <v>5</v>
      </c>
      <c r="B5233" s="29" t="s">
        <v>6</v>
      </c>
      <c r="C5233" s="29" t="s">
        <v>7</v>
      </c>
      <c r="D5233" s="29" t="s">
        <v>8</v>
      </c>
      <c r="E5233" s="29" t="s">
        <v>15</v>
      </c>
      <c r="F5233" s="29" t="s">
        <v>9</v>
      </c>
      <c r="G5233" s="262" t="s">
        <v>10</v>
      </c>
      <c r="H5233" s="262" t="s">
        <v>11</v>
      </c>
      <c r="I5233" s="262" t="s">
        <v>518</v>
      </c>
      <c r="J5233" s="29" t="s">
        <v>12</v>
      </c>
      <c r="K5233" s="30" t="s">
        <v>13</v>
      </c>
    </row>
    <row r="5234" spans="1:11" x14ac:dyDescent="0.2">
      <c r="A5234" s="297">
        <v>345</v>
      </c>
      <c r="B5234" s="298" t="s">
        <v>7703</v>
      </c>
      <c r="C5234" s="28">
        <v>1</v>
      </c>
      <c r="D5234" s="299" t="s">
        <v>7733</v>
      </c>
      <c r="E5234" s="28" t="s">
        <v>7734</v>
      </c>
      <c r="F5234" s="28"/>
      <c r="G5234" s="51">
        <v>68</v>
      </c>
      <c r="H5234" s="51">
        <v>68</v>
      </c>
      <c r="I5234" s="51">
        <v>0</v>
      </c>
      <c r="J5234" s="19"/>
      <c r="K5234" s="19"/>
    </row>
    <row r="5235" spans="1:11" ht="17.25" customHeight="1" x14ac:dyDescent="0.2">
      <c r="A5235" s="297">
        <v>346</v>
      </c>
      <c r="B5235" s="298" t="s">
        <v>7735</v>
      </c>
      <c r="C5235" s="28">
        <v>1</v>
      </c>
      <c r="D5235" s="299" t="s">
        <v>7736</v>
      </c>
      <c r="E5235" s="28" t="s">
        <v>7664</v>
      </c>
      <c r="F5235" s="28"/>
      <c r="G5235" s="51">
        <v>137.1</v>
      </c>
      <c r="H5235" s="51">
        <v>137.1</v>
      </c>
      <c r="I5235" s="51">
        <v>0</v>
      </c>
      <c r="J5235" s="19"/>
      <c r="K5235" s="19"/>
    </row>
    <row r="5236" spans="1:11" x14ac:dyDescent="0.2">
      <c r="A5236" s="297">
        <v>347</v>
      </c>
      <c r="B5236" s="215" t="s">
        <v>7667</v>
      </c>
      <c r="C5236" s="28">
        <v>1</v>
      </c>
      <c r="D5236" s="299" t="s">
        <v>7737</v>
      </c>
      <c r="E5236" s="28" t="s">
        <v>7664</v>
      </c>
      <c r="F5236" s="28"/>
      <c r="G5236" s="51">
        <v>41.28</v>
      </c>
      <c r="H5236" s="51">
        <v>41.28</v>
      </c>
      <c r="I5236" s="51">
        <v>0</v>
      </c>
      <c r="J5236" s="19"/>
      <c r="K5236" s="19"/>
    </row>
    <row r="5237" spans="1:11" x14ac:dyDescent="0.2">
      <c r="A5237" s="297">
        <v>348</v>
      </c>
      <c r="B5237" s="300" t="s">
        <v>7738</v>
      </c>
      <c r="C5237" s="28">
        <v>1</v>
      </c>
      <c r="D5237" s="299" t="s">
        <v>7739</v>
      </c>
      <c r="E5237" s="28" t="s">
        <v>7740</v>
      </c>
      <c r="F5237" s="28"/>
      <c r="G5237" s="51">
        <v>142.01</v>
      </c>
      <c r="H5237" s="51">
        <v>142.01</v>
      </c>
      <c r="I5237" s="51">
        <v>0</v>
      </c>
      <c r="J5237" s="19"/>
      <c r="K5237" s="19"/>
    </row>
    <row r="5238" spans="1:11" x14ac:dyDescent="0.2">
      <c r="A5238" s="297">
        <v>349</v>
      </c>
      <c r="B5238" s="298" t="s">
        <v>7178</v>
      </c>
      <c r="C5238" s="28">
        <v>1</v>
      </c>
      <c r="D5238" s="299" t="s">
        <v>7741</v>
      </c>
      <c r="E5238" s="28" t="s">
        <v>7742</v>
      </c>
      <c r="F5238" s="28"/>
      <c r="G5238" s="51">
        <v>75</v>
      </c>
      <c r="H5238" s="51">
        <v>75</v>
      </c>
      <c r="I5238" s="51">
        <v>0</v>
      </c>
      <c r="J5238" s="19"/>
      <c r="K5238" s="19"/>
    </row>
    <row r="5239" spans="1:11" x14ac:dyDescent="0.2">
      <c r="A5239" s="297">
        <v>350</v>
      </c>
      <c r="B5239" s="298" t="s">
        <v>7743</v>
      </c>
      <c r="C5239" s="28">
        <v>1</v>
      </c>
      <c r="D5239" s="299" t="s">
        <v>7744</v>
      </c>
      <c r="E5239" s="28" t="s">
        <v>7742</v>
      </c>
      <c r="F5239" s="28"/>
      <c r="G5239" s="51">
        <v>85.01</v>
      </c>
      <c r="H5239" s="51">
        <v>85.01</v>
      </c>
      <c r="I5239" s="51">
        <v>0</v>
      </c>
      <c r="J5239" s="19"/>
      <c r="K5239" s="19"/>
    </row>
    <row r="5240" spans="1:11" ht="24" x14ac:dyDescent="0.2">
      <c r="A5240" s="297">
        <v>351</v>
      </c>
      <c r="B5240" s="298" t="s">
        <v>7745</v>
      </c>
      <c r="C5240" s="28">
        <v>1</v>
      </c>
      <c r="D5240" s="299" t="s">
        <v>7746</v>
      </c>
      <c r="E5240" s="28" t="s">
        <v>7742</v>
      </c>
      <c r="F5240" s="28"/>
      <c r="G5240" s="51">
        <v>142.06</v>
      </c>
      <c r="H5240" s="51">
        <v>142.06</v>
      </c>
      <c r="I5240" s="51">
        <v>0</v>
      </c>
      <c r="J5240" s="19"/>
      <c r="K5240" s="19"/>
    </row>
    <row r="5241" spans="1:11" ht="24" x14ac:dyDescent="0.2">
      <c r="A5241" s="297">
        <v>352</v>
      </c>
      <c r="B5241" s="298" t="s">
        <v>7747</v>
      </c>
      <c r="C5241" s="28">
        <v>1</v>
      </c>
      <c r="D5241" s="299" t="s">
        <v>7748</v>
      </c>
      <c r="E5241" s="28" t="s">
        <v>7749</v>
      </c>
      <c r="F5241" s="28"/>
      <c r="G5241" s="51">
        <v>142.01</v>
      </c>
      <c r="H5241" s="51">
        <v>142.01</v>
      </c>
      <c r="I5241" s="51">
        <v>0</v>
      </c>
      <c r="J5241" s="19"/>
      <c r="K5241" s="19"/>
    </row>
    <row r="5242" spans="1:11" x14ac:dyDescent="0.2">
      <c r="A5242" s="297">
        <v>353</v>
      </c>
      <c r="B5242" s="298" t="s">
        <v>7357</v>
      </c>
      <c r="C5242" s="28">
        <v>1</v>
      </c>
      <c r="D5242" s="299" t="s">
        <v>7750</v>
      </c>
      <c r="E5242" s="28" t="s">
        <v>7606</v>
      </c>
      <c r="F5242" s="28"/>
      <c r="G5242" s="51">
        <v>363</v>
      </c>
      <c r="H5242" s="51">
        <v>363</v>
      </c>
      <c r="I5242" s="51">
        <v>0</v>
      </c>
      <c r="J5242" s="19"/>
      <c r="K5242" s="19"/>
    </row>
    <row r="5243" spans="1:11" x14ac:dyDescent="0.2">
      <c r="A5243" s="297">
        <v>354</v>
      </c>
      <c r="B5243" s="298" t="s">
        <v>7751</v>
      </c>
      <c r="C5243" s="28">
        <v>1</v>
      </c>
      <c r="D5243" s="299" t="s">
        <v>7752</v>
      </c>
      <c r="E5243" s="28" t="s">
        <v>7753</v>
      </c>
      <c r="F5243" s="28"/>
      <c r="G5243" s="51">
        <v>244</v>
      </c>
      <c r="H5243" s="51">
        <v>244</v>
      </c>
      <c r="I5243" s="51">
        <v>0</v>
      </c>
      <c r="J5243" s="19"/>
      <c r="K5243" s="19"/>
    </row>
    <row r="5244" spans="1:11" x14ac:dyDescent="0.2">
      <c r="A5244" s="297">
        <v>355</v>
      </c>
      <c r="B5244" s="298" t="s">
        <v>7754</v>
      </c>
      <c r="C5244" s="28">
        <v>1</v>
      </c>
      <c r="D5244" s="299" t="s">
        <v>7755</v>
      </c>
      <c r="E5244" s="28" t="s">
        <v>7753</v>
      </c>
      <c r="F5244" s="28"/>
      <c r="G5244" s="51">
        <v>220</v>
      </c>
      <c r="H5244" s="51">
        <v>220</v>
      </c>
      <c r="I5244" s="51">
        <v>0</v>
      </c>
      <c r="J5244" s="19"/>
      <c r="K5244" s="19"/>
    </row>
    <row r="5245" spans="1:11" x14ac:dyDescent="0.2">
      <c r="A5245" s="297">
        <v>356</v>
      </c>
      <c r="B5245" s="298" t="s">
        <v>7756</v>
      </c>
      <c r="C5245" s="28">
        <v>1</v>
      </c>
      <c r="D5245" s="299" t="s">
        <v>7757</v>
      </c>
      <c r="E5245" s="28" t="s">
        <v>7758</v>
      </c>
      <c r="F5245" s="28"/>
      <c r="G5245" s="51">
        <v>477</v>
      </c>
      <c r="H5245" s="51">
        <v>477</v>
      </c>
      <c r="I5245" s="51">
        <v>0</v>
      </c>
      <c r="J5245" s="19"/>
      <c r="K5245" s="19"/>
    </row>
    <row r="5246" spans="1:11" x14ac:dyDescent="0.2">
      <c r="A5246" s="297">
        <v>357</v>
      </c>
      <c r="B5246" s="298" t="s">
        <v>7759</v>
      </c>
      <c r="C5246" s="28">
        <v>1</v>
      </c>
      <c r="D5246" s="299" t="s">
        <v>7760</v>
      </c>
      <c r="E5246" s="28" t="s">
        <v>7758</v>
      </c>
      <c r="F5246" s="28"/>
      <c r="G5246" s="51">
        <v>265</v>
      </c>
      <c r="H5246" s="51">
        <v>265</v>
      </c>
      <c r="I5246" s="51">
        <v>0</v>
      </c>
      <c r="J5246" s="19"/>
      <c r="K5246" s="19"/>
    </row>
    <row r="5247" spans="1:11" ht="24" x14ac:dyDescent="0.2">
      <c r="A5247" s="297">
        <v>358</v>
      </c>
      <c r="B5247" s="298" t="s">
        <v>7761</v>
      </c>
      <c r="C5247" s="28">
        <v>1</v>
      </c>
      <c r="D5247" s="299" t="s">
        <v>7762</v>
      </c>
      <c r="E5247" s="28" t="s">
        <v>7664</v>
      </c>
      <c r="F5247" s="28"/>
      <c r="G5247" s="51">
        <v>17.55</v>
      </c>
      <c r="H5247" s="51">
        <v>17.55</v>
      </c>
      <c r="I5247" s="51">
        <v>0</v>
      </c>
      <c r="J5247" s="19"/>
      <c r="K5247" s="19"/>
    </row>
    <row r="5248" spans="1:11" x14ac:dyDescent="0.2">
      <c r="A5248" s="297">
        <v>359</v>
      </c>
      <c r="B5248" s="300" t="s">
        <v>7763</v>
      </c>
      <c r="C5248" s="28">
        <v>1</v>
      </c>
      <c r="D5248" s="299" t="s">
        <v>7764</v>
      </c>
      <c r="E5248" s="28" t="s">
        <v>7765</v>
      </c>
      <c r="F5248" s="28"/>
      <c r="G5248" s="51">
        <v>1088.0999999999999</v>
      </c>
      <c r="H5248" s="51">
        <v>1088.0999999999999</v>
      </c>
      <c r="I5248" s="51">
        <v>0</v>
      </c>
      <c r="J5248" s="19"/>
      <c r="K5248" s="19"/>
    </row>
    <row r="5249" spans="1:11" x14ac:dyDescent="0.2">
      <c r="A5249" s="297">
        <v>360</v>
      </c>
      <c r="B5249" s="298" t="s">
        <v>7766</v>
      </c>
      <c r="C5249" s="28">
        <v>1</v>
      </c>
      <c r="D5249" s="299" t="s">
        <v>7767</v>
      </c>
      <c r="E5249" s="28" t="s">
        <v>7753</v>
      </c>
      <c r="F5249" s="28"/>
      <c r="G5249" s="51">
        <v>372.06</v>
      </c>
      <c r="H5249" s="51">
        <v>372.06</v>
      </c>
      <c r="I5249" s="51">
        <v>0</v>
      </c>
      <c r="J5249" s="19"/>
      <c r="K5249" s="19"/>
    </row>
    <row r="5250" spans="1:11" x14ac:dyDescent="0.2">
      <c r="A5250" s="297">
        <v>361</v>
      </c>
      <c r="B5250" s="300" t="s">
        <v>7768</v>
      </c>
      <c r="C5250" s="28">
        <v>1</v>
      </c>
      <c r="D5250" s="299" t="s">
        <v>7769</v>
      </c>
      <c r="E5250" s="28" t="s">
        <v>7770</v>
      </c>
      <c r="F5250" s="28"/>
      <c r="G5250" s="51">
        <v>1157.72</v>
      </c>
      <c r="H5250" s="51">
        <v>1157.72</v>
      </c>
      <c r="I5250" s="51">
        <v>0</v>
      </c>
      <c r="J5250" s="19"/>
      <c r="K5250" s="19"/>
    </row>
    <row r="5251" spans="1:11" x14ac:dyDescent="0.2">
      <c r="A5251" s="297">
        <v>362</v>
      </c>
      <c r="B5251" s="298" t="s">
        <v>7463</v>
      </c>
      <c r="C5251" s="28">
        <v>1</v>
      </c>
      <c r="D5251" s="299" t="s">
        <v>7771</v>
      </c>
      <c r="E5251" s="28" t="s">
        <v>7676</v>
      </c>
      <c r="F5251" s="28"/>
      <c r="G5251" s="51">
        <v>115.24</v>
      </c>
      <c r="H5251" s="51">
        <v>115.24</v>
      </c>
      <c r="I5251" s="51">
        <v>0</v>
      </c>
      <c r="J5251" s="19"/>
      <c r="K5251" s="19"/>
    </row>
    <row r="5252" spans="1:11" x14ac:dyDescent="0.2">
      <c r="A5252" s="297">
        <v>363</v>
      </c>
      <c r="B5252" s="298" t="s">
        <v>7772</v>
      </c>
      <c r="C5252" s="28">
        <v>1</v>
      </c>
      <c r="D5252" s="299" t="s">
        <v>7773</v>
      </c>
      <c r="E5252" s="28" t="s">
        <v>7774</v>
      </c>
      <c r="F5252" s="28"/>
      <c r="G5252" s="51">
        <v>270</v>
      </c>
      <c r="H5252" s="51">
        <v>270</v>
      </c>
      <c r="I5252" s="51">
        <v>0</v>
      </c>
      <c r="J5252" s="19"/>
      <c r="K5252" s="19"/>
    </row>
    <row r="5253" spans="1:11" x14ac:dyDescent="0.2">
      <c r="A5253" s="297">
        <v>364</v>
      </c>
      <c r="B5253" s="298" t="s">
        <v>7775</v>
      </c>
      <c r="C5253" s="28">
        <v>1</v>
      </c>
      <c r="D5253" s="299" t="s">
        <v>7776</v>
      </c>
      <c r="E5253" s="28" t="s">
        <v>7774</v>
      </c>
      <c r="F5253" s="28"/>
      <c r="G5253" s="51">
        <v>260</v>
      </c>
      <c r="H5253" s="51">
        <v>260</v>
      </c>
      <c r="I5253" s="51">
        <v>0</v>
      </c>
      <c r="J5253" s="19"/>
      <c r="K5253" s="19"/>
    </row>
    <row r="5254" spans="1:11" x14ac:dyDescent="0.2">
      <c r="A5254" s="297">
        <v>365</v>
      </c>
      <c r="B5254" s="298" t="s">
        <v>7777</v>
      </c>
      <c r="C5254" s="28">
        <v>1</v>
      </c>
      <c r="D5254" s="299" t="s">
        <v>7778</v>
      </c>
      <c r="E5254" s="28" t="s">
        <v>7779</v>
      </c>
      <c r="F5254" s="28"/>
      <c r="G5254" s="51">
        <v>440</v>
      </c>
      <c r="H5254" s="51">
        <v>440</v>
      </c>
      <c r="I5254" s="51">
        <v>0</v>
      </c>
      <c r="J5254" s="19"/>
      <c r="K5254" s="19"/>
    </row>
    <row r="5255" spans="1:11" x14ac:dyDescent="0.2">
      <c r="A5255" s="297">
        <v>366</v>
      </c>
      <c r="B5255" s="298" t="s">
        <v>7780</v>
      </c>
      <c r="C5255" s="28">
        <v>2</v>
      </c>
      <c r="D5255" s="299" t="s">
        <v>7781</v>
      </c>
      <c r="E5255" s="28" t="s">
        <v>7782</v>
      </c>
      <c r="F5255" s="28"/>
      <c r="G5255" s="51">
        <v>570</v>
      </c>
      <c r="H5255" s="51">
        <v>570</v>
      </c>
      <c r="I5255" s="51">
        <v>0</v>
      </c>
      <c r="J5255" s="19"/>
      <c r="K5255" s="19"/>
    </row>
    <row r="5256" spans="1:11" x14ac:dyDescent="0.2">
      <c r="A5256" s="297">
        <v>367</v>
      </c>
      <c r="B5256" s="298" t="s">
        <v>7728</v>
      </c>
      <c r="C5256" s="28">
        <v>3</v>
      </c>
      <c r="D5256" s="299" t="s">
        <v>7783</v>
      </c>
      <c r="E5256" s="28" t="s">
        <v>7784</v>
      </c>
      <c r="F5256" s="28"/>
      <c r="G5256" s="51">
        <v>375</v>
      </c>
      <c r="H5256" s="51">
        <v>375</v>
      </c>
      <c r="I5256" s="51">
        <v>0</v>
      </c>
      <c r="J5256" s="19"/>
      <c r="K5256" s="19"/>
    </row>
    <row r="5257" spans="1:11" x14ac:dyDescent="0.2">
      <c r="A5257" s="297">
        <v>368</v>
      </c>
      <c r="B5257" s="298" t="s">
        <v>7785</v>
      </c>
      <c r="C5257" s="28">
        <v>1</v>
      </c>
      <c r="D5257" s="299" t="s">
        <v>7786</v>
      </c>
      <c r="E5257" s="28" t="s">
        <v>7784</v>
      </c>
      <c r="F5257" s="28"/>
      <c r="G5257" s="51">
        <v>445</v>
      </c>
      <c r="H5257" s="51">
        <v>445</v>
      </c>
      <c r="I5257" s="51">
        <v>0</v>
      </c>
      <c r="J5257" s="19"/>
      <c r="K5257" s="19"/>
    </row>
    <row r="5258" spans="1:11" x14ac:dyDescent="0.2">
      <c r="A5258" s="297">
        <v>369</v>
      </c>
      <c r="B5258" s="298" t="s">
        <v>7787</v>
      </c>
      <c r="C5258" s="28">
        <v>4</v>
      </c>
      <c r="D5258" s="299" t="s">
        <v>7788</v>
      </c>
      <c r="E5258" s="28" t="s">
        <v>7784</v>
      </c>
      <c r="F5258" s="28"/>
      <c r="G5258" s="51">
        <v>2100</v>
      </c>
      <c r="H5258" s="51">
        <v>2100</v>
      </c>
      <c r="I5258" s="51">
        <v>0</v>
      </c>
      <c r="J5258" s="19"/>
      <c r="K5258" s="19"/>
    </row>
    <row r="5259" spans="1:11" x14ac:dyDescent="0.2">
      <c r="A5259" s="297">
        <v>370</v>
      </c>
      <c r="B5259" s="298" t="s">
        <v>7789</v>
      </c>
      <c r="C5259" s="28">
        <v>1</v>
      </c>
      <c r="D5259" s="299" t="s">
        <v>7790</v>
      </c>
      <c r="E5259" s="28" t="s">
        <v>7740</v>
      </c>
      <c r="F5259" s="28"/>
      <c r="G5259" s="51">
        <v>180</v>
      </c>
      <c r="H5259" s="51">
        <v>180</v>
      </c>
      <c r="I5259" s="51">
        <v>0</v>
      </c>
      <c r="J5259" s="19"/>
      <c r="K5259" s="19"/>
    </row>
    <row r="5260" spans="1:11" x14ac:dyDescent="0.2">
      <c r="A5260" s="297">
        <v>371</v>
      </c>
      <c r="B5260" s="298" t="s">
        <v>7178</v>
      </c>
      <c r="C5260" s="28">
        <v>2</v>
      </c>
      <c r="D5260" s="299" t="s">
        <v>7791</v>
      </c>
      <c r="E5260" s="28" t="s">
        <v>7784</v>
      </c>
      <c r="F5260" s="28"/>
      <c r="G5260" s="51">
        <v>290</v>
      </c>
      <c r="H5260" s="51">
        <v>290</v>
      </c>
      <c r="I5260" s="51">
        <v>0</v>
      </c>
      <c r="J5260" s="19"/>
      <c r="K5260" s="19"/>
    </row>
    <row r="5261" spans="1:11" x14ac:dyDescent="0.2">
      <c r="A5261" s="297">
        <v>372</v>
      </c>
      <c r="B5261" s="298" t="s">
        <v>7178</v>
      </c>
      <c r="C5261" s="28">
        <v>4</v>
      </c>
      <c r="D5261" s="299" t="s">
        <v>7792</v>
      </c>
      <c r="E5261" s="28" t="s">
        <v>7784</v>
      </c>
      <c r="F5261" s="28"/>
      <c r="G5261" s="51">
        <v>540</v>
      </c>
      <c r="H5261" s="51">
        <v>540</v>
      </c>
      <c r="I5261" s="51">
        <v>0</v>
      </c>
      <c r="J5261" s="19"/>
      <c r="K5261" s="19"/>
    </row>
    <row r="5262" spans="1:11" x14ac:dyDescent="0.2">
      <c r="A5262" s="297">
        <v>373</v>
      </c>
      <c r="B5262" s="298" t="s">
        <v>7793</v>
      </c>
      <c r="C5262" s="28">
        <v>1</v>
      </c>
      <c r="D5262" s="299" t="s">
        <v>7794</v>
      </c>
      <c r="E5262" s="28" t="s">
        <v>7784</v>
      </c>
      <c r="F5262" s="28"/>
      <c r="G5262" s="51">
        <v>156</v>
      </c>
      <c r="H5262" s="51">
        <v>156</v>
      </c>
      <c r="I5262" s="51">
        <v>0</v>
      </c>
      <c r="J5262" s="19"/>
      <c r="K5262" s="19"/>
    </row>
    <row r="5263" spans="1:11" ht="84" x14ac:dyDescent="0.25">
      <c r="A5263" s="29" t="s">
        <v>5</v>
      </c>
      <c r="B5263" s="29" t="s">
        <v>6</v>
      </c>
      <c r="C5263" s="29" t="s">
        <v>7</v>
      </c>
      <c r="D5263" s="29" t="s">
        <v>8</v>
      </c>
      <c r="E5263" s="29" t="s">
        <v>15</v>
      </c>
      <c r="F5263" s="29" t="s">
        <v>9</v>
      </c>
      <c r="G5263" s="262" t="s">
        <v>10</v>
      </c>
      <c r="H5263" s="262" t="s">
        <v>11</v>
      </c>
      <c r="I5263" s="262" t="s">
        <v>518</v>
      </c>
      <c r="J5263" s="29" t="s">
        <v>12</v>
      </c>
      <c r="K5263" s="30" t="s">
        <v>13</v>
      </c>
    </row>
    <row r="5264" spans="1:11" x14ac:dyDescent="0.2">
      <c r="A5264" s="297">
        <v>374</v>
      </c>
      <c r="B5264" s="298" t="s">
        <v>7795</v>
      </c>
      <c r="C5264" s="28">
        <v>3</v>
      </c>
      <c r="D5264" s="299" t="s">
        <v>7796</v>
      </c>
      <c r="E5264" s="28" t="s">
        <v>7784</v>
      </c>
      <c r="F5264" s="28"/>
      <c r="G5264" s="51">
        <v>630</v>
      </c>
      <c r="H5264" s="51">
        <v>630</v>
      </c>
      <c r="I5264" s="51">
        <v>0</v>
      </c>
      <c r="J5264" s="19"/>
      <c r="K5264" s="19"/>
    </row>
    <row r="5265" spans="1:11" x14ac:dyDescent="0.2">
      <c r="A5265" s="297">
        <v>375</v>
      </c>
      <c r="B5265" s="298" t="s">
        <v>7797</v>
      </c>
      <c r="C5265" s="28">
        <v>21</v>
      </c>
      <c r="D5265" s="299" t="s">
        <v>7798</v>
      </c>
      <c r="E5265" s="28" t="s">
        <v>7784</v>
      </c>
      <c r="F5265" s="28"/>
      <c r="G5265" s="51">
        <v>735</v>
      </c>
      <c r="H5265" s="51">
        <v>735</v>
      </c>
      <c r="I5265" s="51">
        <v>0</v>
      </c>
      <c r="J5265" s="19"/>
      <c r="K5265" s="19"/>
    </row>
    <row r="5266" spans="1:11" x14ac:dyDescent="0.2">
      <c r="A5266" s="297">
        <v>376</v>
      </c>
      <c r="B5266" s="215" t="s">
        <v>7799</v>
      </c>
      <c r="C5266" s="28">
        <v>1</v>
      </c>
      <c r="D5266" s="299" t="s">
        <v>7800</v>
      </c>
      <c r="E5266" s="28" t="s">
        <v>7782</v>
      </c>
      <c r="F5266" s="28"/>
      <c r="G5266" s="51">
        <v>150</v>
      </c>
      <c r="H5266" s="51">
        <v>150</v>
      </c>
      <c r="I5266" s="51">
        <v>0</v>
      </c>
      <c r="J5266" s="19"/>
      <c r="K5266" s="19"/>
    </row>
    <row r="5267" spans="1:11" ht="24" x14ac:dyDescent="0.2">
      <c r="A5267" s="297">
        <v>377</v>
      </c>
      <c r="B5267" s="298" t="s">
        <v>7801</v>
      </c>
      <c r="C5267" s="28">
        <v>1</v>
      </c>
      <c r="D5267" s="299" t="s">
        <v>7802</v>
      </c>
      <c r="E5267" s="28" t="s">
        <v>7511</v>
      </c>
      <c r="F5267" s="28"/>
      <c r="G5267" s="51">
        <v>167.31</v>
      </c>
      <c r="H5267" s="51">
        <v>167.31</v>
      </c>
      <c r="I5267" s="51">
        <v>0</v>
      </c>
      <c r="J5267" s="19"/>
      <c r="K5267" s="19"/>
    </row>
    <row r="5268" spans="1:11" ht="24" x14ac:dyDescent="0.2">
      <c r="A5268" s="297">
        <v>378</v>
      </c>
      <c r="B5268" s="298" t="s">
        <v>7803</v>
      </c>
      <c r="C5268" s="28">
        <v>1</v>
      </c>
      <c r="D5268" s="299" t="s">
        <v>7804</v>
      </c>
      <c r="E5268" s="28" t="s">
        <v>7805</v>
      </c>
      <c r="F5268" s="28"/>
      <c r="G5268" s="51">
        <v>132246.51999999999</v>
      </c>
      <c r="H5268" s="51">
        <v>132246.51999999999</v>
      </c>
      <c r="I5268" s="51">
        <v>0</v>
      </c>
      <c r="J5268" s="19"/>
      <c r="K5268" s="19"/>
    </row>
    <row r="5269" spans="1:11" x14ac:dyDescent="0.2">
      <c r="A5269" s="297">
        <v>379</v>
      </c>
      <c r="B5269" s="298" t="s">
        <v>7806</v>
      </c>
      <c r="C5269" s="28">
        <v>1</v>
      </c>
      <c r="D5269" s="299" t="s">
        <v>7807</v>
      </c>
      <c r="E5269" s="28" t="s">
        <v>7656</v>
      </c>
      <c r="F5269" s="28"/>
      <c r="G5269" s="51">
        <v>107.88</v>
      </c>
      <c r="H5269" s="51">
        <v>107.88</v>
      </c>
      <c r="I5269" s="51">
        <v>0</v>
      </c>
      <c r="J5269" s="19"/>
      <c r="K5269" s="19"/>
    </row>
    <row r="5270" spans="1:11" x14ac:dyDescent="0.2">
      <c r="A5270" s="297">
        <v>380</v>
      </c>
      <c r="B5270" s="298" t="s">
        <v>7808</v>
      </c>
      <c r="C5270" s="28">
        <v>1</v>
      </c>
      <c r="D5270" s="299" t="s">
        <v>7809</v>
      </c>
      <c r="E5270" s="28" t="s">
        <v>7753</v>
      </c>
      <c r="F5270" s="28"/>
      <c r="G5270" s="51">
        <v>93.65</v>
      </c>
      <c r="H5270" s="51">
        <v>93.65</v>
      </c>
      <c r="I5270" s="51">
        <v>0</v>
      </c>
      <c r="J5270" s="19"/>
      <c r="K5270" s="19"/>
    </row>
    <row r="5271" spans="1:11" x14ac:dyDescent="0.2">
      <c r="A5271" s="297">
        <v>381</v>
      </c>
      <c r="B5271" s="298" t="s">
        <v>7567</v>
      </c>
      <c r="C5271" s="28">
        <v>1</v>
      </c>
      <c r="D5271" s="299" t="s">
        <v>7810</v>
      </c>
      <c r="E5271" s="28" t="s">
        <v>7811</v>
      </c>
      <c r="F5271" s="28"/>
      <c r="G5271" s="51">
        <v>687.96</v>
      </c>
      <c r="H5271" s="51">
        <v>687.96</v>
      </c>
      <c r="I5271" s="51">
        <v>0</v>
      </c>
      <c r="J5271" s="19"/>
      <c r="K5271" s="19"/>
    </row>
    <row r="5272" spans="1:11" x14ac:dyDescent="0.2">
      <c r="A5272" s="297">
        <v>382</v>
      </c>
      <c r="B5272" s="298" t="s">
        <v>7812</v>
      </c>
      <c r="C5272" s="28">
        <v>2</v>
      </c>
      <c r="D5272" s="299" t="s">
        <v>7813</v>
      </c>
      <c r="E5272" s="28" t="s">
        <v>7814</v>
      </c>
      <c r="F5272" s="28"/>
      <c r="G5272" s="51">
        <v>264.42</v>
      </c>
      <c r="H5272" s="51">
        <v>264.42</v>
      </c>
      <c r="I5272" s="51">
        <v>0</v>
      </c>
      <c r="J5272" s="19"/>
      <c r="K5272" s="19"/>
    </row>
    <row r="5273" spans="1:11" x14ac:dyDescent="0.2">
      <c r="A5273" s="297">
        <v>383</v>
      </c>
      <c r="B5273" s="298" t="s">
        <v>7815</v>
      </c>
      <c r="C5273" s="28">
        <v>2</v>
      </c>
      <c r="D5273" s="299" t="s">
        <v>7816</v>
      </c>
      <c r="E5273" s="28" t="s">
        <v>7817</v>
      </c>
      <c r="F5273" s="28"/>
      <c r="G5273" s="51">
        <v>1375.92</v>
      </c>
      <c r="H5273" s="51">
        <v>1375.92</v>
      </c>
      <c r="I5273" s="51">
        <v>0</v>
      </c>
      <c r="J5273" s="19"/>
      <c r="K5273" s="19"/>
    </row>
    <row r="5274" spans="1:11" x14ac:dyDescent="0.2">
      <c r="A5274" s="297">
        <v>384</v>
      </c>
      <c r="B5274" s="298" t="s">
        <v>7815</v>
      </c>
      <c r="C5274" s="28">
        <v>2</v>
      </c>
      <c r="D5274" s="299" t="s">
        <v>7818</v>
      </c>
      <c r="E5274" s="28" t="s">
        <v>7819</v>
      </c>
      <c r="F5274" s="28"/>
      <c r="G5274" s="51">
        <v>896.22</v>
      </c>
      <c r="H5274" s="51">
        <v>896.22</v>
      </c>
      <c r="I5274" s="51">
        <v>0</v>
      </c>
      <c r="J5274" s="19"/>
      <c r="K5274" s="19"/>
    </row>
    <row r="5275" spans="1:11" x14ac:dyDescent="0.2">
      <c r="A5275" s="297">
        <v>385</v>
      </c>
      <c r="B5275" s="298" t="s">
        <v>7820</v>
      </c>
      <c r="C5275" s="28">
        <v>2</v>
      </c>
      <c r="D5275" s="299" t="s">
        <v>7821</v>
      </c>
      <c r="E5275" s="28" t="s">
        <v>7822</v>
      </c>
      <c r="F5275" s="28"/>
      <c r="G5275" s="51">
        <v>896.22</v>
      </c>
      <c r="H5275" s="51">
        <v>896.22</v>
      </c>
      <c r="I5275" s="51">
        <v>0</v>
      </c>
      <c r="J5275" s="19"/>
      <c r="K5275" s="19"/>
    </row>
    <row r="5276" spans="1:11" x14ac:dyDescent="0.2">
      <c r="A5276" s="297">
        <v>386</v>
      </c>
      <c r="B5276" s="298" t="s">
        <v>7823</v>
      </c>
      <c r="C5276" s="28">
        <v>1</v>
      </c>
      <c r="D5276" s="299" t="s">
        <v>7824</v>
      </c>
      <c r="E5276" s="28" t="s">
        <v>7825</v>
      </c>
      <c r="F5276" s="28"/>
      <c r="G5276" s="51">
        <v>448.11</v>
      </c>
      <c r="H5276" s="51">
        <v>448.11</v>
      </c>
      <c r="I5276" s="51">
        <v>0</v>
      </c>
      <c r="J5276" s="19"/>
      <c r="K5276" s="19"/>
    </row>
    <row r="5277" spans="1:11" x14ac:dyDescent="0.2">
      <c r="A5277" s="297">
        <v>387</v>
      </c>
      <c r="B5277" s="298" t="s">
        <v>7826</v>
      </c>
      <c r="C5277" s="28">
        <v>2</v>
      </c>
      <c r="D5277" s="299" t="s">
        <v>7827</v>
      </c>
      <c r="E5277" s="28" t="s">
        <v>7828</v>
      </c>
      <c r="F5277" s="28"/>
      <c r="G5277" s="51">
        <v>264.42</v>
      </c>
      <c r="H5277" s="51">
        <v>264.42</v>
      </c>
      <c r="I5277" s="51">
        <v>0</v>
      </c>
      <c r="J5277" s="19"/>
      <c r="K5277" s="19"/>
    </row>
    <row r="5278" spans="1:11" x14ac:dyDescent="0.2">
      <c r="A5278" s="297">
        <v>388</v>
      </c>
      <c r="B5278" s="298" t="s">
        <v>7829</v>
      </c>
      <c r="C5278" s="28">
        <v>2</v>
      </c>
      <c r="D5278" s="299" t="s">
        <v>7830</v>
      </c>
      <c r="E5278" s="28" t="s">
        <v>7831</v>
      </c>
      <c r="F5278" s="28"/>
      <c r="G5278" s="51">
        <v>556.91999999999996</v>
      </c>
      <c r="H5278" s="51">
        <v>556.91999999999996</v>
      </c>
      <c r="I5278" s="51">
        <v>0</v>
      </c>
      <c r="J5278" s="19"/>
      <c r="K5278" s="19"/>
    </row>
    <row r="5279" spans="1:11" x14ac:dyDescent="0.2">
      <c r="A5279" s="297">
        <v>389</v>
      </c>
      <c r="B5279" s="298" t="s">
        <v>7832</v>
      </c>
      <c r="C5279" s="28">
        <v>1</v>
      </c>
      <c r="D5279" s="299" t="s">
        <v>7833</v>
      </c>
      <c r="E5279" s="28" t="s">
        <v>7834</v>
      </c>
      <c r="F5279" s="28"/>
      <c r="G5279" s="51">
        <v>115.83</v>
      </c>
      <c r="H5279" s="51">
        <v>115.83</v>
      </c>
      <c r="I5279" s="51">
        <v>0</v>
      </c>
      <c r="J5279" s="19"/>
      <c r="K5279" s="19"/>
    </row>
    <row r="5280" spans="1:11" x14ac:dyDescent="0.2">
      <c r="A5280" s="297">
        <v>390</v>
      </c>
      <c r="B5280" s="298" t="s">
        <v>7693</v>
      </c>
      <c r="C5280" s="28">
        <v>1</v>
      </c>
      <c r="D5280" s="299" t="s">
        <v>7835</v>
      </c>
      <c r="E5280" s="28" t="s">
        <v>7143</v>
      </c>
      <c r="F5280" s="28"/>
      <c r="G5280" s="51">
        <v>132.21</v>
      </c>
      <c r="H5280" s="51">
        <v>132.21</v>
      </c>
      <c r="I5280" s="51">
        <v>0</v>
      </c>
      <c r="J5280" s="19"/>
      <c r="K5280" s="19"/>
    </row>
    <row r="5281" spans="1:11" x14ac:dyDescent="0.2">
      <c r="A5281" s="297">
        <v>391</v>
      </c>
      <c r="B5281" s="298" t="s">
        <v>7777</v>
      </c>
      <c r="C5281" s="28">
        <v>1</v>
      </c>
      <c r="D5281" s="299" t="s">
        <v>7836</v>
      </c>
      <c r="E5281" s="28" t="s">
        <v>7140</v>
      </c>
      <c r="F5281" s="28"/>
      <c r="G5281" s="51">
        <v>300</v>
      </c>
      <c r="H5281" s="51">
        <v>300</v>
      </c>
      <c r="I5281" s="51">
        <v>0</v>
      </c>
      <c r="J5281" s="19"/>
      <c r="K5281" s="19"/>
    </row>
    <row r="5282" spans="1:11" x14ac:dyDescent="0.2">
      <c r="A5282" s="297">
        <v>392</v>
      </c>
      <c r="B5282" s="298" t="s">
        <v>7837</v>
      </c>
      <c r="C5282" s="28">
        <v>1</v>
      </c>
      <c r="D5282" s="299" t="s">
        <v>7838</v>
      </c>
      <c r="E5282" s="28" t="s">
        <v>7140</v>
      </c>
      <c r="F5282" s="28"/>
      <c r="G5282" s="51">
        <v>850</v>
      </c>
      <c r="H5282" s="51">
        <v>850</v>
      </c>
      <c r="I5282" s="51">
        <v>0</v>
      </c>
      <c r="J5282" s="19"/>
      <c r="K5282" s="19"/>
    </row>
    <row r="5283" spans="1:11" ht="24" x14ac:dyDescent="0.2">
      <c r="A5283" s="297">
        <v>393</v>
      </c>
      <c r="B5283" s="298" t="s">
        <v>7839</v>
      </c>
      <c r="C5283" s="28">
        <v>1</v>
      </c>
      <c r="D5283" s="299" t="s">
        <v>7840</v>
      </c>
      <c r="E5283" s="28" t="s">
        <v>7140</v>
      </c>
      <c r="F5283" s="28"/>
      <c r="G5283" s="51">
        <v>45</v>
      </c>
      <c r="H5283" s="51">
        <v>45</v>
      </c>
      <c r="I5283" s="51">
        <v>0</v>
      </c>
      <c r="J5283" s="19"/>
      <c r="K5283" s="19"/>
    </row>
    <row r="5284" spans="1:11" x14ac:dyDescent="0.2">
      <c r="A5284" s="297">
        <v>394</v>
      </c>
      <c r="B5284" s="298" t="s">
        <v>7693</v>
      </c>
      <c r="C5284" s="28">
        <v>1</v>
      </c>
      <c r="D5284" s="299" t="s">
        <v>7841</v>
      </c>
      <c r="E5284" s="28" t="s">
        <v>7842</v>
      </c>
      <c r="F5284" s="28"/>
      <c r="G5284" s="51">
        <v>20</v>
      </c>
      <c r="H5284" s="51">
        <v>20</v>
      </c>
      <c r="I5284" s="51">
        <v>0</v>
      </c>
      <c r="J5284" s="19"/>
      <c r="K5284" s="19"/>
    </row>
    <row r="5285" spans="1:11" x14ac:dyDescent="0.2">
      <c r="A5285" s="297">
        <v>395</v>
      </c>
      <c r="B5285" s="298" t="s">
        <v>7693</v>
      </c>
      <c r="C5285" s="28">
        <v>1</v>
      </c>
      <c r="D5285" s="299" t="s">
        <v>7843</v>
      </c>
      <c r="E5285" s="28" t="s">
        <v>7140</v>
      </c>
      <c r="F5285" s="28"/>
      <c r="G5285" s="51">
        <v>132.21</v>
      </c>
      <c r="H5285" s="51">
        <v>132.21</v>
      </c>
      <c r="I5285" s="51">
        <v>0</v>
      </c>
      <c r="J5285" s="19"/>
      <c r="K5285" s="19"/>
    </row>
    <row r="5286" spans="1:11" x14ac:dyDescent="0.2">
      <c r="A5286" s="297">
        <v>396</v>
      </c>
      <c r="B5286" s="298" t="s">
        <v>7844</v>
      </c>
      <c r="C5286" s="28">
        <v>1</v>
      </c>
      <c r="D5286" s="299" t="s">
        <v>7845</v>
      </c>
      <c r="E5286" s="28" t="s">
        <v>7185</v>
      </c>
      <c r="F5286" s="28"/>
      <c r="G5286" s="51">
        <v>270</v>
      </c>
      <c r="H5286" s="51">
        <v>270</v>
      </c>
      <c r="I5286" s="51">
        <v>0</v>
      </c>
      <c r="J5286" s="19"/>
      <c r="K5286" s="19"/>
    </row>
    <row r="5287" spans="1:11" ht="24" x14ac:dyDescent="0.2">
      <c r="A5287" s="297">
        <v>397</v>
      </c>
      <c r="B5287" s="298" t="s">
        <v>7846</v>
      </c>
      <c r="C5287" s="28">
        <v>1</v>
      </c>
      <c r="D5287" s="299" t="s">
        <v>7847</v>
      </c>
      <c r="E5287" s="28" t="s">
        <v>7848</v>
      </c>
      <c r="F5287" s="28"/>
      <c r="G5287" s="51">
        <v>1500</v>
      </c>
      <c r="H5287" s="51">
        <v>1500</v>
      </c>
      <c r="I5287" s="51">
        <v>0</v>
      </c>
      <c r="J5287" s="19"/>
      <c r="K5287" s="19"/>
    </row>
    <row r="5288" spans="1:11" x14ac:dyDescent="0.2">
      <c r="A5288" s="297">
        <v>398</v>
      </c>
      <c r="B5288" s="298" t="s">
        <v>7849</v>
      </c>
      <c r="C5288" s="28">
        <v>1</v>
      </c>
      <c r="D5288" s="299" t="s">
        <v>7850</v>
      </c>
      <c r="E5288" s="28" t="s">
        <v>7848</v>
      </c>
      <c r="F5288" s="28"/>
      <c r="G5288" s="51">
        <v>150</v>
      </c>
      <c r="H5288" s="51">
        <v>150</v>
      </c>
      <c r="I5288" s="51">
        <v>0</v>
      </c>
      <c r="J5288" s="19"/>
      <c r="K5288" s="19"/>
    </row>
    <row r="5289" spans="1:11" x14ac:dyDescent="0.2">
      <c r="A5289" s="297">
        <v>399</v>
      </c>
      <c r="B5289" s="298" t="s">
        <v>7851</v>
      </c>
      <c r="C5289" s="28">
        <v>1</v>
      </c>
      <c r="D5289" s="299" t="s">
        <v>7852</v>
      </c>
      <c r="E5289" s="28" t="s">
        <v>7848</v>
      </c>
      <c r="F5289" s="28"/>
      <c r="G5289" s="51">
        <v>140</v>
      </c>
      <c r="H5289" s="51">
        <v>140</v>
      </c>
      <c r="I5289" s="51">
        <v>0</v>
      </c>
      <c r="J5289" s="19"/>
      <c r="K5289" s="19"/>
    </row>
    <row r="5290" spans="1:11" x14ac:dyDescent="0.2">
      <c r="A5290" s="297">
        <v>400</v>
      </c>
      <c r="B5290" s="298" t="s">
        <v>7853</v>
      </c>
      <c r="C5290" s="28">
        <v>1</v>
      </c>
      <c r="D5290" s="299" t="s">
        <v>7854</v>
      </c>
      <c r="E5290" s="28" t="s">
        <v>7848</v>
      </c>
      <c r="F5290" s="28"/>
      <c r="G5290" s="51">
        <v>180</v>
      </c>
      <c r="H5290" s="51">
        <v>180</v>
      </c>
      <c r="I5290" s="51">
        <v>0</v>
      </c>
      <c r="J5290" s="19"/>
      <c r="K5290" s="19"/>
    </row>
    <row r="5291" spans="1:11" x14ac:dyDescent="0.2">
      <c r="A5291" s="297">
        <v>401</v>
      </c>
      <c r="B5291" s="298" t="s">
        <v>7855</v>
      </c>
      <c r="C5291" s="28">
        <v>1</v>
      </c>
      <c r="D5291" s="299" t="s">
        <v>7856</v>
      </c>
      <c r="E5291" s="28" t="s">
        <v>7140</v>
      </c>
      <c r="F5291" s="28"/>
      <c r="G5291" s="51">
        <v>350</v>
      </c>
      <c r="H5291" s="51">
        <v>350</v>
      </c>
      <c r="I5291" s="51">
        <v>0</v>
      </c>
      <c r="J5291" s="19"/>
      <c r="K5291" s="19"/>
    </row>
    <row r="5292" spans="1:11" x14ac:dyDescent="0.2">
      <c r="A5292" s="297">
        <v>402</v>
      </c>
      <c r="B5292" s="298" t="s">
        <v>7857</v>
      </c>
      <c r="C5292" s="28">
        <v>1</v>
      </c>
      <c r="D5292" s="299" t="s">
        <v>7858</v>
      </c>
      <c r="E5292" s="28" t="s">
        <v>7848</v>
      </c>
      <c r="F5292" s="28"/>
      <c r="G5292" s="51">
        <v>200</v>
      </c>
      <c r="H5292" s="51">
        <v>200</v>
      </c>
      <c r="I5292" s="51">
        <v>0</v>
      </c>
      <c r="J5292" s="19"/>
      <c r="K5292" s="19"/>
    </row>
    <row r="5293" spans="1:11" ht="84" x14ac:dyDescent="0.25">
      <c r="A5293" s="29" t="s">
        <v>5</v>
      </c>
      <c r="B5293" s="29" t="s">
        <v>6</v>
      </c>
      <c r="C5293" s="29" t="s">
        <v>7</v>
      </c>
      <c r="D5293" s="29" t="s">
        <v>8</v>
      </c>
      <c r="E5293" s="29" t="s">
        <v>15</v>
      </c>
      <c r="F5293" s="29" t="s">
        <v>9</v>
      </c>
      <c r="G5293" s="262" t="s">
        <v>10</v>
      </c>
      <c r="H5293" s="262" t="s">
        <v>11</v>
      </c>
      <c r="I5293" s="262" t="s">
        <v>518</v>
      </c>
      <c r="J5293" s="29" t="s">
        <v>12</v>
      </c>
      <c r="K5293" s="30" t="s">
        <v>13</v>
      </c>
    </row>
    <row r="5294" spans="1:11" x14ac:dyDescent="0.2">
      <c r="A5294" s="297">
        <v>403</v>
      </c>
      <c r="B5294" s="298" t="s">
        <v>7859</v>
      </c>
      <c r="C5294" s="28">
        <v>1</v>
      </c>
      <c r="D5294" s="299" t="s">
        <v>7860</v>
      </c>
      <c r="E5294" s="28" t="s">
        <v>7861</v>
      </c>
      <c r="F5294" s="28"/>
      <c r="G5294" s="51">
        <v>132.21</v>
      </c>
      <c r="H5294" s="51">
        <v>132.21</v>
      </c>
      <c r="I5294" s="51">
        <v>0</v>
      </c>
      <c r="J5294" s="19"/>
      <c r="K5294" s="19"/>
    </row>
    <row r="5295" spans="1:11" x14ac:dyDescent="0.2">
      <c r="A5295" s="297">
        <v>404</v>
      </c>
      <c r="B5295" s="298" t="s">
        <v>7862</v>
      </c>
      <c r="C5295" s="28">
        <v>1</v>
      </c>
      <c r="D5295" s="299" t="s">
        <v>7863</v>
      </c>
      <c r="E5295" s="28" t="s">
        <v>7864</v>
      </c>
      <c r="F5295" s="28"/>
      <c r="G5295" s="51">
        <v>448.11</v>
      </c>
      <c r="H5295" s="51">
        <v>448.11</v>
      </c>
      <c r="I5295" s="51">
        <v>0</v>
      </c>
      <c r="J5295" s="19"/>
      <c r="K5295" s="19"/>
    </row>
    <row r="5296" spans="1:11" x14ac:dyDescent="0.2">
      <c r="A5296" s="297">
        <v>405</v>
      </c>
      <c r="B5296" s="298" t="s">
        <v>7865</v>
      </c>
      <c r="C5296" s="28">
        <v>1</v>
      </c>
      <c r="D5296" s="299" t="s">
        <v>7866</v>
      </c>
      <c r="E5296" s="28" t="s">
        <v>7867</v>
      </c>
      <c r="F5296" s="28"/>
      <c r="G5296" s="51">
        <v>132.21</v>
      </c>
      <c r="H5296" s="51">
        <v>132.21</v>
      </c>
      <c r="I5296" s="51">
        <v>0</v>
      </c>
      <c r="J5296" s="19"/>
      <c r="K5296" s="19"/>
    </row>
    <row r="5297" spans="1:11" x14ac:dyDescent="0.2">
      <c r="A5297" s="297">
        <v>406</v>
      </c>
      <c r="B5297" s="298" t="s">
        <v>7463</v>
      </c>
      <c r="C5297" s="28">
        <v>2</v>
      </c>
      <c r="D5297" s="299" t="s">
        <v>7868</v>
      </c>
      <c r="E5297" s="28" t="s">
        <v>7869</v>
      </c>
      <c r="F5297" s="28"/>
      <c r="G5297" s="51">
        <v>172</v>
      </c>
      <c r="H5297" s="51">
        <v>172</v>
      </c>
      <c r="I5297" s="51">
        <v>0</v>
      </c>
      <c r="J5297" s="19"/>
      <c r="K5297" s="19"/>
    </row>
    <row r="5298" spans="1:11" x14ac:dyDescent="0.2">
      <c r="A5298" s="297">
        <v>407</v>
      </c>
      <c r="B5298" s="298" t="s">
        <v>7463</v>
      </c>
      <c r="C5298" s="28">
        <v>1</v>
      </c>
      <c r="D5298" s="299" t="s">
        <v>7870</v>
      </c>
      <c r="E5298" s="28" t="s">
        <v>7869</v>
      </c>
      <c r="F5298" s="28"/>
      <c r="G5298" s="51">
        <v>69</v>
      </c>
      <c r="H5298" s="51">
        <v>69</v>
      </c>
      <c r="I5298" s="51">
        <v>0</v>
      </c>
      <c r="J5298" s="19"/>
      <c r="K5298" s="19"/>
    </row>
    <row r="5299" spans="1:11" x14ac:dyDescent="0.2">
      <c r="A5299" s="297">
        <v>408</v>
      </c>
      <c r="B5299" s="298" t="s">
        <v>7871</v>
      </c>
      <c r="C5299" s="28">
        <v>1</v>
      </c>
      <c r="D5299" s="299" t="s">
        <v>7872</v>
      </c>
      <c r="E5299" s="28" t="s">
        <v>7740</v>
      </c>
      <c r="F5299" s="28"/>
      <c r="G5299" s="51">
        <v>150</v>
      </c>
      <c r="H5299" s="51">
        <v>150</v>
      </c>
      <c r="I5299" s="51">
        <v>0</v>
      </c>
      <c r="J5299" s="19"/>
      <c r="K5299" s="19"/>
    </row>
    <row r="5300" spans="1:11" x14ac:dyDescent="0.2">
      <c r="A5300" s="297">
        <v>409</v>
      </c>
      <c r="B5300" s="298" t="s">
        <v>7873</v>
      </c>
      <c r="C5300" s="28">
        <v>1</v>
      </c>
      <c r="D5300" s="299" t="s">
        <v>7874</v>
      </c>
      <c r="E5300" s="28" t="s">
        <v>7740</v>
      </c>
      <c r="F5300" s="28"/>
      <c r="G5300" s="51">
        <v>85</v>
      </c>
      <c r="H5300" s="51">
        <v>85</v>
      </c>
      <c r="I5300" s="51">
        <v>0</v>
      </c>
      <c r="J5300" s="19"/>
      <c r="K5300" s="19"/>
    </row>
    <row r="5301" spans="1:11" x14ac:dyDescent="0.2">
      <c r="A5301" s="297">
        <v>410</v>
      </c>
      <c r="B5301" s="298" t="s">
        <v>7604</v>
      </c>
      <c r="C5301" s="28">
        <v>1</v>
      </c>
      <c r="D5301" s="299" t="s">
        <v>7875</v>
      </c>
      <c r="E5301" s="28" t="s">
        <v>7742</v>
      </c>
      <c r="F5301" s="28"/>
      <c r="G5301" s="51">
        <v>171</v>
      </c>
      <c r="H5301" s="51">
        <v>171</v>
      </c>
      <c r="I5301" s="51">
        <v>0</v>
      </c>
      <c r="J5301" s="19"/>
      <c r="K5301" s="19"/>
    </row>
    <row r="5302" spans="1:11" x14ac:dyDescent="0.2">
      <c r="A5302" s="297">
        <v>411</v>
      </c>
      <c r="B5302" s="298" t="s">
        <v>7178</v>
      </c>
      <c r="C5302" s="28">
        <v>1</v>
      </c>
      <c r="D5302" s="299" t="s">
        <v>7876</v>
      </c>
      <c r="E5302" s="28" t="s">
        <v>7740</v>
      </c>
      <c r="F5302" s="28"/>
      <c r="G5302" s="51">
        <v>130</v>
      </c>
      <c r="H5302" s="51">
        <v>130</v>
      </c>
      <c r="I5302" s="51">
        <v>0</v>
      </c>
      <c r="J5302" s="19"/>
      <c r="K5302" s="19"/>
    </row>
    <row r="5303" spans="1:11" x14ac:dyDescent="0.2">
      <c r="A5303" s="297">
        <v>412</v>
      </c>
      <c r="B5303" s="298" t="s">
        <v>7877</v>
      </c>
      <c r="C5303" s="28">
        <v>1</v>
      </c>
      <c r="D5303" s="299" t="s">
        <v>7878</v>
      </c>
      <c r="E5303" s="28" t="s">
        <v>7784</v>
      </c>
      <c r="F5303" s="28"/>
      <c r="G5303" s="51">
        <v>95</v>
      </c>
      <c r="H5303" s="51">
        <v>95</v>
      </c>
      <c r="I5303" s="51">
        <v>0</v>
      </c>
      <c r="J5303" s="19"/>
      <c r="K5303" s="19"/>
    </row>
    <row r="5304" spans="1:11" x14ac:dyDescent="0.2">
      <c r="A5304" s="297">
        <v>413</v>
      </c>
      <c r="B5304" s="298" t="s">
        <v>7879</v>
      </c>
      <c r="C5304" s="28">
        <v>3</v>
      </c>
      <c r="D5304" s="299" t="s">
        <v>7880</v>
      </c>
      <c r="E5304" s="28" t="s">
        <v>7740</v>
      </c>
      <c r="F5304" s="28"/>
      <c r="G5304" s="51">
        <v>345</v>
      </c>
      <c r="H5304" s="51">
        <v>345</v>
      </c>
      <c r="I5304" s="51">
        <v>0</v>
      </c>
      <c r="J5304" s="19"/>
      <c r="K5304" s="19"/>
    </row>
    <row r="5305" spans="1:11" x14ac:dyDescent="0.2">
      <c r="A5305" s="297">
        <v>414</v>
      </c>
      <c r="B5305" s="298" t="s">
        <v>7881</v>
      </c>
      <c r="C5305" s="28">
        <v>2</v>
      </c>
      <c r="D5305" s="299" t="s">
        <v>7882</v>
      </c>
      <c r="E5305" s="28" t="s">
        <v>7883</v>
      </c>
      <c r="F5305" s="28"/>
      <c r="G5305" s="51">
        <v>648</v>
      </c>
      <c r="H5305" s="51">
        <v>648</v>
      </c>
      <c r="I5305" s="51">
        <v>0</v>
      </c>
      <c r="J5305" s="19"/>
      <c r="K5305" s="19"/>
    </row>
    <row r="5306" spans="1:11" x14ac:dyDescent="0.2">
      <c r="A5306" s="297">
        <v>415</v>
      </c>
      <c r="B5306" s="298" t="s">
        <v>7884</v>
      </c>
      <c r="C5306" s="28">
        <v>1</v>
      </c>
      <c r="D5306" s="299" t="s">
        <v>7885</v>
      </c>
      <c r="E5306" s="28" t="s">
        <v>7664</v>
      </c>
      <c r="F5306" s="28"/>
      <c r="G5306" s="51">
        <v>24.57</v>
      </c>
      <c r="H5306" s="51">
        <v>24.57</v>
      </c>
      <c r="I5306" s="51">
        <v>0</v>
      </c>
      <c r="J5306" s="19"/>
      <c r="K5306" s="19"/>
    </row>
    <row r="5307" spans="1:11" x14ac:dyDescent="0.2">
      <c r="A5307" s="297">
        <v>416</v>
      </c>
      <c r="B5307" s="298" t="s">
        <v>7886</v>
      </c>
      <c r="C5307" s="28">
        <v>1</v>
      </c>
      <c r="D5307" s="299" t="s">
        <v>7887</v>
      </c>
      <c r="E5307" s="28" t="s">
        <v>7664</v>
      </c>
      <c r="F5307" s="28"/>
      <c r="G5307" s="51">
        <v>147.41999999999999</v>
      </c>
      <c r="H5307" s="51">
        <v>147.41999999999999</v>
      </c>
      <c r="I5307" s="51">
        <v>0</v>
      </c>
      <c r="J5307" s="19"/>
      <c r="K5307" s="19"/>
    </row>
    <row r="5308" spans="1:11" x14ac:dyDescent="0.2">
      <c r="A5308" s="297">
        <v>417</v>
      </c>
      <c r="B5308" s="298" t="s">
        <v>7888</v>
      </c>
      <c r="C5308" s="28">
        <v>1</v>
      </c>
      <c r="D5308" s="299" t="s">
        <v>7889</v>
      </c>
      <c r="E5308" s="28" t="s">
        <v>7869</v>
      </c>
      <c r="F5308" s="28"/>
      <c r="G5308" s="51">
        <v>99</v>
      </c>
      <c r="H5308" s="51">
        <v>99</v>
      </c>
      <c r="I5308" s="51">
        <v>0</v>
      </c>
      <c r="J5308" s="19"/>
      <c r="K5308" s="19"/>
    </row>
    <row r="5309" spans="1:11" x14ac:dyDescent="0.2">
      <c r="A5309" s="297">
        <v>418</v>
      </c>
      <c r="B5309" s="298" t="s">
        <v>7849</v>
      </c>
      <c r="C5309" s="28">
        <v>1</v>
      </c>
      <c r="D5309" s="299" t="s">
        <v>7890</v>
      </c>
      <c r="E5309" s="28" t="s">
        <v>7891</v>
      </c>
      <c r="F5309" s="28"/>
      <c r="G5309" s="51">
        <v>117</v>
      </c>
      <c r="H5309" s="51">
        <v>117</v>
      </c>
      <c r="I5309" s="51">
        <v>0</v>
      </c>
      <c r="J5309" s="19"/>
      <c r="K5309" s="19"/>
    </row>
    <row r="5310" spans="1:11" x14ac:dyDescent="0.2">
      <c r="A5310" s="297">
        <v>419</v>
      </c>
      <c r="B5310" s="298" t="s">
        <v>7892</v>
      </c>
      <c r="C5310" s="28">
        <v>3</v>
      </c>
      <c r="D5310" s="299" t="s">
        <v>7893</v>
      </c>
      <c r="E5310" s="28" t="s">
        <v>7894</v>
      </c>
      <c r="F5310" s="28"/>
      <c r="G5310" s="51">
        <v>2632.5</v>
      </c>
      <c r="H5310" s="51">
        <v>2632.5</v>
      </c>
      <c r="I5310" s="51">
        <v>0</v>
      </c>
      <c r="J5310" s="19"/>
      <c r="K5310" s="19"/>
    </row>
    <row r="5311" spans="1:11" x14ac:dyDescent="0.2">
      <c r="A5311" s="297">
        <v>420</v>
      </c>
      <c r="B5311" s="298" t="s">
        <v>7895</v>
      </c>
      <c r="C5311" s="28">
        <v>5</v>
      </c>
      <c r="D5311" s="299" t="s">
        <v>7896</v>
      </c>
      <c r="E5311" s="28" t="s">
        <v>7740</v>
      </c>
      <c r="F5311" s="28"/>
      <c r="G5311" s="51">
        <v>650</v>
      </c>
      <c r="H5311" s="51">
        <v>650</v>
      </c>
      <c r="I5311" s="51">
        <v>0</v>
      </c>
      <c r="J5311" s="19"/>
      <c r="K5311" s="19"/>
    </row>
    <row r="5312" spans="1:11" x14ac:dyDescent="0.2">
      <c r="A5312" s="297">
        <v>421</v>
      </c>
      <c r="B5312" s="215" t="s">
        <v>7897</v>
      </c>
      <c r="C5312" s="28">
        <v>1</v>
      </c>
      <c r="D5312" s="299" t="s">
        <v>7898</v>
      </c>
      <c r="E5312" s="28" t="s">
        <v>7899</v>
      </c>
      <c r="F5312" s="28"/>
      <c r="G5312" s="51">
        <v>326.43</v>
      </c>
      <c r="H5312" s="51">
        <v>326.43</v>
      </c>
      <c r="I5312" s="51">
        <v>0</v>
      </c>
      <c r="J5312" s="19"/>
      <c r="K5312" s="19"/>
    </row>
    <row r="5313" spans="1:11" x14ac:dyDescent="0.2">
      <c r="A5313" s="297">
        <v>422</v>
      </c>
      <c r="B5313" s="298" t="s">
        <v>7900</v>
      </c>
      <c r="C5313" s="28">
        <v>1</v>
      </c>
      <c r="D5313" s="299" t="s">
        <v>7901</v>
      </c>
      <c r="E5313" s="28" t="s">
        <v>7899</v>
      </c>
      <c r="F5313" s="28"/>
      <c r="G5313" s="51">
        <v>114.66</v>
      </c>
      <c r="H5313" s="51">
        <v>114.66</v>
      </c>
      <c r="I5313" s="51">
        <v>0</v>
      </c>
      <c r="J5313" s="19"/>
      <c r="K5313" s="19"/>
    </row>
    <row r="5314" spans="1:11" x14ac:dyDescent="0.2">
      <c r="A5314" s="297">
        <v>423</v>
      </c>
      <c r="B5314" s="298" t="s">
        <v>7902</v>
      </c>
      <c r="C5314" s="28">
        <v>4</v>
      </c>
      <c r="D5314" s="299" t="s">
        <v>7903</v>
      </c>
      <c r="E5314" s="28" t="s">
        <v>7899</v>
      </c>
      <c r="F5314" s="28"/>
      <c r="G5314" s="51">
        <v>79.09</v>
      </c>
      <c r="H5314" s="51">
        <v>79.09</v>
      </c>
      <c r="I5314" s="51">
        <v>0</v>
      </c>
      <c r="J5314" s="19"/>
      <c r="K5314" s="19"/>
    </row>
    <row r="5315" spans="1:11" x14ac:dyDescent="0.2">
      <c r="A5315" s="297">
        <v>424</v>
      </c>
      <c r="B5315" s="298" t="s">
        <v>7904</v>
      </c>
      <c r="C5315" s="28">
        <v>1</v>
      </c>
      <c r="D5315" s="299" t="s">
        <v>7905</v>
      </c>
      <c r="E5315" s="28" t="s">
        <v>7899</v>
      </c>
      <c r="F5315" s="28"/>
      <c r="G5315" s="51">
        <v>115.83</v>
      </c>
      <c r="H5315" s="51">
        <v>115.83</v>
      </c>
      <c r="I5315" s="51">
        <v>0</v>
      </c>
      <c r="J5315" s="19"/>
      <c r="K5315" s="19"/>
    </row>
    <row r="5316" spans="1:11" x14ac:dyDescent="0.2">
      <c r="A5316" s="297">
        <v>425</v>
      </c>
      <c r="B5316" s="298" t="s">
        <v>7906</v>
      </c>
      <c r="C5316" s="28">
        <v>1</v>
      </c>
      <c r="D5316" s="299" t="s">
        <v>7907</v>
      </c>
      <c r="E5316" s="28" t="s">
        <v>7899</v>
      </c>
      <c r="F5316" s="28"/>
      <c r="G5316" s="51">
        <v>22.82</v>
      </c>
      <c r="H5316" s="51">
        <v>22.82</v>
      </c>
      <c r="I5316" s="51">
        <v>0</v>
      </c>
      <c r="J5316" s="19"/>
      <c r="K5316" s="19"/>
    </row>
    <row r="5317" spans="1:11" x14ac:dyDescent="0.2">
      <c r="A5317" s="297">
        <v>426</v>
      </c>
      <c r="B5317" s="300" t="s">
        <v>7908</v>
      </c>
      <c r="C5317" s="28">
        <v>1</v>
      </c>
      <c r="D5317" s="299" t="s">
        <v>7909</v>
      </c>
      <c r="E5317" s="28" t="s">
        <v>7899</v>
      </c>
      <c r="F5317" s="28"/>
      <c r="G5317" s="51">
        <v>1157.1300000000001</v>
      </c>
      <c r="H5317" s="51">
        <v>1157.1300000000001</v>
      </c>
      <c r="I5317" s="51">
        <v>0</v>
      </c>
      <c r="J5317" s="19"/>
      <c r="K5317" s="19"/>
    </row>
    <row r="5318" spans="1:11" x14ac:dyDescent="0.2">
      <c r="A5318" s="297">
        <v>427</v>
      </c>
      <c r="B5318" s="298" t="s">
        <v>7910</v>
      </c>
      <c r="C5318" s="28">
        <v>1</v>
      </c>
      <c r="D5318" s="299" t="s">
        <v>7911</v>
      </c>
      <c r="E5318" s="28" t="s">
        <v>7912</v>
      </c>
      <c r="F5318" s="28"/>
      <c r="G5318" s="51">
        <v>258.27999999999997</v>
      </c>
      <c r="H5318" s="51">
        <v>258.27999999999997</v>
      </c>
      <c r="I5318" s="51">
        <v>0</v>
      </c>
      <c r="J5318" s="19"/>
      <c r="K5318" s="19"/>
    </row>
    <row r="5319" spans="1:11" x14ac:dyDescent="0.2">
      <c r="A5319" s="297">
        <v>428</v>
      </c>
      <c r="B5319" s="298" t="s">
        <v>7913</v>
      </c>
      <c r="C5319" s="28">
        <v>1</v>
      </c>
      <c r="D5319" s="299" t="s">
        <v>7914</v>
      </c>
      <c r="E5319" s="28" t="s">
        <v>7891</v>
      </c>
      <c r="F5319" s="28"/>
      <c r="G5319" s="51">
        <v>1110</v>
      </c>
      <c r="H5319" s="51">
        <v>1110</v>
      </c>
      <c r="I5319" s="51">
        <v>0</v>
      </c>
      <c r="J5319" s="19"/>
      <c r="K5319" s="19"/>
    </row>
    <row r="5320" spans="1:11" x14ac:dyDescent="0.2">
      <c r="A5320" s="297">
        <v>429</v>
      </c>
      <c r="B5320" s="298" t="s">
        <v>7915</v>
      </c>
      <c r="C5320" s="28">
        <v>1</v>
      </c>
      <c r="D5320" s="299" t="s">
        <v>7916</v>
      </c>
      <c r="E5320" s="28" t="s">
        <v>7891</v>
      </c>
      <c r="F5320" s="28"/>
      <c r="G5320" s="51">
        <v>562</v>
      </c>
      <c r="H5320" s="51">
        <v>562</v>
      </c>
      <c r="I5320" s="51">
        <v>0</v>
      </c>
      <c r="J5320" s="19"/>
      <c r="K5320" s="19"/>
    </row>
    <row r="5321" spans="1:11" x14ac:dyDescent="0.2">
      <c r="A5321" s="297">
        <v>430</v>
      </c>
      <c r="B5321" s="298" t="s">
        <v>7917</v>
      </c>
      <c r="C5321" s="28">
        <v>2</v>
      </c>
      <c r="D5321" s="299" t="s">
        <v>7918</v>
      </c>
      <c r="E5321" s="28" t="s">
        <v>7679</v>
      </c>
      <c r="F5321" s="28"/>
      <c r="G5321" s="51">
        <v>1360</v>
      </c>
      <c r="H5321" s="51">
        <v>1360</v>
      </c>
      <c r="I5321" s="51">
        <v>0</v>
      </c>
      <c r="J5321" s="19"/>
      <c r="K5321" s="19"/>
    </row>
    <row r="5322" spans="1:11" x14ac:dyDescent="0.2">
      <c r="A5322" s="297">
        <v>431</v>
      </c>
      <c r="B5322" s="215" t="s">
        <v>7919</v>
      </c>
      <c r="C5322" s="28">
        <v>1</v>
      </c>
      <c r="D5322" s="299" t="s">
        <v>7920</v>
      </c>
      <c r="E5322" s="28" t="s">
        <v>7679</v>
      </c>
      <c r="F5322" s="28"/>
      <c r="G5322" s="51">
        <v>110</v>
      </c>
      <c r="H5322" s="51">
        <v>110</v>
      </c>
      <c r="I5322" s="51">
        <v>0</v>
      </c>
      <c r="J5322" s="19"/>
      <c r="K5322" s="19"/>
    </row>
    <row r="5323" spans="1:11" x14ac:dyDescent="0.2">
      <c r="A5323" s="297">
        <v>432</v>
      </c>
      <c r="B5323" s="298" t="s">
        <v>7921</v>
      </c>
      <c r="C5323" s="28">
        <v>2</v>
      </c>
      <c r="D5323" s="299" t="s">
        <v>7922</v>
      </c>
      <c r="E5323" s="28" t="s">
        <v>7609</v>
      </c>
      <c r="F5323" s="28"/>
      <c r="G5323" s="51">
        <v>180</v>
      </c>
      <c r="H5323" s="51">
        <v>180</v>
      </c>
      <c r="I5323" s="51">
        <v>0</v>
      </c>
      <c r="J5323" s="19"/>
      <c r="K5323" s="19"/>
    </row>
    <row r="5324" spans="1:11" x14ac:dyDescent="0.2">
      <c r="A5324" s="297">
        <v>433</v>
      </c>
      <c r="B5324" s="298" t="s">
        <v>7923</v>
      </c>
      <c r="C5324" s="28">
        <v>1</v>
      </c>
      <c r="D5324" s="299" t="s">
        <v>7924</v>
      </c>
      <c r="E5324" s="28" t="s">
        <v>7609</v>
      </c>
      <c r="F5324" s="28"/>
      <c r="G5324" s="51">
        <v>90</v>
      </c>
      <c r="H5324" s="51">
        <v>90</v>
      </c>
      <c r="I5324" s="51">
        <v>0</v>
      </c>
      <c r="J5324" s="19"/>
      <c r="K5324" s="19"/>
    </row>
    <row r="5325" spans="1:11" ht="84" x14ac:dyDescent="0.25">
      <c r="A5325" s="29" t="s">
        <v>5</v>
      </c>
      <c r="B5325" s="29" t="s">
        <v>6</v>
      </c>
      <c r="C5325" s="29" t="s">
        <v>7</v>
      </c>
      <c r="D5325" s="29" t="s">
        <v>8</v>
      </c>
      <c r="E5325" s="29" t="s">
        <v>15</v>
      </c>
      <c r="F5325" s="29" t="s">
        <v>9</v>
      </c>
      <c r="G5325" s="262" t="s">
        <v>10</v>
      </c>
      <c r="H5325" s="262" t="s">
        <v>11</v>
      </c>
      <c r="I5325" s="262" t="s">
        <v>518</v>
      </c>
      <c r="J5325" s="29" t="s">
        <v>12</v>
      </c>
      <c r="K5325" s="30" t="s">
        <v>13</v>
      </c>
    </row>
    <row r="5326" spans="1:11" x14ac:dyDescent="0.2">
      <c r="A5326" s="297">
        <v>434</v>
      </c>
      <c r="B5326" s="298" t="s">
        <v>7463</v>
      </c>
      <c r="C5326" s="28">
        <v>3</v>
      </c>
      <c r="D5326" s="299" t="s">
        <v>7925</v>
      </c>
      <c r="E5326" s="28" t="s">
        <v>7869</v>
      </c>
      <c r="F5326" s="28"/>
      <c r="G5326" s="51">
        <v>297</v>
      </c>
      <c r="H5326" s="51">
        <v>297</v>
      </c>
      <c r="I5326" s="51">
        <v>0</v>
      </c>
      <c r="J5326" s="19"/>
      <c r="K5326" s="19"/>
    </row>
    <row r="5327" spans="1:11" x14ac:dyDescent="0.2">
      <c r="A5327" s="297">
        <v>435</v>
      </c>
      <c r="B5327" s="298" t="s">
        <v>7178</v>
      </c>
      <c r="C5327" s="28">
        <v>1</v>
      </c>
      <c r="D5327" s="299" t="s">
        <v>7926</v>
      </c>
      <c r="E5327" s="28" t="s">
        <v>7869</v>
      </c>
      <c r="F5327" s="28"/>
      <c r="G5327" s="51">
        <v>399</v>
      </c>
      <c r="H5327" s="51">
        <v>399</v>
      </c>
      <c r="I5327" s="51">
        <v>0</v>
      </c>
      <c r="J5327" s="19"/>
      <c r="K5327" s="19"/>
    </row>
    <row r="5328" spans="1:11" x14ac:dyDescent="0.2">
      <c r="A5328" s="297">
        <v>436</v>
      </c>
      <c r="B5328" s="298" t="s">
        <v>7463</v>
      </c>
      <c r="C5328" s="28">
        <v>3</v>
      </c>
      <c r="D5328" s="299" t="s">
        <v>7927</v>
      </c>
      <c r="E5328" s="28" t="s">
        <v>7928</v>
      </c>
      <c r="F5328" s="28"/>
      <c r="G5328" s="51">
        <v>148.65</v>
      </c>
      <c r="H5328" s="51">
        <v>148.65</v>
      </c>
      <c r="I5328" s="51">
        <v>0</v>
      </c>
      <c r="J5328" s="19"/>
      <c r="K5328" s="19"/>
    </row>
    <row r="5329" spans="1:11" x14ac:dyDescent="0.2">
      <c r="A5329" s="297">
        <v>437</v>
      </c>
      <c r="B5329" s="298" t="s">
        <v>7463</v>
      </c>
      <c r="C5329" s="28">
        <v>2</v>
      </c>
      <c r="D5329" s="299" t="s">
        <v>7929</v>
      </c>
      <c r="E5329" s="28" t="s">
        <v>7928</v>
      </c>
      <c r="F5329" s="28"/>
      <c r="G5329" s="51">
        <v>115.94</v>
      </c>
      <c r="H5329" s="51">
        <v>115.94</v>
      </c>
      <c r="I5329" s="51">
        <v>0</v>
      </c>
      <c r="J5329" s="19"/>
      <c r="K5329" s="19"/>
    </row>
    <row r="5330" spans="1:11" x14ac:dyDescent="0.2">
      <c r="A5330" s="297">
        <v>438</v>
      </c>
      <c r="B5330" s="298" t="s">
        <v>7463</v>
      </c>
      <c r="C5330" s="28">
        <v>5</v>
      </c>
      <c r="D5330" s="299" t="s">
        <v>7930</v>
      </c>
      <c r="E5330" s="28" t="s">
        <v>7753</v>
      </c>
      <c r="F5330" s="28"/>
      <c r="G5330" s="51">
        <v>439.85</v>
      </c>
      <c r="H5330" s="51">
        <v>439.85</v>
      </c>
      <c r="I5330" s="51">
        <v>0</v>
      </c>
      <c r="J5330" s="19"/>
      <c r="K5330" s="19"/>
    </row>
    <row r="5331" spans="1:11" x14ac:dyDescent="0.2">
      <c r="A5331" s="297">
        <v>439</v>
      </c>
      <c r="B5331" s="300" t="s">
        <v>7931</v>
      </c>
      <c r="C5331" s="28">
        <v>1</v>
      </c>
      <c r="D5331" s="299" t="s">
        <v>7932</v>
      </c>
      <c r="E5331" s="28" t="s">
        <v>7933</v>
      </c>
      <c r="F5331" s="28"/>
      <c r="G5331" s="51">
        <v>220</v>
      </c>
      <c r="H5331" s="51">
        <v>220</v>
      </c>
      <c r="I5331" s="51">
        <v>0</v>
      </c>
      <c r="J5331" s="19"/>
      <c r="K5331" s="19"/>
    </row>
    <row r="5332" spans="1:11" x14ac:dyDescent="0.2">
      <c r="A5332" s="297">
        <v>440</v>
      </c>
      <c r="B5332" s="298" t="s">
        <v>7934</v>
      </c>
      <c r="C5332" s="28">
        <v>2</v>
      </c>
      <c r="D5332" s="299" t="s">
        <v>7935</v>
      </c>
      <c r="E5332" s="28" t="s">
        <v>7936</v>
      </c>
      <c r="F5332" s="28"/>
      <c r="G5332" s="51">
        <v>197.44</v>
      </c>
      <c r="H5332" s="51">
        <v>197.44</v>
      </c>
      <c r="I5332" s="51">
        <v>0</v>
      </c>
      <c r="J5332" s="19"/>
      <c r="K5332" s="19"/>
    </row>
    <row r="5333" spans="1:11" x14ac:dyDescent="0.2">
      <c r="A5333" s="297">
        <v>441</v>
      </c>
      <c r="B5333" s="298" t="s">
        <v>7937</v>
      </c>
      <c r="C5333" s="28">
        <v>1</v>
      </c>
      <c r="D5333" s="299" t="s">
        <v>7938</v>
      </c>
      <c r="E5333" s="28" t="s">
        <v>7928</v>
      </c>
      <c r="F5333" s="28"/>
      <c r="G5333" s="51">
        <v>300</v>
      </c>
      <c r="H5333" s="51">
        <v>300</v>
      </c>
      <c r="I5333" s="51">
        <v>0</v>
      </c>
      <c r="J5333" s="19"/>
      <c r="K5333" s="19"/>
    </row>
    <row r="5334" spans="1:11" x14ac:dyDescent="0.2">
      <c r="A5334" s="297">
        <v>442</v>
      </c>
      <c r="B5334" s="300" t="s">
        <v>7939</v>
      </c>
      <c r="C5334" s="28">
        <v>2</v>
      </c>
      <c r="D5334" s="299" t="s">
        <v>7940</v>
      </c>
      <c r="E5334" s="28" t="s">
        <v>7891</v>
      </c>
      <c r="F5334" s="28"/>
      <c r="G5334" s="51">
        <v>1060</v>
      </c>
      <c r="H5334" s="51">
        <v>1060</v>
      </c>
      <c r="I5334" s="51">
        <v>0</v>
      </c>
      <c r="J5334" s="19"/>
      <c r="K5334" s="19"/>
    </row>
    <row r="5335" spans="1:11" x14ac:dyDescent="0.2">
      <c r="A5335" s="297">
        <v>443</v>
      </c>
      <c r="B5335" s="298" t="s">
        <v>7941</v>
      </c>
      <c r="C5335" s="28">
        <v>1</v>
      </c>
      <c r="D5335" s="299" t="s">
        <v>7942</v>
      </c>
      <c r="E5335" s="28" t="s">
        <v>7891</v>
      </c>
      <c r="F5335" s="28"/>
      <c r="G5335" s="51">
        <v>246</v>
      </c>
      <c r="H5335" s="51">
        <v>246</v>
      </c>
      <c r="I5335" s="51">
        <v>0</v>
      </c>
      <c r="J5335" s="19"/>
      <c r="K5335" s="19"/>
    </row>
    <row r="5336" spans="1:11" x14ac:dyDescent="0.2">
      <c r="A5336" s="297">
        <v>444</v>
      </c>
      <c r="B5336" s="298" t="s">
        <v>7943</v>
      </c>
      <c r="C5336" s="28">
        <v>1</v>
      </c>
      <c r="D5336" s="299" t="s">
        <v>7944</v>
      </c>
      <c r="E5336" s="28" t="s">
        <v>7933</v>
      </c>
      <c r="F5336" s="28"/>
      <c r="G5336" s="51">
        <v>125</v>
      </c>
      <c r="H5336" s="51">
        <v>125</v>
      </c>
      <c r="I5336" s="51">
        <v>0</v>
      </c>
      <c r="J5336" s="19"/>
      <c r="K5336" s="19"/>
    </row>
    <row r="5337" spans="1:11" x14ac:dyDescent="0.2">
      <c r="A5337" s="297">
        <v>445</v>
      </c>
      <c r="B5337" s="298" t="s">
        <v>7945</v>
      </c>
      <c r="C5337" s="28">
        <v>1</v>
      </c>
      <c r="D5337" s="299" t="s">
        <v>7946</v>
      </c>
      <c r="E5337" s="28" t="s">
        <v>7933</v>
      </c>
      <c r="F5337" s="28"/>
      <c r="G5337" s="51">
        <v>115</v>
      </c>
      <c r="H5337" s="51">
        <v>115</v>
      </c>
      <c r="I5337" s="51">
        <v>0</v>
      </c>
      <c r="J5337" s="19"/>
      <c r="K5337" s="19"/>
    </row>
    <row r="5338" spans="1:11" x14ac:dyDescent="0.2">
      <c r="A5338" s="297">
        <v>446</v>
      </c>
      <c r="B5338" s="298" t="s">
        <v>7947</v>
      </c>
      <c r="C5338" s="28">
        <v>1</v>
      </c>
      <c r="D5338" s="299" t="s">
        <v>7948</v>
      </c>
      <c r="E5338" s="28" t="s">
        <v>7949</v>
      </c>
      <c r="F5338" s="28"/>
      <c r="G5338" s="51">
        <v>790.74</v>
      </c>
      <c r="H5338" s="51">
        <v>790.74</v>
      </c>
      <c r="I5338" s="51">
        <v>0</v>
      </c>
      <c r="J5338" s="19"/>
      <c r="K5338" s="19"/>
    </row>
    <row r="5339" spans="1:11" ht="15.75" customHeight="1" x14ac:dyDescent="0.2">
      <c r="A5339" s="297">
        <v>447</v>
      </c>
      <c r="B5339" s="298" t="s">
        <v>7950</v>
      </c>
      <c r="C5339" s="28">
        <v>1</v>
      </c>
      <c r="D5339" s="299" t="s">
        <v>7951</v>
      </c>
      <c r="E5339" s="28" t="s">
        <v>7949</v>
      </c>
      <c r="F5339" s="28"/>
      <c r="G5339" s="51">
        <v>1017.1</v>
      </c>
      <c r="H5339" s="51">
        <v>1017.1</v>
      </c>
      <c r="I5339" s="51">
        <v>0</v>
      </c>
      <c r="J5339" s="19"/>
      <c r="K5339" s="19"/>
    </row>
    <row r="5340" spans="1:11" x14ac:dyDescent="0.2">
      <c r="A5340" s="297">
        <v>448</v>
      </c>
      <c r="B5340" s="298" t="s">
        <v>7952</v>
      </c>
      <c r="C5340" s="28">
        <v>1</v>
      </c>
      <c r="D5340" s="299" t="s">
        <v>7953</v>
      </c>
      <c r="E5340" s="28" t="s">
        <v>7949</v>
      </c>
      <c r="F5340" s="28"/>
      <c r="G5340" s="51">
        <v>115.23</v>
      </c>
      <c r="H5340" s="51">
        <v>115.23</v>
      </c>
      <c r="I5340" s="51">
        <v>0</v>
      </c>
      <c r="J5340" s="19"/>
      <c r="K5340" s="19"/>
    </row>
    <row r="5341" spans="1:11" x14ac:dyDescent="0.2">
      <c r="A5341" s="297">
        <v>449</v>
      </c>
      <c r="B5341" s="298" t="s">
        <v>7954</v>
      </c>
      <c r="C5341" s="28">
        <v>1</v>
      </c>
      <c r="D5341" s="299" t="s">
        <v>7955</v>
      </c>
      <c r="E5341" s="28" t="s">
        <v>7753</v>
      </c>
      <c r="F5341" s="28"/>
      <c r="G5341" s="51">
        <v>1950</v>
      </c>
      <c r="H5341" s="51">
        <v>1950</v>
      </c>
      <c r="I5341" s="51">
        <v>0</v>
      </c>
      <c r="J5341" s="19"/>
      <c r="K5341" s="19"/>
    </row>
    <row r="5342" spans="1:11" x14ac:dyDescent="0.2">
      <c r="A5342" s="297">
        <v>450</v>
      </c>
      <c r="B5342" s="298" t="s">
        <v>7956</v>
      </c>
      <c r="C5342" s="28">
        <v>1</v>
      </c>
      <c r="D5342" s="299" t="s">
        <v>7957</v>
      </c>
      <c r="E5342" s="28" t="s">
        <v>7933</v>
      </c>
      <c r="F5342" s="28"/>
      <c r="G5342" s="51">
        <v>695</v>
      </c>
      <c r="H5342" s="51">
        <v>695</v>
      </c>
      <c r="I5342" s="51">
        <v>0</v>
      </c>
      <c r="J5342" s="19"/>
      <c r="K5342" s="19"/>
    </row>
    <row r="5343" spans="1:11" x14ac:dyDescent="0.2">
      <c r="A5343" s="297">
        <v>451</v>
      </c>
      <c r="B5343" s="298" t="s">
        <v>7958</v>
      </c>
      <c r="C5343" s="28">
        <v>1</v>
      </c>
      <c r="D5343" s="299" t="s">
        <v>7959</v>
      </c>
      <c r="E5343" s="28" t="s">
        <v>7933</v>
      </c>
      <c r="F5343" s="28"/>
      <c r="G5343" s="51">
        <v>730</v>
      </c>
      <c r="H5343" s="51">
        <v>730</v>
      </c>
      <c r="I5343" s="51">
        <v>0</v>
      </c>
      <c r="J5343" s="19"/>
      <c r="K5343" s="19"/>
    </row>
    <row r="5344" spans="1:11" x14ac:dyDescent="0.2">
      <c r="A5344" s="297">
        <v>452</v>
      </c>
      <c r="B5344" s="298" t="s">
        <v>7172</v>
      </c>
      <c r="C5344" s="28">
        <v>2</v>
      </c>
      <c r="D5344" s="299" t="s">
        <v>7960</v>
      </c>
      <c r="E5344" s="28" t="s">
        <v>7961</v>
      </c>
      <c r="F5344" s="28"/>
      <c r="G5344" s="51">
        <v>160</v>
      </c>
      <c r="H5344" s="51">
        <v>160</v>
      </c>
      <c r="I5344" s="51">
        <v>0</v>
      </c>
      <c r="J5344" s="19"/>
      <c r="K5344" s="19"/>
    </row>
    <row r="5345" spans="1:11" x14ac:dyDescent="0.2">
      <c r="A5345" s="297">
        <v>453</v>
      </c>
      <c r="B5345" s="298" t="s">
        <v>7685</v>
      </c>
      <c r="C5345" s="28">
        <v>1</v>
      </c>
      <c r="D5345" s="299" t="s">
        <v>7962</v>
      </c>
      <c r="E5345" s="28" t="s">
        <v>7963</v>
      </c>
      <c r="F5345" s="28"/>
      <c r="G5345" s="51">
        <v>29</v>
      </c>
      <c r="H5345" s="51">
        <v>29</v>
      </c>
      <c r="I5345" s="51">
        <v>0</v>
      </c>
      <c r="J5345" s="19"/>
      <c r="K5345" s="19"/>
    </row>
    <row r="5346" spans="1:11" x14ac:dyDescent="0.2">
      <c r="A5346" s="297">
        <v>454</v>
      </c>
      <c r="B5346" s="298" t="s">
        <v>7604</v>
      </c>
      <c r="C5346" s="28">
        <v>1</v>
      </c>
      <c r="D5346" s="299" t="s">
        <v>7964</v>
      </c>
      <c r="E5346" s="28" t="s">
        <v>7740</v>
      </c>
      <c r="F5346" s="28"/>
      <c r="G5346" s="51">
        <v>804.71</v>
      </c>
      <c r="H5346" s="51">
        <v>804.71</v>
      </c>
      <c r="I5346" s="51">
        <v>0</v>
      </c>
      <c r="J5346" s="19"/>
      <c r="K5346" s="19"/>
    </row>
    <row r="5347" spans="1:11" x14ac:dyDescent="0.2">
      <c r="A5347" s="297">
        <v>455</v>
      </c>
      <c r="B5347" s="298" t="s">
        <v>7172</v>
      </c>
      <c r="C5347" s="28">
        <v>4</v>
      </c>
      <c r="D5347" s="299" t="s">
        <v>7965</v>
      </c>
      <c r="E5347" s="28" t="s">
        <v>7740</v>
      </c>
      <c r="F5347" s="28"/>
      <c r="G5347" s="51">
        <v>540</v>
      </c>
      <c r="H5347" s="51">
        <v>540</v>
      </c>
      <c r="I5347" s="51">
        <v>0</v>
      </c>
      <c r="J5347" s="19"/>
      <c r="K5347" s="19"/>
    </row>
    <row r="5348" spans="1:11" x14ac:dyDescent="0.2">
      <c r="A5348" s="297">
        <v>456</v>
      </c>
      <c r="B5348" s="298" t="s">
        <v>7966</v>
      </c>
      <c r="C5348" s="28">
        <v>5</v>
      </c>
      <c r="D5348" s="299" t="s">
        <v>7967</v>
      </c>
      <c r="E5348" s="28" t="s">
        <v>7740</v>
      </c>
      <c r="F5348" s="28"/>
      <c r="G5348" s="51">
        <v>618.75</v>
      </c>
      <c r="H5348" s="51">
        <v>618.75</v>
      </c>
      <c r="I5348" s="51">
        <v>0</v>
      </c>
      <c r="J5348" s="19"/>
      <c r="K5348" s="19"/>
    </row>
    <row r="5349" spans="1:11" x14ac:dyDescent="0.2">
      <c r="A5349" s="297">
        <v>457</v>
      </c>
      <c r="B5349" s="298" t="s">
        <v>7780</v>
      </c>
      <c r="C5349" s="28">
        <v>4</v>
      </c>
      <c r="D5349" s="299" t="s">
        <v>7968</v>
      </c>
      <c r="E5349" s="28" t="s">
        <v>7933</v>
      </c>
      <c r="F5349" s="28"/>
      <c r="G5349" s="51">
        <v>1525.66</v>
      </c>
      <c r="H5349" s="51">
        <v>1525.66</v>
      </c>
      <c r="I5349" s="51">
        <v>0</v>
      </c>
      <c r="J5349" s="19"/>
      <c r="K5349" s="19"/>
    </row>
    <row r="5350" spans="1:11" x14ac:dyDescent="0.2">
      <c r="A5350" s="297">
        <v>458</v>
      </c>
      <c r="B5350" s="298" t="s">
        <v>7178</v>
      </c>
      <c r="C5350" s="28">
        <v>1</v>
      </c>
      <c r="D5350" s="299" t="s">
        <v>7969</v>
      </c>
      <c r="E5350" s="28" t="s">
        <v>7740</v>
      </c>
      <c r="F5350" s="28"/>
      <c r="G5350" s="51">
        <v>181.35</v>
      </c>
      <c r="H5350" s="51">
        <v>181.35</v>
      </c>
      <c r="I5350" s="51">
        <v>0</v>
      </c>
      <c r="J5350" s="19"/>
      <c r="K5350" s="19"/>
    </row>
    <row r="5351" spans="1:11" x14ac:dyDescent="0.2">
      <c r="A5351" s="297">
        <v>459</v>
      </c>
      <c r="B5351" s="298" t="s">
        <v>7793</v>
      </c>
      <c r="C5351" s="28">
        <v>1</v>
      </c>
      <c r="D5351" s="299" t="s">
        <v>7970</v>
      </c>
      <c r="E5351" s="28" t="s">
        <v>7742</v>
      </c>
      <c r="F5351" s="28"/>
      <c r="G5351" s="51">
        <v>102.96</v>
      </c>
      <c r="H5351" s="51">
        <v>102.96</v>
      </c>
      <c r="I5351" s="51">
        <v>0</v>
      </c>
      <c r="J5351" s="19"/>
      <c r="K5351" s="19"/>
    </row>
    <row r="5352" spans="1:11" x14ac:dyDescent="0.2">
      <c r="A5352" s="297">
        <v>460</v>
      </c>
      <c r="B5352" s="298" t="s">
        <v>7971</v>
      </c>
      <c r="C5352" s="28">
        <v>1</v>
      </c>
      <c r="D5352" s="299" t="s">
        <v>7972</v>
      </c>
      <c r="E5352" s="28" t="s">
        <v>7740</v>
      </c>
      <c r="F5352" s="28"/>
      <c r="G5352" s="51">
        <v>169.65</v>
      </c>
      <c r="H5352" s="51">
        <v>169.65</v>
      </c>
      <c r="I5352" s="51">
        <v>0</v>
      </c>
      <c r="J5352" s="19"/>
      <c r="K5352" s="19"/>
    </row>
    <row r="5353" spans="1:11" x14ac:dyDescent="0.2">
      <c r="A5353" s="297">
        <v>461</v>
      </c>
      <c r="B5353" s="298" t="s">
        <v>7474</v>
      </c>
      <c r="C5353" s="28">
        <v>2</v>
      </c>
      <c r="D5353" s="299" t="s">
        <v>7973</v>
      </c>
      <c r="E5353" s="28" t="s">
        <v>7740</v>
      </c>
      <c r="F5353" s="28"/>
      <c r="G5353" s="51">
        <v>337.5</v>
      </c>
      <c r="H5353" s="51">
        <v>337.5</v>
      </c>
      <c r="I5353" s="51">
        <v>0</v>
      </c>
      <c r="J5353" s="19"/>
      <c r="K5353" s="19"/>
    </row>
    <row r="5354" spans="1:11" x14ac:dyDescent="0.2">
      <c r="A5354" s="297">
        <v>462</v>
      </c>
      <c r="B5354" s="298" t="s">
        <v>7974</v>
      </c>
      <c r="C5354" s="28">
        <v>2</v>
      </c>
      <c r="D5354" s="299" t="s">
        <v>7975</v>
      </c>
      <c r="E5354" s="28" t="s">
        <v>7740</v>
      </c>
      <c r="F5354" s="28"/>
      <c r="G5354" s="51">
        <v>222.3</v>
      </c>
      <c r="H5354" s="51">
        <v>222.3</v>
      </c>
      <c r="I5354" s="51">
        <v>0</v>
      </c>
      <c r="J5354" s="19"/>
      <c r="K5354" s="19"/>
    </row>
    <row r="5355" spans="1:11" x14ac:dyDescent="0.2">
      <c r="A5355" s="297">
        <v>463</v>
      </c>
      <c r="B5355" s="298" t="s">
        <v>7178</v>
      </c>
      <c r="C5355" s="28">
        <v>1</v>
      </c>
      <c r="D5355" s="299" t="s">
        <v>7976</v>
      </c>
      <c r="E5355" s="28" t="s">
        <v>7784</v>
      </c>
      <c r="F5355" s="28"/>
      <c r="G5355" s="51">
        <v>122.85</v>
      </c>
      <c r="H5355" s="51">
        <v>122.85</v>
      </c>
      <c r="I5355" s="51">
        <v>0</v>
      </c>
      <c r="J5355" s="19"/>
      <c r="K5355" s="19"/>
    </row>
    <row r="5356" spans="1:11" x14ac:dyDescent="0.2">
      <c r="A5356" s="297">
        <v>464</v>
      </c>
      <c r="B5356" s="298" t="s">
        <v>7604</v>
      </c>
      <c r="C5356" s="28">
        <v>1</v>
      </c>
      <c r="D5356" s="299" t="s">
        <v>7977</v>
      </c>
      <c r="E5356" s="28" t="s">
        <v>7784</v>
      </c>
      <c r="F5356" s="28"/>
      <c r="G5356" s="51">
        <v>538.20000000000005</v>
      </c>
      <c r="H5356" s="51">
        <v>538.20000000000005</v>
      </c>
      <c r="I5356" s="51">
        <v>0</v>
      </c>
      <c r="J5356" s="19"/>
      <c r="K5356" s="19"/>
    </row>
    <row r="5357" spans="1:11" ht="84" x14ac:dyDescent="0.25">
      <c r="A5357" s="29" t="s">
        <v>5</v>
      </c>
      <c r="B5357" s="29" t="s">
        <v>6</v>
      </c>
      <c r="C5357" s="29" t="s">
        <v>7</v>
      </c>
      <c r="D5357" s="29" t="s">
        <v>8</v>
      </c>
      <c r="E5357" s="29" t="s">
        <v>15</v>
      </c>
      <c r="F5357" s="29" t="s">
        <v>9</v>
      </c>
      <c r="G5357" s="262" t="s">
        <v>10</v>
      </c>
      <c r="H5357" s="262" t="s">
        <v>11</v>
      </c>
      <c r="I5357" s="262" t="s">
        <v>518</v>
      </c>
      <c r="J5357" s="29" t="s">
        <v>12</v>
      </c>
      <c r="K5357" s="30" t="s">
        <v>13</v>
      </c>
    </row>
    <row r="5358" spans="1:11" x14ac:dyDescent="0.2">
      <c r="A5358" s="297">
        <v>465</v>
      </c>
      <c r="B5358" s="298" t="s">
        <v>7178</v>
      </c>
      <c r="C5358" s="28">
        <v>1</v>
      </c>
      <c r="D5358" s="299" t="s">
        <v>7978</v>
      </c>
      <c r="E5358" s="28" t="s">
        <v>7740</v>
      </c>
      <c r="F5358" s="28"/>
      <c r="G5358" s="51">
        <v>128.69999999999999</v>
      </c>
      <c r="H5358" s="51">
        <v>128.69999999999999</v>
      </c>
      <c r="I5358" s="51">
        <v>0</v>
      </c>
      <c r="J5358" s="19"/>
      <c r="K5358" s="19"/>
    </row>
    <row r="5359" spans="1:11" x14ac:dyDescent="0.2">
      <c r="A5359" s="297">
        <v>466</v>
      </c>
      <c r="B5359" s="298" t="s">
        <v>7979</v>
      </c>
      <c r="C5359" s="28">
        <v>1</v>
      </c>
      <c r="D5359" s="299" t="s">
        <v>7980</v>
      </c>
      <c r="E5359" s="28" t="s">
        <v>7848</v>
      </c>
      <c r="F5359" s="28"/>
      <c r="G5359" s="51">
        <v>110</v>
      </c>
      <c r="H5359" s="51">
        <v>110</v>
      </c>
      <c r="I5359" s="51">
        <v>0</v>
      </c>
      <c r="J5359" s="19"/>
      <c r="K5359" s="19"/>
    </row>
    <row r="5360" spans="1:11" x14ac:dyDescent="0.2">
      <c r="A5360" s="297">
        <v>467</v>
      </c>
      <c r="B5360" s="298" t="s">
        <v>7981</v>
      </c>
      <c r="C5360" s="28">
        <v>2</v>
      </c>
      <c r="D5360" s="299" t="s">
        <v>7982</v>
      </c>
      <c r="E5360" s="28" t="s">
        <v>7848</v>
      </c>
      <c r="F5360" s="28"/>
      <c r="G5360" s="51">
        <v>453.33</v>
      </c>
      <c r="H5360" s="51">
        <v>453.33</v>
      </c>
      <c r="I5360" s="51">
        <v>0</v>
      </c>
      <c r="J5360" s="19"/>
      <c r="K5360" s="19"/>
    </row>
    <row r="5361" spans="1:11" x14ac:dyDescent="0.2">
      <c r="A5361" s="297">
        <v>468</v>
      </c>
      <c r="B5361" s="298" t="s">
        <v>7463</v>
      </c>
      <c r="C5361" s="28">
        <v>1</v>
      </c>
      <c r="D5361" s="299" t="s">
        <v>7983</v>
      </c>
      <c r="E5361" s="28" t="s">
        <v>7869</v>
      </c>
      <c r="F5361" s="28"/>
      <c r="G5361" s="51">
        <v>105</v>
      </c>
      <c r="H5361" s="51">
        <v>105</v>
      </c>
      <c r="I5361" s="51">
        <v>0</v>
      </c>
      <c r="J5361" s="19"/>
      <c r="K5361" s="19"/>
    </row>
    <row r="5362" spans="1:11" x14ac:dyDescent="0.2">
      <c r="A5362" s="297">
        <v>469</v>
      </c>
      <c r="B5362" s="298" t="s">
        <v>7178</v>
      </c>
      <c r="C5362" s="28">
        <v>2</v>
      </c>
      <c r="D5362" s="299" t="s">
        <v>7984</v>
      </c>
      <c r="E5362" s="28" t="s">
        <v>7869</v>
      </c>
      <c r="F5362" s="28"/>
      <c r="G5362" s="51">
        <v>198</v>
      </c>
      <c r="H5362" s="51">
        <v>198</v>
      </c>
      <c r="I5362" s="51">
        <v>0</v>
      </c>
      <c r="J5362" s="19"/>
      <c r="K5362" s="19"/>
    </row>
    <row r="5363" spans="1:11" x14ac:dyDescent="0.2">
      <c r="A5363" s="297">
        <v>470</v>
      </c>
      <c r="B5363" s="298" t="s">
        <v>7985</v>
      </c>
      <c r="C5363" s="28">
        <v>1</v>
      </c>
      <c r="D5363" s="299" t="s">
        <v>7986</v>
      </c>
      <c r="E5363" s="28" t="s">
        <v>7928</v>
      </c>
      <c r="F5363" s="28"/>
      <c r="G5363" s="51">
        <v>116.06</v>
      </c>
      <c r="H5363" s="51">
        <v>116.06</v>
      </c>
      <c r="I5363" s="51">
        <v>0</v>
      </c>
      <c r="J5363" s="19"/>
      <c r="K5363" s="19"/>
    </row>
    <row r="5364" spans="1:11" x14ac:dyDescent="0.2">
      <c r="A5364" s="297">
        <v>471</v>
      </c>
      <c r="B5364" s="298" t="s">
        <v>7463</v>
      </c>
      <c r="C5364" s="28">
        <v>1</v>
      </c>
      <c r="D5364" s="299" t="s">
        <v>7987</v>
      </c>
      <c r="E5364" s="28" t="s">
        <v>7928</v>
      </c>
      <c r="F5364" s="28"/>
      <c r="G5364" s="51">
        <v>114.26</v>
      </c>
      <c r="H5364" s="51">
        <v>114.26</v>
      </c>
      <c r="I5364" s="51">
        <v>0</v>
      </c>
      <c r="J5364" s="19"/>
      <c r="K5364" s="19"/>
    </row>
    <row r="5365" spans="1:11" x14ac:dyDescent="0.2">
      <c r="A5365" s="297">
        <v>472</v>
      </c>
      <c r="B5365" s="298" t="s">
        <v>7463</v>
      </c>
      <c r="C5365" s="28">
        <v>1</v>
      </c>
      <c r="D5365" s="299" t="s">
        <v>7988</v>
      </c>
      <c r="E5365" s="28" t="s">
        <v>7928</v>
      </c>
      <c r="F5365" s="28"/>
      <c r="G5365" s="51">
        <v>114.26</v>
      </c>
      <c r="H5365" s="51">
        <v>114.26</v>
      </c>
      <c r="I5365" s="51">
        <v>0</v>
      </c>
      <c r="J5365" s="19"/>
      <c r="K5365" s="19"/>
    </row>
    <row r="5366" spans="1:11" x14ac:dyDescent="0.2">
      <c r="A5366" s="297">
        <v>473</v>
      </c>
      <c r="B5366" s="298" t="s">
        <v>7463</v>
      </c>
      <c r="C5366" s="28">
        <v>6</v>
      </c>
      <c r="D5366" s="299" t="s">
        <v>7989</v>
      </c>
      <c r="E5366" s="28" t="s">
        <v>7928</v>
      </c>
      <c r="F5366" s="28"/>
      <c r="G5366" s="51">
        <v>360.18</v>
      </c>
      <c r="H5366" s="51">
        <v>360.18</v>
      </c>
      <c r="I5366" s="51">
        <v>0</v>
      </c>
      <c r="J5366" s="19"/>
      <c r="K5366" s="19"/>
    </row>
    <row r="5367" spans="1:11" x14ac:dyDescent="0.2">
      <c r="A5367" s="297">
        <v>474</v>
      </c>
      <c r="B5367" s="298" t="s">
        <v>7990</v>
      </c>
      <c r="C5367" s="28">
        <v>1</v>
      </c>
      <c r="D5367" s="299" t="s">
        <v>7991</v>
      </c>
      <c r="E5367" s="28" t="s">
        <v>7664</v>
      </c>
      <c r="F5367" s="28"/>
      <c r="G5367" s="51">
        <v>146.25</v>
      </c>
      <c r="H5367" s="51">
        <v>146.25</v>
      </c>
      <c r="I5367" s="51">
        <v>0</v>
      </c>
      <c r="J5367" s="19"/>
      <c r="K5367" s="19"/>
    </row>
    <row r="5368" spans="1:11" x14ac:dyDescent="0.2">
      <c r="A5368" s="297">
        <v>475</v>
      </c>
      <c r="B5368" s="298" t="s">
        <v>7992</v>
      </c>
      <c r="C5368" s="28">
        <v>1</v>
      </c>
      <c r="D5368" s="299" t="s">
        <v>7993</v>
      </c>
      <c r="E5368" s="28" t="s">
        <v>7994</v>
      </c>
      <c r="F5368" s="28"/>
      <c r="G5368" s="51">
        <v>1053</v>
      </c>
      <c r="H5368" s="51">
        <v>1053</v>
      </c>
      <c r="I5368" s="51">
        <v>0</v>
      </c>
      <c r="J5368" s="19"/>
      <c r="K5368" s="19"/>
    </row>
    <row r="5369" spans="1:11" x14ac:dyDescent="0.2">
      <c r="A5369" s="297">
        <v>476</v>
      </c>
      <c r="B5369" s="298" t="s">
        <v>7995</v>
      </c>
      <c r="C5369" s="28">
        <v>3</v>
      </c>
      <c r="D5369" s="299" t="s">
        <v>7996</v>
      </c>
      <c r="E5369" s="28" t="s">
        <v>7869</v>
      </c>
      <c r="F5369" s="28"/>
      <c r="G5369" s="51">
        <v>186</v>
      </c>
      <c r="H5369" s="51">
        <v>186</v>
      </c>
      <c r="I5369" s="51">
        <v>0</v>
      </c>
      <c r="J5369" s="19"/>
      <c r="K5369" s="19"/>
    </row>
    <row r="5370" spans="1:11" x14ac:dyDescent="0.2">
      <c r="A5370" s="297">
        <v>477</v>
      </c>
      <c r="B5370" s="298" t="s">
        <v>7567</v>
      </c>
      <c r="C5370" s="28">
        <v>2</v>
      </c>
      <c r="D5370" s="299" t="s">
        <v>7997</v>
      </c>
      <c r="E5370" s="28" t="s">
        <v>7998</v>
      </c>
      <c r="F5370" s="28"/>
      <c r="G5370" s="51">
        <v>1126</v>
      </c>
      <c r="H5370" s="51">
        <v>1126</v>
      </c>
      <c r="I5370" s="51">
        <v>0</v>
      </c>
      <c r="J5370" s="19"/>
      <c r="K5370" s="19"/>
    </row>
    <row r="5371" spans="1:11" x14ac:dyDescent="0.2">
      <c r="A5371" s="297">
        <v>478</v>
      </c>
      <c r="B5371" s="298" t="s">
        <v>7999</v>
      </c>
      <c r="C5371" s="28">
        <v>1</v>
      </c>
      <c r="D5371" s="299" t="s">
        <v>8000</v>
      </c>
      <c r="E5371" s="28" t="s">
        <v>7933</v>
      </c>
      <c r="F5371" s="28"/>
      <c r="G5371" s="51">
        <v>110</v>
      </c>
      <c r="H5371" s="51">
        <v>110</v>
      </c>
      <c r="I5371" s="51">
        <v>0</v>
      </c>
      <c r="J5371" s="19"/>
      <c r="K5371" s="19"/>
    </row>
    <row r="5372" spans="1:11" x14ac:dyDescent="0.2">
      <c r="A5372" s="297">
        <v>479</v>
      </c>
      <c r="B5372" s="298" t="s">
        <v>8001</v>
      </c>
      <c r="C5372" s="28">
        <v>1</v>
      </c>
      <c r="D5372" s="299" t="s">
        <v>8002</v>
      </c>
      <c r="E5372" s="28" t="s">
        <v>8003</v>
      </c>
      <c r="F5372" s="28"/>
      <c r="G5372" s="51">
        <v>105</v>
      </c>
      <c r="H5372" s="51">
        <v>105</v>
      </c>
      <c r="I5372" s="51">
        <v>0</v>
      </c>
      <c r="J5372" s="19"/>
      <c r="K5372" s="19"/>
    </row>
    <row r="5373" spans="1:11" x14ac:dyDescent="0.2">
      <c r="A5373" s="297">
        <v>480</v>
      </c>
      <c r="B5373" s="298" t="s">
        <v>8004</v>
      </c>
      <c r="C5373" s="28">
        <v>5</v>
      </c>
      <c r="D5373" s="299" t="s">
        <v>8005</v>
      </c>
      <c r="E5373" s="28" t="s">
        <v>7933</v>
      </c>
      <c r="F5373" s="28"/>
      <c r="G5373" s="51">
        <v>2815</v>
      </c>
      <c r="H5373" s="51">
        <v>2815</v>
      </c>
      <c r="I5373" s="51">
        <v>0</v>
      </c>
      <c r="J5373" s="19"/>
      <c r="K5373" s="19"/>
    </row>
    <row r="5374" spans="1:11" x14ac:dyDescent="0.2">
      <c r="A5374" s="297">
        <v>481</v>
      </c>
      <c r="B5374" s="300" t="s">
        <v>8006</v>
      </c>
      <c r="C5374" s="28">
        <v>1</v>
      </c>
      <c r="D5374" s="299" t="s">
        <v>8007</v>
      </c>
      <c r="E5374" s="28" t="s">
        <v>7664</v>
      </c>
      <c r="F5374" s="28"/>
      <c r="G5374" s="51">
        <v>39.78</v>
      </c>
      <c r="H5374" s="51">
        <v>39.78</v>
      </c>
      <c r="I5374" s="51">
        <v>0</v>
      </c>
      <c r="J5374" s="19"/>
      <c r="K5374" s="19"/>
    </row>
    <row r="5375" spans="1:11" x14ac:dyDescent="0.2">
      <c r="A5375" s="297">
        <v>482</v>
      </c>
      <c r="B5375" s="298" t="s">
        <v>8008</v>
      </c>
      <c r="C5375" s="28">
        <v>4</v>
      </c>
      <c r="D5375" s="299" t="s">
        <v>8009</v>
      </c>
      <c r="E5375" s="28" t="s">
        <v>7869</v>
      </c>
      <c r="F5375" s="28"/>
      <c r="G5375" s="51">
        <v>388</v>
      </c>
      <c r="H5375" s="51">
        <v>388</v>
      </c>
      <c r="I5375" s="51">
        <v>0</v>
      </c>
      <c r="J5375" s="19"/>
      <c r="K5375" s="19"/>
    </row>
    <row r="5376" spans="1:11" x14ac:dyDescent="0.2">
      <c r="A5376" s="297">
        <v>483</v>
      </c>
      <c r="B5376" s="298" t="s">
        <v>7172</v>
      </c>
      <c r="C5376" s="28">
        <v>4</v>
      </c>
      <c r="D5376" s="299" t="s">
        <v>8010</v>
      </c>
      <c r="E5376" s="28" t="s">
        <v>7869</v>
      </c>
      <c r="F5376" s="28"/>
      <c r="G5376" s="51">
        <v>100</v>
      </c>
      <c r="H5376" s="51">
        <v>100</v>
      </c>
      <c r="I5376" s="51">
        <v>0</v>
      </c>
      <c r="J5376" s="19"/>
      <c r="K5376" s="19"/>
    </row>
    <row r="5377" spans="1:11" x14ac:dyDescent="0.2">
      <c r="A5377" s="297">
        <v>484</v>
      </c>
      <c r="B5377" s="298" t="s">
        <v>8011</v>
      </c>
      <c r="C5377" s="28">
        <v>1</v>
      </c>
      <c r="D5377" s="299" t="s">
        <v>8012</v>
      </c>
      <c r="E5377" s="28" t="s">
        <v>7869</v>
      </c>
      <c r="F5377" s="28"/>
      <c r="G5377" s="51">
        <v>30</v>
      </c>
      <c r="H5377" s="51">
        <v>30</v>
      </c>
      <c r="I5377" s="51">
        <v>0</v>
      </c>
      <c r="J5377" s="19"/>
      <c r="K5377" s="19"/>
    </row>
    <row r="5378" spans="1:11" x14ac:dyDescent="0.2">
      <c r="A5378" s="297">
        <v>485</v>
      </c>
      <c r="B5378" s="298" t="s">
        <v>8013</v>
      </c>
      <c r="C5378" s="28">
        <v>1</v>
      </c>
      <c r="D5378" s="299" t="s">
        <v>8014</v>
      </c>
      <c r="E5378" s="28" t="s">
        <v>8015</v>
      </c>
      <c r="F5378" s="28"/>
      <c r="G5378" s="51">
        <v>13000</v>
      </c>
      <c r="H5378" s="51">
        <v>13000</v>
      </c>
      <c r="I5378" s="51">
        <v>0</v>
      </c>
      <c r="J5378" s="19"/>
      <c r="K5378" s="19"/>
    </row>
    <row r="5379" spans="1:11" x14ac:dyDescent="0.2">
      <c r="A5379" s="297">
        <v>486</v>
      </c>
      <c r="B5379" s="298" t="s">
        <v>8016</v>
      </c>
      <c r="C5379" s="28">
        <v>1</v>
      </c>
      <c r="D5379" s="299" t="s">
        <v>8017</v>
      </c>
      <c r="E5379" s="28" t="s">
        <v>7933</v>
      </c>
      <c r="F5379" s="28"/>
      <c r="G5379" s="51">
        <v>381.41</v>
      </c>
      <c r="H5379" s="51">
        <v>381.41</v>
      </c>
      <c r="I5379" s="51">
        <v>0</v>
      </c>
      <c r="J5379" s="19"/>
      <c r="K5379" s="19"/>
    </row>
    <row r="5380" spans="1:11" ht="24" x14ac:dyDescent="0.2">
      <c r="A5380" s="297">
        <v>487</v>
      </c>
      <c r="B5380" s="298" t="s">
        <v>8018</v>
      </c>
      <c r="C5380" s="28">
        <v>1</v>
      </c>
      <c r="D5380" s="299" t="s">
        <v>8019</v>
      </c>
      <c r="E5380" s="28" t="s">
        <v>8020</v>
      </c>
      <c r="F5380" s="28"/>
      <c r="G5380" s="51">
        <v>1959.75</v>
      </c>
      <c r="H5380" s="51">
        <v>1959.75</v>
      </c>
      <c r="I5380" s="51">
        <v>0</v>
      </c>
      <c r="J5380" s="19"/>
      <c r="K5380" s="19"/>
    </row>
    <row r="5381" spans="1:11" x14ac:dyDescent="0.2">
      <c r="A5381" s="297">
        <v>488</v>
      </c>
      <c r="B5381" s="298" t="s">
        <v>7463</v>
      </c>
      <c r="C5381" s="28">
        <v>1</v>
      </c>
      <c r="D5381" s="299" t="s">
        <v>8021</v>
      </c>
      <c r="E5381" s="28" t="s">
        <v>7869</v>
      </c>
      <c r="F5381" s="28"/>
      <c r="G5381" s="51">
        <v>104</v>
      </c>
      <c r="H5381" s="51">
        <v>104</v>
      </c>
      <c r="I5381" s="51">
        <v>0</v>
      </c>
      <c r="J5381" s="19"/>
      <c r="K5381" s="19"/>
    </row>
    <row r="5382" spans="1:11" x14ac:dyDescent="0.2">
      <c r="A5382" s="297">
        <v>489</v>
      </c>
      <c r="B5382" s="298" t="s">
        <v>8022</v>
      </c>
      <c r="C5382" s="28">
        <v>1</v>
      </c>
      <c r="D5382" s="299" t="s">
        <v>8023</v>
      </c>
      <c r="E5382" s="28" t="s">
        <v>7740</v>
      </c>
      <c r="F5382" s="28"/>
      <c r="G5382" s="51">
        <v>443.43</v>
      </c>
      <c r="H5382" s="51">
        <v>443.43</v>
      </c>
      <c r="I5382" s="51">
        <v>0</v>
      </c>
      <c r="J5382" s="19"/>
      <c r="K5382" s="19"/>
    </row>
    <row r="5383" spans="1:11" x14ac:dyDescent="0.2">
      <c r="A5383" s="297">
        <v>490</v>
      </c>
      <c r="B5383" s="298" t="s">
        <v>8024</v>
      </c>
      <c r="C5383" s="28">
        <v>1</v>
      </c>
      <c r="D5383" s="299" t="s">
        <v>8025</v>
      </c>
      <c r="E5383" s="28" t="s">
        <v>7891</v>
      </c>
      <c r="F5383" s="28"/>
      <c r="G5383" s="51">
        <v>126</v>
      </c>
      <c r="H5383" s="51">
        <v>126</v>
      </c>
      <c r="I5383" s="51">
        <v>0</v>
      </c>
      <c r="J5383" s="19"/>
      <c r="K5383" s="19"/>
    </row>
    <row r="5384" spans="1:11" x14ac:dyDescent="0.2">
      <c r="A5384" s="297">
        <v>491</v>
      </c>
      <c r="B5384" s="298" t="s">
        <v>8026</v>
      </c>
      <c r="C5384" s="28">
        <v>1</v>
      </c>
      <c r="D5384" s="299" t="s">
        <v>8027</v>
      </c>
      <c r="E5384" s="28" t="s">
        <v>8028</v>
      </c>
      <c r="F5384" s="28"/>
      <c r="G5384" s="51">
        <v>480</v>
      </c>
      <c r="H5384" s="51">
        <v>480</v>
      </c>
      <c r="I5384" s="51">
        <v>0</v>
      </c>
      <c r="J5384" s="19"/>
      <c r="K5384" s="19"/>
    </row>
    <row r="5385" spans="1:11" x14ac:dyDescent="0.2">
      <c r="A5385" s="297">
        <v>492</v>
      </c>
      <c r="B5385" s="298" t="s">
        <v>8029</v>
      </c>
      <c r="C5385" s="28">
        <v>1</v>
      </c>
      <c r="D5385" s="299" t="s">
        <v>8030</v>
      </c>
      <c r="E5385" s="28" t="s">
        <v>8031</v>
      </c>
      <c r="F5385" s="28"/>
      <c r="G5385" s="51">
        <v>75</v>
      </c>
      <c r="H5385" s="51">
        <v>75</v>
      </c>
      <c r="I5385" s="51">
        <v>0</v>
      </c>
      <c r="J5385" s="19"/>
      <c r="K5385" s="19"/>
    </row>
    <row r="5386" spans="1:11" x14ac:dyDescent="0.2">
      <c r="A5386" s="297">
        <v>493</v>
      </c>
      <c r="B5386" s="298" t="s">
        <v>8032</v>
      </c>
      <c r="C5386" s="28">
        <v>1</v>
      </c>
      <c r="D5386" s="299" t="s">
        <v>8033</v>
      </c>
      <c r="E5386" s="28" t="s">
        <v>7891</v>
      </c>
      <c r="F5386" s="28"/>
      <c r="G5386" s="51">
        <v>95</v>
      </c>
      <c r="H5386" s="51">
        <v>95</v>
      </c>
      <c r="I5386" s="51">
        <v>0</v>
      </c>
      <c r="J5386" s="19"/>
      <c r="K5386" s="19"/>
    </row>
    <row r="5387" spans="1:11" x14ac:dyDescent="0.2">
      <c r="A5387" s="297">
        <v>494</v>
      </c>
      <c r="B5387" s="300" t="s">
        <v>8034</v>
      </c>
      <c r="C5387" s="28">
        <v>1</v>
      </c>
      <c r="D5387" s="299" t="s">
        <v>8035</v>
      </c>
      <c r="E5387" s="28" t="s">
        <v>7891</v>
      </c>
      <c r="F5387" s="28"/>
      <c r="G5387" s="51">
        <v>155</v>
      </c>
      <c r="H5387" s="51">
        <v>155</v>
      </c>
      <c r="I5387" s="51">
        <v>0</v>
      </c>
      <c r="J5387" s="19"/>
      <c r="K5387" s="19"/>
    </row>
    <row r="5388" spans="1:11" ht="84" x14ac:dyDescent="0.25">
      <c r="A5388" s="29" t="s">
        <v>5</v>
      </c>
      <c r="B5388" s="29" t="s">
        <v>6</v>
      </c>
      <c r="C5388" s="29" t="s">
        <v>7</v>
      </c>
      <c r="D5388" s="29" t="s">
        <v>8</v>
      </c>
      <c r="E5388" s="29" t="s">
        <v>15</v>
      </c>
      <c r="F5388" s="29" t="s">
        <v>9</v>
      </c>
      <c r="G5388" s="262" t="s">
        <v>10</v>
      </c>
      <c r="H5388" s="262" t="s">
        <v>11</v>
      </c>
      <c r="I5388" s="262" t="s">
        <v>518</v>
      </c>
      <c r="J5388" s="29" t="s">
        <v>12</v>
      </c>
      <c r="K5388" s="30" t="s">
        <v>13</v>
      </c>
    </row>
    <row r="5389" spans="1:11" x14ac:dyDescent="0.2">
      <c r="A5389" s="297">
        <v>495</v>
      </c>
      <c r="B5389" s="298" t="s">
        <v>7956</v>
      </c>
      <c r="C5389" s="28">
        <v>3</v>
      </c>
      <c r="D5389" s="299" t="s">
        <v>8036</v>
      </c>
      <c r="E5389" s="28" t="s">
        <v>8037</v>
      </c>
      <c r="F5389" s="28"/>
      <c r="G5389" s="51">
        <v>2013.87</v>
      </c>
      <c r="H5389" s="51">
        <v>2013.87</v>
      </c>
      <c r="I5389" s="51">
        <v>0</v>
      </c>
      <c r="J5389" s="19"/>
      <c r="K5389" s="19"/>
    </row>
    <row r="5390" spans="1:11" ht="24" x14ac:dyDescent="0.2">
      <c r="A5390" s="297">
        <v>496</v>
      </c>
      <c r="B5390" s="298" t="s">
        <v>8038</v>
      </c>
      <c r="C5390" s="28">
        <v>1</v>
      </c>
      <c r="D5390" s="299" t="s">
        <v>8039</v>
      </c>
      <c r="E5390" s="28" t="s">
        <v>8040</v>
      </c>
      <c r="F5390" s="28"/>
      <c r="G5390" s="51">
        <v>160</v>
      </c>
      <c r="H5390" s="51">
        <v>160</v>
      </c>
      <c r="I5390" s="51">
        <v>0</v>
      </c>
      <c r="J5390" s="19"/>
      <c r="K5390" s="19"/>
    </row>
    <row r="5391" spans="1:11" ht="24" x14ac:dyDescent="0.2">
      <c r="A5391" s="297">
        <v>497</v>
      </c>
      <c r="B5391" s="298" t="s">
        <v>8041</v>
      </c>
      <c r="C5391" s="28">
        <v>2</v>
      </c>
      <c r="D5391" s="299" t="s">
        <v>8042</v>
      </c>
      <c r="E5391" s="28" t="s">
        <v>8043</v>
      </c>
      <c r="F5391" s="28"/>
      <c r="G5391" s="51">
        <v>1342.58</v>
      </c>
      <c r="H5391" s="51">
        <v>1342.58</v>
      </c>
      <c r="I5391" s="51">
        <v>0</v>
      </c>
      <c r="J5391" s="19"/>
      <c r="K5391" s="19"/>
    </row>
    <row r="5392" spans="1:11" x14ac:dyDescent="0.2">
      <c r="A5392" s="297">
        <v>498</v>
      </c>
      <c r="B5392" s="298" t="s">
        <v>8044</v>
      </c>
      <c r="C5392" s="28">
        <v>1</v>
      </c>
      <c r="D5392" s="299" t="s">
        <v>8045</v>
      </c>
      <c r="E5392" s="28" t="s">
        <v>7633</v>
      </c>
      <c r="F5392" s="28"/>
      <c r="G5392" s="51">
        <v>300</v>
      </c>
      <c r="H5392" s="51">
        <v>300</v>
      </c>
      <c r="I5392" s="51">
        <v>0</v>
      </c>
      <c r="J5392" s="19"/>
      <c r="K5392" s="19"/>
    </row>
    <row r="5393" spans="1:11" x14ac:dyDescent="0.2">
      <c r="A5393" s="297">
        <v>499</v>
      </c>
      <c r="B5393" s="298" t="s">
        <v>7966</v>
      </c>
      <c r="C5393" s="28">
        <v>2</v>
      </c>
      <c r="D5393" s="299" t="s">
        <v>8046</v>
      </c>
      <c r="E5393" s="28" t="s">
        <v>8040</v>
      </c>
      <c r="F5393" s="28"/>
      <c r="G5393" s="51">
        <v>150</v>
      </c>
      <c r="H5393" s="51">
        <v>150</v>
      </c>
      <c r="I5393" s="51">
        <v>0</v>
      </c>
      <c r="J5393" s="19"/>
      <c r="K5393" s="19"/>
    </row>
    <row r="5394" spans="1:11" x14ac:dyDescent="0.2">
      <c r="A5394" s="297">
        <v>500</v>
      </c>
      <c r="B5394" s="298" t="s">
        <v>7777</v>
      </c>
      <c r="C5394" s="28">
        <v>1</v>
      </c>
      <c r="D5394" s="299" t="s">
        <v>8047</v>
      </c>
      <c r="E5394" s="28" t="s">
        <v>7679</v>
      </c>
      <c r="F5394" s="28"/>
      <c r="G5394" s="51">
        <v>300</v>
      </c>
      <c r="H5394" s="51">
        <v>300</v>
      </c>
      <c r="I5394" s="51">
        <v>0</v>
      </c>
      <c r="J5394" s="19"/>
      <c r="K5394" s="19"/>
    </row>
    <row r="5395" spans="1:11" x14ac:dyDescent="0.2">
      <c r="A5395" s="297">
        <v>501</v>
      </c>
      <c r="B5395" s="298" t="s">
        <v>7693</v>
      </c>
      <c r="C5395" s="28">
        <v>1</v>
      </c>
      <c r="D5395" s="299" t="s">
        <v>8048</v>
      </c>
      <c r="E5395" s="28" t="s">
        <v>7867</v>
      </c>
      <c r="F5395" s="28"/>
      <c r="G5395" s="51">
        <v>80</v>
      </c>
      <c r="H5395" s="51">
        <v>80</v>
      </c>
      <c r="I5395" s="51">
        <v>0</v>
      </c>
      <c r="J5395" s="19"/>
      <c r="K5395" s="19"/>
    </row>
    <row r="5396" spans="1:11" x14ac:dyDescent="0.2">
      <c r="A5396" s="297">
        <v>502</v>
      </c>
      <c r="B5396" s="215" t="s">
        <v>8049</v>
      </c>
      <c r="C5396" s="28">
        <v>1</v>
      </c>
      <c r="D5396" s="299" t="s">
        <v>8050</v>
      </c>
      <c r="E5396" s="28" t="s">
        <v>7867</v>
      </c>
      <c r="F5396" s="28"/>
      <c r="G5396" s="51">
        <v>90</v>
      </c>
      <c r="H5396" s="51">
        <v>90</v>
      </c>
      <c r="I5396" s="51">
        <v>0</v>
      </c>
      <c r="J5396" s="19"/>
      <c r="K5396" s="19"/>
    </row>
    <row r="5397" spans="1:11" x14ac:dyDescent="0.2">
      <c r="A5397" s="297">
        <v>503</v>
      </c>
      <c r="B5397" s="298" t="s">
        <v>8051</v>
      </c>
      <c r="C5397" s="28">
        <v>1</v>
      </c>
      <c r="D5397" s="299" t="s">
        <v>8052</v>
      </c>
      <c r="E5397" s="28" t="s">
        <v>8053</v>
      </c>
      <c r="F5397" s="28"/>
      <c r="G5397" s="51">
        <v>40</v>
      </c>
      <c r="H5397" s="51">
        <v>40</v>
      </c>
      <c r="I5397" s="51">
        <v>0</v>
      </c>
      <c r="J5397" s="19"/>
      <c r="K5397" s="19"/>
    </row>
    <row r="5398" spans="1:11" x14ac:dyDescent="0.2">
      <c r="A5398" s="297">
        <v>504</v>
      </c>
      <c r="B5398" s="298" t="s">
        <v>8054</v>
      </c>
      <c r="C5398" s="28">
        <v>1</v>
      </c>
      <c r="D5398" s="299" t="s">
        <v>8055</v>
      </c>
      <c r="E5398" s="28" t="s">
        <v>7891</v>
      </c>
      <c r="F5398" s="28"/>
      <c r="G5398" s="51">
        <v>450</v>
      </c>
      <c r="H5398" s="51">
        <v>450</v>
      </c>
      <c r="I5398" s="51">
        <v>0</v>
      </c>
      <c r="J5398" s="19"/>
      <c r="K5398" s="19"/>
    </row>
    <row r="5399" spans="1:11" ht="24" x14ac:dyDescent="0.2">
      <c r="A5399" s="297">
        <v>505</v>
      </c>
      <c r="B5399" s="298" t="s">
        <v>8056</v>
      </c>
      <c r="C5399" s="28">
        <v>1</v>
      </c>
      <c r="D5399" s="299" t="s">
        <v>8057</v>
      </c>
      <c r="E5399" s="28" t="s">
        <v>7867</v>
      </c>
      <c r="F5399" s="28"/>
      <c r="G5399" s="51">
        <v>115</v>
      </c>
      <c r="H5399" s="51">
        <v>115</v>
      </c>
      <c r="I5399" s="51">
        <v>0</v>
      </c>
      <c r="J5399" s="19"/>
      <c r="K5399" s="19"/>
    </row>
    <row r="5400" spans="1:11" x14ac:dyDescent="0.2">
      <c r="A5400" s="297">
        <v>506</v>
      </c>
      <c r="B5400" s="298" t="s">
        <v>8058</v>
      </c>
      <c r="C5400" s="28">
        <v>1</v>
      </c>
      <c r="D5400" s="299" t="s">
        <v>8059</v>
      </c>
      <c r="E5400" s="28" t="s">
        <v>8060</v>
      </c>
      <c r="F5400" s="28"/>
      <c r="G5400" s="51">
        <v>520</v>
      </c>
      <c r="H5400" s="51">
        <v>520</v>
      </c>
      <c r="I5400" s="51">
        <v>0</v>
      </c>
      <c r="J5400" s="19"/>
      <c r="K5400" s="19"/>
    </row>
    <row r="5401" spans="1:11" x14ac:dyDescent="0.2">
      <c r="A5401" s="297">
        <v>507</v>
      </c>
      <c r="B5401" s="298" t="s">
        <v>8061</v>
      </c>
      <c r="C5401" s="28">
        <v>1</v>
      </c>
      <c r="D5401" s="299" t="s">
        <v>8062</v>
      </c>
      <c r="E5401" s="28" t="s">
        <v>7621</v>
      </c>
      <c r="F5401" s="28"/>
      <c r="G5401" s="51">
        <v>80</v>
      </c>
      <c r="H5401" s="51">
        <v>80</v>
      </c>
      <c r="I5401" s="51">
        <v>0</v>
      </c>
      <c r="J5401" s="19"/>
      <c r="K5401" s="19"/>
    </row>
    <row r="5402" spans="1:11" x14ac:dyDescent="0.2">
      <c r="A5402" s="297">
        <v>508</v>
      </c>
      <c r="B5402" s="298" t="s">
        <v>8063</v>
      </c>
      <c r="C5402" s="28">
        <v>1</v>
      </c>
      <c r="D5402" s="299" t="s">
        <v>8064</v>
      </c>
      <c r="E5402" s="28" t="s">
        <v>8065</v>
      </c>
      <c r="F5402" s="28"/>
      <c r="G5402" s="51">
        <v>57</v>
      </c>
      <c r="H5402" s="51">
        <v>57</v>
      </c>
      <c r="I5402" s="51">
        <v>0</v>
      </c>
      <c r="J5402" s="19"/>
      <c r="K5402" s="19"/>
    </row>
    <row r="5403" spans="1:11" x14ac:dyDescent="0.2">
      <c r="A5403" s="297">
        <v>509</v>
      </c>
      <c r="B5403" s="298" t="s">
        <v>8066</v>
      </c>
      <c r="C5403" s="28">
        <v>2</v>
      </c>
      <c r="D5403" s="299" t="s">
        <v>8067</v>
      </c>
      <c r="E5403" s="28" t="s">
        <v>8068</v>
      </c>
      <c r="F5403" s="28"/>
      <c r="G5403" s="51">
        <v>181.74</v>
      </c>
      <c r="H5403" s="51">
        <v>181.74</v>
      </c>
      <c r="I5403" s="51">
        <v>0</v>
      </c>
      <c r="J5403" s="19"/>
      <c r="K5403" s="19"/>
    </row>
    <row r="5404" spans="1:11" x14ac:dyDescent="0.2">
      <c r="A5404" s="297">
        <v>510</v>
      </c>
      <c r="B5404" s="298" t="s">
        <v>7228</v>
      </c>
      <c r="C5404" s="28">
        <v>33</v>
      </c>
      <c r="D5404" s="299" t="s">
        <v>8069</v>
      </c>
      <c r="E5404" s="28" t="s">
        <v>7740</v>
      </c>
      <c r="F5404" s="28"/>
      <c r="G5404" s="51">
        <v>1485</v>
      </c>
      <c r="H5404" s="51">
        <v>1485</v>
      </c>
      <c r="I5404" s="51">
        <v>0</v>
      </c>
      <c r="J5404" s="19"/>
      <c r="K5404" s="19"/>
    </row>
    <row r="5405" spans="1:11" x14ac:dyDescent="0.2">
      <c r="A5405" s="297">
        <v>511</v>
      </c>
      <c r="B5405" s="298" t="s">
        <v>8070</v>
      </c>
      <c r="C5405" s="28">
        <v>1</v>
      </c>
      <c r="D5405" s="299" t="s">
        <v>8071</v>
      </c>
      <c r="E5405" s="28" t="s">
        <v>7753</v>
      </c>
      <c r="F5405" s="28"/>
      <c r="G5405" s="51">
        <v>756.01</v>
      </c>
      <c r="H5405" s="51">
        <v>756.01</v>
      </c>
      <c r="I5405" s="51">
        <v>0</v>
      </c>
      <c r="J5405" s="19"/>
      <c r="K5405" s="19"/>
    </row>
    <row r="5406" spans="1:11" x14ac:dyDescent="0.2">
      <c r="A5406" s="297">
        <v>512</v>
      </c>
      <c r="B5406" s="298" t="s">
        <v>8072</v>
      </c>
      <c r="C5406" s="28">
        <v>1</v>
      </c>
      <c r="D5406" s="299" t="s">
        <v>8073</v>
      </c>
      <c r="E5406" s="28" t="s">
        <v>7758</v>
      </c>
      <c r="F5406" s="28"/>
      <c r="G5406" s="51">
        <v>846</v>
      </c>
      <c r="H5406" s="51">
        <v>846</v>
      </c>
      <c r="I5406" s="51">
        <v>0</v>
      </c>
      <c r="J5406" s="19"/>
      <c r="K5406" s="19"/>
    </row>
    <row r="5407" spans="1:11" x14ac:dyDescent="0.2">
      <c r="A5407" s="297">
        <v>513</v>
      </c>
      <c r="B5407" s="298" t="s">
        <v>8074</v>
      </c>
      <c r="C5407" s="28">
        <v>1</v>
      </c>
      <c r="D5407" s="299" t="s">
        <v>8075</v>
      </c>
      <c r="E5407" s="28" t="s">
        <v>7753</v>
      </c>
      <c r="F5407" s="28"/>
      <c r="G5407" s="51">
        <v>141</v>
      </c>
      <c r="H5407" s="51">
        <v>141</v>
      </c>
      <c r="I5407" s="51">
        <v>0</v>
      </c>
      <c r="J5407" s="19"/>
      <c r="K5407" s="19"/>
    </row>
    <row r="5408" spans="1:11" x14ac:dyDescent="0.2">
      <c r="A5408" s="297">
        <v>514</v>
      </c>
      <c r="B5408" s="298" t="s">
        <v>8076</v>
      </c>
      <c r="C5408" s="28">
        <v>1</v>
      </c>
      <c r="D5408" s="299" t="s">
        <v>8077</v>
      </c>
      <c r="E5408" s="28" t="s">
        <v>8078</v>
      </c>
      <c r="F5408" s="28"/>
      <c r="G5408" s="51">
        <v>484</v>
      </c>
      <c r="H5408" s="51">
        <v>484</v>
      </c>
      <c r="I5408" s="51">
        <v>0</v>
      </c>
      <c r="J5408" s="19"/>
      <c r="K5408" s="19"/>
    </row>
    <row r="5409" spans="1:11" x14ac:dyDescent="0.2">
      <c r="A5409" s="297">
        <v>515</v>
      </c>
      <c r="B5409" s="298" t="s">
        <v>8079</v>
      </c>
      <c r="C5409" s="28">
        <v>1</v>
      </c>
      <c r="D5409" s="299" t="s">
        <v>8080</v>
      </c>
      <c r="E5409" s="28" t="s">
        <v>8081</v>
      </c>
      <c r="F5409" s="28"/>
      <c r="G5409" s="51">
        <v>223.83</v>
      </c>
      <c r="H5409" s="51">
        <v>223.83</v>
      </c>
      <c r="I5409" s="51">
        <v>0</v>
      </c>
      <c r="J5409" s="19"/>
      <c r="K5409" s="19"/>
    </row>
    <row r="5410" spans="1:11" x14ac:dyDescent="0.2">
      <c r="A5410" s="297">
        <v>516</v>
      </c>
      <c r="B5410" s="298" t="s">
        <v>8082</v>
      </c>
      <c r="C5410" s="28">
        <v>2</v>
      </c>
      <c r="D5410" s="299" t="s">
        <v>8083</v>
      </c>
      <c r="E5410" s="28" t="s">
        <v>8081</v>
      </c>
      <c r="F5410" s="28"/>
      <c r="G5410" s="51">
        <v>91.9</v>
      </c>
      <c r="H5410" s="51">
        <v>91.9</v>
      </c>
      <c r="I5410" s="51">
        <v>0</v>
      </c>
      <c r="J5410" s="19"/>
      <c r="K5410" s="19"/>
    </row>
    <row r="5411" spans="1:11" x14ac:dyDescent="0.2">
      <c r="A5411" s="297">
        <v>517</v>
      </c>
      <c r="B5411" s="298" t="s">
        <v>8084</v>
      </c>
      <c r="C5411" s="28">
        <v>1</v>
      </c>
      <c r="D5411" s="299" t="s">
        <v>8085</v>
      </c>
      <c r="E5411" s="28" t="s">
        <v>8086</v>
      </c>
      <c r="F5411" s="28"/>
      <c r="G5411" s="51">
        <v>26.25</v>
      </c>
      <c r="H5411" s="51">
        <v>26.25</v>
      </c>
      <c r="I5411" s="51">
        <v>0</v>
      </c>
      <c r="J5411" s="19"/>
      <c r="K5411" s="19"/>
    </row>
    <row r="5412" spans="1:11" x14ac:dyDescent="0.2">
      <c r="A5412" s="297">
        <v>518</v>
      </c>
      <c r="B5412" s="298" t="s">
        <v>8087</v>
      </c>
      <c r="C5412" s="28">
        <v>1</v>
      </c>
      <c r="D5412" s="299" t="s">
        <v>8088</v>
      </c>
      <c r="E5412" s="28" t="s">
        <v>8086</v>
      </c>
      <c r="F5412" s="28"/>
      <c r="G5412" s="51">
        <v>91.63</v>
      </c>
      <c r="H5412" s="51">
        <v>91.63</v>
      </c>
      <c r="I5412" s="51">
        <v>0</v>
      </c>
      <c r="J5412" s="19"/>
      <c r="K5412" s="19"/>
    </row>
    <row r="5413" spans="1:11" x14ac:dyDescent="0.2">
      <c r="A5413" s="297">
        <v>519</v>
      </c>
      <c r="B5413" s="298" t="s">
        <v>7766</v>
      </c>
      <c r="C5413" s="28">
        <v>1</v>
      </c>
      <c r="D5413" s="299" t="s">
        <v>8089</v>
      </c>
      <c r="E5413" s="28" t="s">
        <v>8086</v>
      </c>
      <c r="F5413" s="28"/>
      <c r="G5413" s="51">
        <v>91.38</v>
      </c>
      <c r="H5413" s="51">
        <v>91.38</v>
      </c>
      <c r="I5413" s="51">
        <v>0</v>
      </c>
      <c r="J5413" s="19"/>
      <c r="K5413" s="19"/>
    </row>
    <row r="5414" spans="1:11" x14ac:dyDescent="0.2">
      <c r="A5414" s="297">
        <v>520</v>
      </c>
      <c r="B5414" s="298" t="s">
        <v>8090</v>
      </c>
      <c r="C5414" s="28">
        <v>3</v>
      </c>
      <c r="D5414" s="299" t="s">
        <v>8091</v>
      </c>
      <c r="E5414" s="28" t="s">
        <v>8092</v>
      </c>
      <c r="F5414" s="28"/>
      <c r="G5414" s="51">
        <v>390.06</v>
      </c>
      <c r="H5414" s="51">
        <v>390.06</v>
      </c>
      <c r="I5414" s="51">
        <v>0</v>
      </c>
      <c r="J5414" s="19"/>
      <c r="K5414" s="19"/>
    </row>
    <row r="5415" spans="1:11" x14ac:dyDescent="0.2">
      <c r="A5415" s="297">
        <v>521</v>
      </c>
      <c r="B5415" s="298" t="s">
        <v>7660</v>
      </c>
      <c r="C5415" s="28">
        <v>5</v>
      </c>
      <c r="D5415" s="299" t="s">
        <v>8093</v>
      </c>
      <c r="E5415" s="28" t="s">
        <v>8081</v>
      </c>
      <c r="F5415" s="28"/>
      <c r="G5415" s="51">
        <v>503.4</v>
      </c>
      <c r="H5415" s="51">
        <v>503.4</v>
      </c>
      <c r="I5415" s="51">
        <v>0</v>
      </c>
      <c r="J5415" s="19"/>
      <c r="K5415" s="19"/>
    </row>
    <row r="5416" spans="1:11" x14ac:dyDescent="0.2">
      <c r="A5416" s="297">
        <v>522</v>
      </c>
      <c r="B5416" s="298" t="s">
        <v>8094</v>
      </c>
      <c r="C5416" s="28">
        <v>1</v>
      </c>
      <c r="D5416" s="299" t="s">
        <v>8095</v>
      </c>
      <c r="E5416" s="28" t="s">
        <v>7891</v>
      </c>
      <c r="F5416" s="28"/>
      <c r="G5416" s="51">
        <v>165</v>
      </c>
      <c r="H5416" s="51">
        <v>165</v>
      </c>
      <c r="I5416" s="51">
        <v>0</v>
      </c>
      <c r="J5416" s="19"/>
      <c r="K5416" s="19"/>
    </row>
    <row r="5417" spans="1:11" x14ac:dyDescent="0.2">
      <c r="A5417" s="297">
        <v>523</v>
      </c>
      <c r="B5417" s="298" t="s">
        <v>8022</v>
      </c>
      <c r="C5417" s="28">
        <v>9</v>
      </c>
      <c r="D5417" s="299" t="s">
        <v>8096</v>
      </c>
      <c r="E5417" s="28" t="s">
        <v>8097</v>
      </c>
      <c r="F5417" s="28"/>
      <c r="G5417" s="51">
        <v>1948.05</v>
      </c>
      <c r="H5417" s="51">
        <v>1948.05</v>
      </c>
      <c r="I5417" s="51">
        <v>0</v>
      </c>
      <c r="J5417" s="19"/>
      <c r="K5417" s="19"/>
    </row>
    <row r="5418" spans="1:11" ht="84" x14ac:dyDescent="0.25">
      <c r="A5418" s="29" t="s">
        <v>5</v>
      </c>
      <c r="B5418" s="29" t="s">
        <v>6</v>
      </c>
      <c r="C5418" s="29" t="s">
        <v>7</v>
      </c>
      <c r="D5418" s="29" t="s">
        <v>8</v>
      </c>
      <c r="E5418" s="29" t="s">
        <v>15</v>
      </c>
      <c r="F5418" s="29" t="s">
        <v>9</v>
      </c>
      <c r="G5418" s="262" t="s">
        <v>10</v>
      </c>
      <c r="H5418" s="262" t="s">
        <v>11</v>
      </c>
      <c r="I5418" s="262" t="s">
        <v>518</v>
      </c>
      <c r="J5418" s="29" t="s">
        <v>12</v>
      </c>
      <c r="K5418" s="30" t="s">
        <v>13</v>
      </c>
    </row>
    <row r="5419" spans="1:11" x14ac:dyDescent="0.2">
      <c r="A5419" s="297">
        <v>524</v>
      </c>
      <c r="B5419" s="298" t="s">
        <v>7588</v>
      </c>
      <c r="C5419" s="28">
        <v>15</v>
      </c>
      <c r="D5419" s="299" t="s">
        <v>8098</v>
      </c>
      <c r="E5419" s="28" t="s">
        <v>7137</v>
      </c>
      <c r="F5419" s="28"/>
      <c r="G5419" s="51">
        <v>585</v>
      </c>
      <c r="H5419" s="51">
        <v>585</v>
      </c>
      <c r="I5419" s="51">
        <v>0</v>
      </c>
      <c r="J5419" s="19"/>
      <c r="K5419" s="19"/>
    </row>
    <row r="5420" spans="1:11" x14ac:dyDescent="0.2">
      <c r="A5420" s="297">
        <v>525</v>
      </c>
      <c r="B5420" s="298" t="s">
        <v>8099</v>
      </c>
      <c r="C5420" s="28">
        <v>1</v>
      </c>
      <c r="D5420" s="299" t="s">
        <v>8100</v>
      </c>
      <c r="E5420" s="28" t="s">
        <v>7679</v>
      </c>
      <c r="F5420" s="28"/>
      <c r="G5420" s="51">
        <v>70</v>
      </c>
      <c r="H5420" s="51">
        <v>70</v>
      </c>
      <c r="I5420" s="51">
        <v>0</v>
      </c>
      <c r="J5420" s="19"/>
      <c r="K5420" s="19"/>
    </row>
    <row r="5421" spans="1:11" x14ac:dyDescent="0.2">
      <c r="A5421" s="297">
        <v>526</v>
      </c>
      <c r="B5421" s="215" t="s">
        <v>8101</v>
      </c>
      <c r="C5421" s="28">
        <v>2</v>
      </c>
      <c r="D5421" s="299" t="s">
        <v>8102</v>
      </c>
      <c r="E5421" s="28" t="s">
        <v>7679</v>
      </c>
      <c r="F5421" s="28"/>
      <c r="G5421" s="51">
        <v>47.5</v>
      </c>
      <c r="H5421" s="51">
        <v>47.5</v>
      </c>
      <c r="I5421" s="51">
        <v>0</v>
      </c>
      <c r="J5421" s="19"/>
      <c r="K5421" s="19"/>
    </row>
    <row r="5422" spans="1:11" x14ac:dyDescent="0.2">
      <c r="A5422" s="297">
        <v>527</v>
      </c>
      <c r="B5422" s="298" t="s">
        <v>8103</v>
      </c>
      <c r="C5422" s="28">
        <v>1</v>
      </c>
      <c r="D5422" s="299" t="s">
        <v>8104</v>
      </c>
      <c r="E5422" s="28" t="s">
        <v>7891</v>
      </c>
      <c r="F5422" s="28"/>
      <c r="G5422" s="51">
        <v>149</v>
      </c>
      <c r="H5422" s="51">
        <v>149</v>
      </c>
      <c r="I5422" s="51">
        <v>0</v>
      </c>
      <c r="J5422" s="19"/>
      <c r="K5422" s="19"/>
    </row>
    <row r="5423" spans="1:11" x14ac:dyDescent="0.2">
      <c r="A5423" s="297">
        <v>528</v>
      </c>
      <c r="B5423" s="298" t="s">
        <v>8105</v>
      </c>
      <c r="C5423" s="28">
        <v>15</v>
      </c>
      <c r="D5423" s="299" t="s">
        <v>8106</v>
      </c>
      <c r="E5423" s="28" t="s">
        <v>8107</v>
      </c>
      <c r="F5423" s="28"/>
      <c r="G5423" s="51">
        <v>90</v>
      </c>
      <c r="H5423" s="51">
        <v>90</v>
      </c>
      <c r="I5423" s="51">
        <v>0</v>
      </c>
      <c r="J5423" s="19"/>
      <c r="K5423" s="19"/>
    </row>
    <row r="5424" spans="1:11" x14ac:dyDescent="0.2">
      <c r="A5424" s="297">
        <v>529</v>
      </c>
      <c r="B5424" s="298" t="s">
        <v>8108</v>
      </c>
      <c r="C5424" s="28">
        <v>1</v>
      </c>
      <c r="D5424" s="299" t="s">
        <v>8109</v>
      </c>
      <c r="E5424" s="28" t="s">
        <v>8110</v>
      </c>
      <c r="F5424" s="28"/>
      <c r="G5424" s="51">
        <v>235</v>
      </c>
      <c r="H5424" s="51">
        <v>235</v>
      </c>
      <c r="I5424" s="51">
        <v>0</v>
      </c>
      <c r="J5424" s="19"/>
      <c r="K5424" s="19"/>
    </row>
    <row r="5425" spans="1:11" x14ac:dyDescent="0.2">
      <c r="A5425" s="297">
        <v>530</v>
      </c>
      <c r="B5425" s="298" t="s">
        <v>8111</v>
      </c>
      <c r="C5425" s="28">
        <v>1</v>
      </c>
      <c r="D5425" s="299" t="s">
        <v>8112</v>
      </c>
      <c r="E5425" s="28" t="s">
        <v>8113</v>
      </c>
      <c r="F5425" s="28"/>
      <c r="G5425" s="51">
        <v>76.400000000000006</v>
      </c>
      <c r="H5425" s="51">
        <v>76.400000000000006</v>
      </c>
      <c r="I5425" s="51">
        <v>0</v>
      </c>
      <c r="J5425" s="19"/>
      <c r="K5425" s="19"/>
    </row>
    <row r="5426" spans="1:11" x14ac:dyDescent="0.2">
      <c r="A5426" s="297">
        <v>531</v>
      </c>
      <c r="B5426" s="298" t="s">
        <v>8114</v>
      </c>
      <c r="C5426" s="28">
        <v>2</v>
      </c>
      <c r="D5426" s="299" t="s">
        <v>8115</v>
      </c>
      <c r="E5426" s="28" t="s">
        <v>8110</v>
      </c>
      <c r="F5426" s="28"/>
      <c r="G5426" s="51">
        <v>190</v>
      </c>
      <c r="H5426" s="51">
        <v>190</v>
      </c>
      <c r="I5426" s="51">
        <v>0</v>
      </c>
      <c r="J5426" s="19"/>
      <c r="K5426" s="19"/>
    </row>
    <row r="5427" spans="1:11" x14ac:dyDescent="0.2">
      <c r="A5427" s="297">
        <v>532</v>
      </c>
      <c r="B5427" s="298" t="s">
        <v>8116</v>
      </c>
      <c r="C5427" s="28">
        <v>3</v>
      </c>
      <c r="D5427" s="299" t="s">
        <v>8117</v>
      </c>
      <c r="E5427" s="28" t="s">
        <v>8110</v>
      </c>
      <c r="F5427" s="28"/>
      <c r="G5427" s="51">
        <v>264</v>
      </c>
      <c r="H5427" s="51">
        <v>264</v>
      </c>
      <c r="I5427" s="51">
        <v>0</v>
      </c>
      <c r="J5427" s="19"/>
      <c r="K5427" s="19"/>
    </row>
    <row r="5428" spans="1:11" x14ac:dyDescent="0.2">
      <c r="A5428" s="297">
        <v>533</v>
      </c>
      <c r="B5428" s="298" t="s">
        <v>7557</v>
      </c>
      <c r="C5428" s="28">
        <v>4</v>
      </c>
      <c r="D5428" s="299" t="s">
        <v>8118</v>
      </c>
      <c r="E5428" s="28" t="s">
        <v>8110</v>
      </c>
      <c r="F5428" s="28"/>
      <c r="G5428" s="51">
        <v>116</v>
      </c>
      <c r="H5428" s="51">
        <v>116</v>
      </c>
      <c r="I5428" s="51">
        <v>0</v>
      </c>
      <c r="J5428" s="19"/>
      <c r="K5428" s="19"/>
    </row>
    <row r="5429" spans="1:11" x14ac:dyDescent="0.2">
      <c r="A5429" s="297">
        <v>534</v>
      </c>
      <c r="B5429" s="298" t="s">
        <v>8119</v>
      </c>
      <c r="C5429" s="28">
        <v>1</v>
      </c>
      <c r="D5429" s="299" t="s">
        <v>8120</v>
      </c>
      <c r="E5429" s="28" t="s">
        <v>8110</v>
      </c>
      <c r="F5429" s="28"/>
      <c r="G5429" s="51">
        <v>19</v>
      </c>
      <c r="H5429" s="51">
        <v>19</v>
      </c>
      <c r="I5429" s="51">
        <v>0</v>
      </c>
      <c r="J5429" s="19"/>
      <c r="K5429" s="19"/>
    </row>
    <row r="5430" spans="1:11" x14ac:dyDescent="0.2">
      <c r="A5430" s="297">
        <v>535</v>
      </c>
      <c r="B5430" s="298" t="s">
        <v>8121</v>
      </c>
      <c r="C5430" s="28">
        <v>1</v>
      </c>
      <c r="D5430" s="299" t="s">
        <v>8122</v>
      </c>
      <c r="E5430" s="28" t="s">
        <v>8110</v>
      </c>
      <c r="F5430" s="28"/>
      <c r="G5430" s="51">
        <v>20</v>
      </c>
      <c r="H5430" s="51">
        <v>20</v>
      </c>
      <c r="I5430" s="51">
        <v>0</v>
      </c>
      <c r="J5430" s="19"/>
      <c r="K5430" s="19"/>
    </row>
    <row r="5431" spans="1:11" x14ac:dyDescent="0.2">
      <c r="A5431" s="297">
        <v>536</v>
      </c>
      <c r="B5431" s="298" t="s">
        <v>8123</v>
      </c>
      <c r="C5431" s="28">
        <v>1</v>
      </c>
      <c r="D5431" s="299" t="s">
        <v>8124</v>
      </c>
      <c r="E5431" s="28" t="s">
        <v>8125</v>
      </c>
      <c r="F5431" s="28"/>
      <c r="G5431" s="51">
        <v>19</v>
      </c>
      <c r="H5431" s="51">
        <v>19</v>
      </c>
      <c r="I5431" s="51">
        <v>0</v>
      </c>
      <c r="J5431" s="19"/>
      <c r="K5431" s="19"/>
    </row>
    <row r="5432" spans="1:11" x14ac:dyDescent="0.2">
      <c r="A5432" s="297">
        <v>537</v>
      </c>
      <c r="B5432" s="298" t="s">
        <v>8126</v>
      </c>
      <c r="C5432" s="28">
        <v>1</v>
      </c>
      <c r="D5432" s="299" t="s">
        <v>8127</v>
      </c>
      <c r="E5432" s="28" t="s">
        <v>8125</v>
      </c>
      <c r="F5432" s="28"/>
      <c r="G5432" s="51">
        <v>9</v>
      </c>
      <c r="H5432" s="51">
        <v>9</v>
      </c>
      <c r="I5432" s="51">
        <v>0</v>
      </c>
      <c r="J5432" s="19"/>
      <c r="K5432" s="19"/>
    </row>
    <row r="5433" spans="1:11" x14ac:dyDescent="0.2">
      <c r="A5433" s="297">
        <v>538</v>
      </c>
      <c r="B5433" s="298" t="s">
        <v>8128</v>
      </c>
      <c r="C5433" s="28">
        <v>1</v>
      </c>
      <c r="D5433" s="299" t="s">
        <v>8129</v>
      </c>
      <c r="E5433" s="28" t="s">
        <v>8125</v>
      </c>
      <c r="F5433" s="28"/>
      <c r="G5433" s="51">
        <v>39.200000000000003</v>
      </c>
      <c r="H5433" s="51">
        <v>39.200000000000003</v>
      </c>
      <c r="I5433" s="51">
        <v>0</v>
      </c>
      <c r="J5433" s="19"/>
      <c r="K5433" s="19"/>
    </row>
    <row r="5434" spans="1:11" x14ac:dyDescent="0.2">
      <c r="A5434" s="297">
        <v>539</v>
      </c>
      <c r="B5434" s="298" t="s">
        <v>8130</v>
      </c>
      <c r="C5434" s="28">
        <v>4</v>
      </c>
      <c r="D5434" s="299" t="s">
        <v>8131</v>
      </c>
      <c r="E5434" s="28" t="s">
        <v>7609</v>
      </c>
      <c r="F5434" s="28"/>
      <c r="G5434" s="51">
        <v>1417.92</v>
      </c>
      <c r="H5434" s="51">
        <v>1417.92</v>
      </c>
      <c r="I5434" s="51">
        <v>0</v>
      </c>
      <c r="J5434" s="19"/>
      <c r="K5434" s="19"/>
    </row>
    <row r="5435" spans="1:11" x14ac:dyDescent="0.2">
      <c r="A5435" s="297">
        <v>540</v>
      </c>
      <c r="B5435" s="298" t="s">
        <v>8132</v>
      </c>
      <c r="C5435" s="28">
        <v>1</v>
      </c>
      <c r="D5435" s="299" t="s">
        <v>8133</v>
      </c>
      <c r="E5435" s="28" t="s">
        <v>7609</v>
      </c>
      <c r="F5435" s="28"/>
      <c r="G5435" s="51">
        <v>119.35</v>
      </c>
      <c r="H5435" s="51">
        <v>119.35</v>
      </c>
      <c r="I5435" s="51">
        <v>0</v>
      </c>
      <c r="J5435" s="19"/>
      <c r="K5435" s="19"/>
    </row>
    <row r="5436" spans="1:11" x14ac:dyDescent="0.2">
      <c r="A5436" s="297">
        <v>541</v>
      </c>
      <c r="B5436" s="300" t="s">
        <v>8134</v>
      </c>
      <c r="C5436" s="28">
        <v>1</v>
      </c>
      <c r="D5436" s="299" t="s">
        <v>8135</v>
      </c>
      <c r="E5436" s="28" t="s">
        <v>7609</v>
      </c>
      <c r="F5436" s="28"/>
      <c r="G5436" s="51">
        <v>358.02</v>
      </c>
      <c r="H5436" s="51">
        <v>358.02</v>
      </c>
      <c r="I5436" s="51">
        <v>0</v>
      </c>
      <c r="J5436" s="19"/>
      <c r="K5436" s="19"/>
    </row>
    <row r="5437" spans="1:11" ht="24" x14ac:dyDescent="0.2">
      <c r="A5437" s="297">
        <v>542</v>
      </c>
      <c r="B5437" s="298" t="s">
        <v>8136</v>
      </c>
      <c r="C5437" s="28">
        <v>1</v>
      </c>
      <c r="D5437" s="299" t="s">
        <v>8137</v>
      </c>
      <c r="E5437" s="28" t="s">
        <v>8110</v>
      </c>
      <c r="F5437" s="28"/>
      <c r="G5437" s="51">
        <v>25</v>
      </c>
      <c r="H5437" s="51">
        <v>25</v>
      </c>
      <c r="I5437" s="51">
        <v>0</v>
      </c>
      <c r="J5437" s="19"/>
      <c r="K5437" s="19"/>
    </row>
    <row r="5438" spans="1:11" x14ac:dyDescent="0.2">
      <c r="A5438" s="297">
        <v>543</v>
      </c>
      <c r="B5438" s="298" t="s">
        <v>8138</v>
      </c>
      <c r="C5438" s="28">
        <v>1</v>
      </c>
      <c r="D5438" s="299" t="s">
        <v>8139</v>
      </c>
      <c r="E5438" s="28" t="s">
        <v>7609</v>
      </c>
      <c r="F5438" s="28"/>
      <c r="G5438" s="51">
        <v>325</v>
      </c>
      <c r="H5438" s="51">
        <v>325</v>
      </c>
      <c r="I5438" s="51">
        <v>0</v>
      </c>
      <c r="J5438" s="19"/>
      <c r="K5438" s="19"/>
    </row>
    <row r="5439" spans="1:11" x14ac:dyDescent="0.2">
      <c r="A5439" s="297">
        <v>544</v>
      </c>
      <c r="B5439" s="298" t="s">
        <v>8140</v>
      </c>
      <c r="C5439" s="28">
        <v>1</v>
      </c>
      <c r="D5439" s="299" t="s">
        <v>8141</v>
      </c>
      <c r="E5439" s="28" t="s">
        <v>7609</v>
      </c>
      <c r="F5439" s="28"/>
      <c r="G5439" s="51">
        <v>720</v>
      </c>
      <c r="H5439" s="51">
        <v>720</v>
      </c>
      <c r="I5439" s="51">
        <v>0</v>
      </c>
      <c r="J5439" s="19"/>
      <c r="K5439" s="19"/>
    </row>
    <row r="5440" spans="1:11" ht="15" customHeight="1" x14ac:dyDescent="0.2">
      <c r="A5440" s="297">
        <v>545</v>
      </c>
      <c r="B5440" s="298" t="s">
        <v>8142</v>
      </c>
      <c r="C5440" s="28">
        <v>1</v>
      </c>
      <c r="D5440" s="299" t="s">
        <v>8143</v>
      </c>
      <c r="E5440" s="28" t="s">
        <v>7609</v>
      </c>
      <c r="F5440" s="28"/>
      <c r="G5440" s="51">
        <v>2400</v>
      </c>
      <c r="H5440" s="51">
        <v>2400</v>
      </c>
      <c r="I5440" s="51">
        <v>0</v>
      </c>
      <c r="J5440" s="19"/>
      <c r="K5440" s="19"/>
    </row>
    <row r="5441" spans="1:11" x14ac:dyDescent="0.2">
      <c r="A5441" s="297">
        <v>546</v>
      </c>
      <c r="B5441" s="298" t="s">
        <v>8144</v>
      </c>
      <c r="C5441" s="28">
        <v>1</v>
      </c>
      <c r="D5441" s="299" t="s">
        <v>8145</v>
      </c>
      <c r="E5441" s="28" t="s">
        <v>7609</v>
      </c>
      <c r="F5441" s="28"/>
      <c r="G5441" s="51">
        <v>250</v>
      </c>
      <c r="H5441" s="51">
        <v>250</v>
      </c>
      <c r="I5441" s="51">
        <v>0</v>
      </c>
      <c r="J5441" s="19"/>
      <c r="K5441" s="19"/>
    </row>
    <row r="5442" spans="1:11" x14ac:dyDescent="0.2">
      <c r="A5442" s="297">
        <v>547</v>
      </c>
      <c r="B5442" s="298" t="s">
        <v>8146</v>
      </c>
      <c r="C5442" s="28">
        <v>1</v>
      </c>
      <c r="D5442" s="299" t="s">
        <v>8147</v>
      </c>
      <c r="E5442" s="28" t="s">
        <v>7609</v>
      </c>
      <c r="F5442" s="28"/>
      <c r="G5442" s="51">
        <v>120</v>
      </c>
      <c r="H5442" s="51">
        <v>120</v>
      </c>
      <c r="I5442" s="51">
        <v>0</v>
      </c>
      <c r="J5442" s="19"/>
      <c r="K5442" s="19"/>
    </row>
    <row r="5443" spans="1:11" x14ac:dyDescent="0.2">
      <c r="A5443" s="297">
        <v>548</v>
      </c>
      <c r="B5443" s="298" t="s">
        <v>8148</v>
      </c>
      <c r="C5443" s="28">
        <v>1</v>
      </c>
      <c r="D5443" s="299" t="s">
        <v>8149</v>
      </c>
      <c r="E5443" s="28" t="s">
        <v>7609</v>
      </c>
      <c r="F5443" s="28"/>
      <c r="G5443" s="51">
        <v>80</v>
      </c>
      <c r="H5443" s="51">
        <v>80</v>
      </c>
      <c r="I5443" s="51">
        <v>0</v>
      </c>
      <c r="J5443" s="19"/>
      <c r="K5443" s="19"/>
    </row>
    <row r="5444" spans="1:11" ht="24" x14ac:dyDescent="0.2">
      <c r="A5444" s="297">
        <v>549</v>
      </c>
      <c r="B5444" s="298" t="s">
        <v>8150</v>
      </c>
      <c r="C5444" s="28">
        <v>1</v>
      </c>
      <c r="D5444" s="299" t="s">
        <v>8151</v>
      </c>
      <c r="E5444" s="28" t="s">
        <v>8152</v>
      </c>
      <c r="F5444" s="28"/>
      <c r="G5444" s="51">
        <v>4800</v>
      </c>
      <c r="H5444" s="51">
        <v>4800</v>
      </c>
      <c r="I5444" s="51">
        <v>0</v>
      </c>
      <c r="J5444" s="19"/>
      <c r="K5444" s="19"/>
    </row>
    <row r="5445" spans="1:11" ht="24" x14ac:dyDescent="0.2">
      <c r="A5445" s="297">
        <v>550</v>
      </c>
      <c r="B5445" s="298" t="s">
        <v>8153</v>
      </c>
      <c r="C5445" s="28">
        <v>1</v>
      </c>
      <c r="D5445" s="299" t="s">
        <v>8154</v>
      </c>
      <c r="E5445" s="28" t="s">
        <v>7609</v>
      </c>
      <c r="F5445" s="28"/>
      <c r="G5445" s="51">
        <v>3927</v>
      </c>
      <c r="H5445" s="51">
        <v>3927</v>
      </c>
      <c r="I5445" s="51">
        <v>0</v>
      </c>
      <c r="J5445" s="19"/>
      <c r="K5445" s="19"/>
    </row>
    <row r="5446" spans="1:11" ht="24" x14ac:dyDescent="0.2">
      <c r="A5446" s="297">
        <v>551</v>
      </c>
      <c r="B5446" s="298" t="s">
        <v>8155</v>
      </c>
      <c r="C5446" s="28">
        <v>1</v>
      </c>
      <c r="D5446" s="299" t="s">
        <v>8156</v>
      </c>
      <c r="E5446" s="28" t="s">
        <v>7609</v>
      </c>
      <c r="F5446" s="28"/>
      <c r="G5446" s="51">
        <v>4800</v>
      </c>
      <c r="H5446" s="51">
        <v>4800</v>
      </c>
      <c r="I5446" s="51">
        <v>0</v>
      </c>
      <c r="J5446" s="19"/>
      <c r="K5446" s="19"/>
    </row>
    <row r="5447" spans="1:11" x14ac:dyDescent="0.2">
      <c r="A5447" s="297">
        <v>552</v>
      </c>
      <c r="B5447" s="298" t="s">
        <v>8157</v>
      </c>
      <c r="C5447" s="28">
        <v>1</v>
      </c>
      <c r="D5447" s="299" t="s">
        <v>8158</v>
      </c>
      <c r="E5447" s="28" t="s">
        <v>7609</v>
      </c>
      <c r="F5447" s="28"/>
      <c r="G5447" s="51">
        <v>80</v>
      </c>
      <c r="H5447" s="51">
        <v>80</v>
      </c>
      <c r="I5447" s="51">
        <v>0</v>
      </c>
      <c r="J5447" s="19"/>
      <c r="K5447" s="19"/>
    </row>
    <row r="5448" spans="1:11" ht="84" x14ac:dyDescent="0.25">
      <c r="A5448" s="29" t="s">
        <v>5</v>
      </c>
      <c r="B5448" s="29" t="s">
        <v>6</v>
      </c>
      <c r="C5448" s="29" t="s">
        <v>7</v>
      </c>
      <c r="D5448" s="29" t="s">
        <v>8</v>
      </c>
      <c r="E5448" s="29" t="s">
        <v>15</v>
      </c>
      <c r="F5448" s="29" t="s">
        <v>9</v>
      </c>
      <c r="G5448" s="262" t="s">
        <v>10</v>
      </c>
      <c r="H5448" s="262" t="s">
        <v>11</v>
      </c>
      <c r="I5448" s="262" t="s">
        <v>518</v>
      </c>
      <c r="J5448" s="29" t="s">
        <v>12</v>
      </c>
      <c r="K5448" s="30" t="s">
        <v>13</v>
      </c>
    </row>
    <row r="5449" spans="1:11" ht="24" x14ac:dyDescent="0.2">
      <c r="A5449" s="297">
        <v>553</v>
      </c>
      <c r="B5449" s="298" t="s">
        <v>8159</v>
      </c>
      <c r="C5449" s="28">
        <v>1</v>
      </c>
      <c r="D5449" s="299" t="s">
        <v>8160</v>
      </c>
      <c r="E5449" s="28" t="s">
        <v>7609</v>
      </c>
      <c r="F5449" s="28"/>
      <c r="G5449" s="51">
        <v>230</v>
      </c>
      <c r="H5449" s="51">
        <v>230</v>
      </c>
      <c r="I5449" s="51">
        <v>0</v>
      </c>
      <c r="J5449" s="19"/>
      <c r="K5449" s="19"/>
    </row>
    <row r="5450" spans="1:11" x14ac:dyDescent="0.2">
      <c r="A5450" s="297">
        <v>554</v>
      </c>
      <c r="B5450" s="298" t="s">
        <v>8161</v>
      </c>
      <c r="C5450" s="28">
        <v>1</v>
      </c>
      <c r="D5450" s="299" t="s">
        <v>8162</v>
      </c>
      <c r="E5450" s="28" t="s">
        <v>7609</v>
      </c>
      <c r="F5450" s="28"/>
      <c r="G5450" s="51">
        <v>230</v>
      </c>
      <c r="H5450" s="51">
        <v>230</v>
      </c>
      <c r="I5450" s="51">
        <v>0</v>
      </c>
      <c r="J5450" s="19"/>
      <c r="K5450" s="19"/>
    </row>
    <row r="5451" spans="1:11" ht="17.25" customHeight="1" x14ac:dyDescent="0.2">
      <c r="A5451" s="297">
        <v>555</v>
      </c>
      <c r="B5451" s="298" t="s">
        <v>8163</v>
      </c>
      <c r="C5451" s="28">
        <v>1</v>
      </c>
      <c r="D5451" s="299" t="s">
        <v>8164</v>
      </c>
      <c r="E5451" s="28" t="s">
        <v>7609</v>
      </c>
      <c r="F5451" s="28"/>
      <c r="G5451" s="51">
        <v>5369</v>
      </c>
      <c r="H5451" s="51">
        <v>5369</v>
      </c>
      <c r="I5451" s="51">
        <v>0</v>
      </c>
      <c r="J5451" s="19"/>
      <c r="K5451" s="19"/>
    </row>
    <row r="5452" spans="1:11" x14ac:dyDescent="0.2">
      <c r="A5452" s="297">
        <v>556</v>
      </c>
      <c r="B5452" s="298" t="s">
        <v>8165</v>
      </c>
      <c r="C5452" s="28">
        <v>1</v>
      </c>
      <c r="D5452" s="299" t="s">
        <v>8166</v>
      </c>
      <c r="E5452" s="28" t="s">
        <v>7609</v>
      </c>
      <c r="F5452" s="28"/>
      <c r="G5452" s="51">
        <v>267673.3</v>
      </c>
      <c r="H5452" s="51">
        <v>267673.3</v>
      </c>
      <c r="I5452" s="51">
        <v>0</v>
      </c>
      <c r="J5452" s="19"/>
      <c r="K5452" s="19"/>
    </row>
    <row r="5453" spans="1:11" x14ac:dyDescent="0.2">
      <c r="A5453" s="297">
        <v>557</v>
      </c>
      <c r="B5453" s="298" t="s">
        <v>8167</v>
      </c>
      <c r="C5453" s="28">
        <v>3</v>
      </c>
      <c r="D5453" s="299" t="s">
        <v>8168</v>
      </c>
      <c r="E5453" s="28" t="s">
        <v>7609</v>
      </c>
      <c r="F5453" s="28"/>
      <c r="G5453" s="51">
        <v>120</v>
      </c>
      <c r="H5453" s="51">
        <v>120</v>
      </c>
      <c r="I5453" s="51">
        <v>0</v>
      </c>
      <c r="J5453" s="19"/>
      <c r="K5453" s="19"/>
    </row>
    <row r="5454" spans="1:11" x14ac:dyDescent="0.2">
      <c r="A5454" s="297">
        <v>558</v>
      </c>
      <c r="B5454" s="298" t="s">
        <v>8169</v>
      </c>
      <c r="C5454" s="28">
        <v>5</v>
      </c>
      <c r="D5454" s="299" t="s">
        <v>8170</v>
      </c>
      <c r="E5454" s="28" t="s">
        <v>7609</v>
      </c>
      <c r="F5454" s="28"/>
      <c r="G5454" s="51">
        <v>100</v>
      </c>
      <c r="H5454" s="51">
        <v>100</v>
      </c>
      <c r="I5454" s="51">
        <v>0</v>
      </c>
      <c r="J5454" s="19"/>
      <c r="K5454" s="19"/>
    </row>
    <row r="5455" spans="1:11" x14ac:dyDescent="0.2">
      <c r="A5455" s="297">
        <v>559</v>
      </c>
      <c r="B5455" s="298" t="s">
        <v>8171</v>
      </c>
      <c r="C5455" s="28">
        <v>1</v>
      </c>
      <c r="D5455" s="299" t="s">
        <v>8172</v>
      </c>
      <c r="E5455" s="28" t="s">
        <v>7609</v>
      </c>
      <c r="F5455" s="28"/>
      <c r="G5455" s="51">
        <v>200</v>
      </c>
      <c r="H5455" s="51">
        <v>200</v>
      </c>
      <c r="I5455" s="51">
        <v>0</v>
      </c>
      <c r="J5455" s="19"/>
      <c r="K5455" s="19"/>
    </row>
    <row r="5456" spans="1:11" x14ac:dyDescent="0.2">
      <c r="A5456" s="297">
        <v>560</v>
      </c>
      <c r="B5456" s="298" t="s">
        <v>8173</v>
      </c>
      <c r="C5456" s="28">
        <v>1</v>
      </c>
      <c r="D5456" s="299" t="s">
        <v>8174</v>
      </c>
      <c r="E5456" s="28" t="s">
        <v>7609</v>
      </c>
      <c r="F5456" s="28"/>
      <c r="G5456" s="51">
        <v>100</v>
      </c>
      <c r="H5456" s="51">
        <v>100</v>
      </c>
      <c r="I5456" s="51">
        <v>0</v>
      </c>
      <c r="J5456" s="19"/>
      <c r="K5456" s="19"/>
    </row>
    <row r="5457" spans="1:11" ht="24" x14ac:dyDescent="0.2">
      <c r="A5457" s="297">
        <v>561</v>
      </c>
      <c r="B5457" s="298" t="s">
        <v>8175</v>
      </c>
      <c r="C5457" s="28">
        <v>1</v>
      </c>
      <c r="D5457" s="299" t="s">
        <v>8176</v>
      </c>
      <c r="E5457" s="28" t="s">
        <v>7609</v>
      </c>
      <c r="F5457" s="28"/>
      <c r="G5457" s="51">
        <v>50</v>
      </c>
      <c r="H5457" s="51">
        <v>50</v>
      </c>
      <c r="I5457" s="51">
        <v>0</v>
      </c>
      <c r="J5457" s="19"/>
      <c r="K5457" s="19"/>
    </row>
    <row r="5458" spans="1:11" x14ac:dyDescent="0.2">
      <c r="A5458" s="297">
        <v>562</v>
      </c>
      <c r="B5458" s="298" t="s">
        <v>8177</v>
      </c>
      <c r="C5458" s="28">
        <v>1</v>
      </c>
      <c r="D5458" s="299" t="s">
        <v>8178</v>
      </c>
      <c r="E5458" s="28" t="s">
        <v>7609</v>
      </c>
      <c r="F5458" s="28"/>
      <c r="G5458" s="51">
        <v>100</v>
      </c>
      <c r="H5458" s="51">
        <v>100</v>
      </c>
      <c r="I5458" s="51">
        <v>0</v>
      </c>
      <c r="J5458" s="19"/>
      <c r="K5458" s="19"/>
    </row>
    <row r="5459" spans="1:11" x14ac:dyDescent="0.2">
      <c r="A5459" s="297">
        <v>563</v>
      </c>
      <c r="B5459" s="298" t="s">
        <v>8179</v>
      </c>
      <c r="C5459" s="28">
        <v>1</v>
      </c>
      <c r="D5459" s="299" t="s">
        <v>8180</v>
      </c>
      <c r="E5459" s="28" t="s">
        <v>7609</v>
      </c>
      <c r="F5459" s="28"/>
      <c r="G5459" s="51">
        <v>20</v>
      </c>
      <c r="H5459" s="51">
        <v>20</v>
      </c>
      <c r="I5459" s="51">
        <v>0</v>
      </c>
      <c r="J5459" s="19"/>
      <c r="K5459" s="19"/>
    </row>
    <row r="5460" spans="1:11" x14ac:dyDescent="0.2">
      <c r="A5460" s="297">
        <v>564</v>
      </c>
      <c r="B5460" s="298" t="s">
        <v>8181</v>
      </c>
      <c r="C5460" s="28">
        <v>1</v>
      </c>
      <c r="D5460" s="299" t="s">
        <v>8182</v>
      </c>
      <c r="E5460" s="28" t="s">
        <v>7609</v>
      </c>
      <c r="F5460" s="28"/>
      <c r="G5460" s="51">
        <v>30</v>
      </c>
      <c r="H5460" s="51">
        <v>30</v>
      </c>
      <c r="I5460" s="51">
        <v>0</v>
      </c>
      <c r="J5460" s="19"/>
      <c r="K5460" s="19"/>
    </row>
    <row r="5461" spans="1:11" x14ac:dyDescent="0.2">
      <c r="A5461" s="297">
        <v>565</v>
      </c>
      <c r="B5461" s="298" t="s">
        <v>8183</v>
      </c>
      <c r="C5461" s="28">
        <v>1</v>
      </c>
      <c r="D5461" s="299" t="s">
        <v>8184</v>
      </c>
      <c r="E5461" s="28" t="s">
        <v>7609</v>
      </c>
      <c r="F5461" s="28"/>
      <c r="G5461" s="51">
        <v>30</v>
      </c>
      <c r="H5461" s="51">
        <v>30</v>
      </c>
      <c r="I5461" s="51">
        <v>0</v>
      </c>
      <c r="J5461" s="19"/>
      <c r="K5461" s="19"/>
    </row>
    <row r="5462" spans="1:11" x14ac:dyDescent="0.2">
      <c r="A5462" s="297">
        <v>566</v>
      </c>
      <c r="B5462" s="298" t="s">
        <v>8185</v>
      </c>
      <c r="C5462" s="28">
        <v>4</v>
      </c>
      <c r="D5462" s="299" t="s">
        <v>8186</v>
      </c>
      <c r="E5462" s="28" t="s">
        <v>7609</v>
      </c>
      <c r="F5462" s="28"/>
      <c r="G5462" s="51">
        <v>200</v>
      </c>
      <c r="H5462" s="51">
        <v>200</v>
      </c>
      <c r="I5462" s="51">
        <v>0</v>
      </c>
      <c r="J5462" s="19"/>
      <c r="K5462" s="19"/>
    </row>
    <row r="5463" spans="1:11" x14ac:dyDescent="0.2">
      <c r="A5463" s="297">
        <v>567</v>
      </c>
      <c r="B5463" s="298" t="s">
        <v>8187</v>
      </c>
      <c r="C5463" s="28">
        <v>1</v>
      </c>
      <c r="D5463" s="299" t="s">
        <v>8188</v>
      </c>
      <c r="E5463" s="28" t="s">
        <v>7609</v>
      </c>
      <c r="F5463" s="28"/>
      <c r="G5463" s="51">
        <v>25</v>
      </c>
      <c r="H5463" s="51">
        <v>25</v>
      </c>
      <c r="I5463" s="51">
        <v>0</v>
      </c>
      <c r="J5463" s="19"/>
      <c r="K5463" s="19"/>
    </row>
    <row r="5464" spans="1:11" x14ac:dyDescent="0.2">
      <c r="A5464" s="297">
        <v>568</v>
      </c>
      <c r="B5464" s="298" t="s">
        <v>8189</v>
      </c>
      <c r="C5464" s="28">
        <v>1</v>
      </c>
      <c r="D5464" s="299" t="s">
        <v>8190</v>
      </c>
      <c r="E5464" s="28" t="s">
        <v>7609</v>
      </c>
      <c r="F5464" s="28"/>
      <c r="G5464" s="51">
        <v>100</v>
      </c>
      <c r="H5464" s="51">
        <v>100</v>
      </c>
      <c r="I5464" s="51">
        <v>0</v>
      </c>
      <c r="J5464" s="19"/>
      <c r="K5464" s="19"/>
    </row>
    <row r="5465" spans="1:11" x14ac:dyDescent="0.2">
      <c r="A5465" s="297">
        <v>569</v>
      </c>
      <c r="B5465" s="298" t="s">
        <v>8191</v>
      </c>
      <c r="C5465" s="28">
        <v>1</v>
      </c>
      <c r="D5465" s="299" t="s">
        <v>8192</v>
      </c>
      <c r="E5465" s="28" t="s">
        <v>7609</v>
      </c>
      <c r="F5465" s="28"/>
      <c r="G5465" s="51">
        <v>20</v>
      </c>
      <c r="H5465" s="51">
        <v>20</v>
      </c>
      <c r="I5465" s="51">
        <v>0</v>
      </c>
      <c r="J5465" s="19"/>
      <c r="K5465" s="19"/>
    </row>
    <row r="5466" spans="1:11" x14ac:dyDescent="0.2">
      <c r="A5466" s="297">
        <v>570</v>
      </c>
      <c r="B5466" s="298" t="s">
        <v>8193</v>
      </c>
      <c r="C5466" s="28">
        <v>3</v>
      </c>
      <c r="D5466" s="299" t="s">
        <v>8194</v>
      </c>
      <c r="E5466" s="28" t="s">
        <v>7609</v>
      </c>
      <c r="F5466" s="28"/>
      <c r="G5466" s="51">
        <v>60</v>
      </c>
      <c r="H5466" s="51">
        <v>60</v>
      </c>
      <c r="I5466" s="51">
        <v>0</v>
      </c>
      <c r="J5466" s="19"/>
      <c r="K5466" s="19"/>
    </row>
    <row r="5467" spans="1:11" x14ac:dyDescent="0.2">
      <c r="A5467" s="297">
        <v>571</v>
      </c>
      <c r="B5467" s="298" t="s">
        <v>8195</v>
      </c>
      <c r="C5467" s="28">
        <v>1</v>
      </c>
      <c r="D5467" s="299" t="s">
        <v>8196</v>
      </c>
      <c r="E5467" s="28" t="s">
        <v>7609</v>
      </c>
      <c r="F5467" s="28"/>
      <c r="G5467" s="51">
        <v>50</v>
      </c>
      <c r="H5467" s="51">
        <v>50</v>
      </c>
      <c r="I5467" s="51">
        <v>0</v>
      </c>
      <c r="J5467" s="19"/>
      <c r="K5467" s="19"/>
    </row>
    <row r="5468" spans="1:11" x14ac:dyDescent="0.2">
      <c r="A5468" s="297">
        <v>572</v>
      </c>
      <c r="B5468" s="298" t="s">
        <v>8197</v>
      </c>
      <c r="C5468" s="28">
        <v>1</v>
      </c>
      <c r="D5468" s="299" t="s">
        <v>8198</v>
      </c>
      <c r="E5468" s="28" t="s">
        <v>7609</v>
      </c>
      <c r="F5468" s="28"/>
      <c r="G5468" s="51">
        <v>40</v>
      </c>
      <c r="H5468" s="51">
        <v>40</v>
      </c>
      <c r="I5468" s="51">
        <v>0</v>
      </c>
      <c r="J5468" s="19"/>
      <c r="K5468" s="19"/>
    </row>
    <row r="5469" spans="1:11" x14ac:dyDescent="0.2">
      <c r="A5469" s="297">
        <v>573</v>
      </c>
      <c r="B5469" s="298" t="s">
        <v>8199</v>
      </c>
      <c r="C5469" s="28">
        <v>1</v>
      </c>
      <c r="D5469" s="299" t="s">
        <v>8200</v>
      </c>
      <c r="E5469" s="28" t="s">
        <v>7609</v>
      </c>
      <c r="F5469" s="28"/>
      <c r="G5469" s="51">
        <v>20</v>
      </c>
      <c r="H5469" s="51">
        <v>20</v>
      </c>
      <c r="I5469" s="51">
        <v>0</v>
      </c>
      <c r="J5469" s="19"/>
      <c r="K5469" s="19"/>
    </row>
    <row r="5470" spans="1:11" x14ac:dyDescent="0.2">
      <c r="A5470" s="297">
        <v>574</v>
      </c>
      <c r="B5470" s="298" t="s">
        <v>8201</v>
      </c>
      <c r="C5470" s="28">
        <v>1</v>
      </c>
      <c r="D5470" s="299" t="s">
        <v>8202</v>
      </c>
      <c r="E5470" s="28" t="s">
        <v>8203</v>
      </c>
      <c r="F5470" s="28"/>
      <c r="G5470" s="51">
        <v>128.4</v>
      </c>
      <c r="H5470" s="51">
        <v>128.4</v>
      </c>
      <c r="I5470" s="51">
        <v>0</v>
      </c>
      <c r="J5470" s="19"/>
      <c r="K5470" s="19"/>
    </row>
    <row r="5471" spans="1:11" x14ac:dyDescent="0.2">
      <c r="A5471" s="297">
        <v>575</v>
      </c>
      <c r="B5471" s="298" t="s">
        <v>8204</v>
      </c>
      <c r="C5471" s="28">
        <v>1</v>
      </c>
      <c r="D5471" s="299" t="s">
        <v>8205</v>
      </c>
      <c r="E5471" s="28" t="s">
        <v>7621</v>
      </c>
      <c r="F5471" s="28"/>
      <c r="G5471" s="51">
        <v>597</v>
      </c>
      <c r="H5471" s="51">
        <v>597</v>
      </c>
      <c r="I5471" s="51">
        <v>0</v>
      </c>
      <c r="J5471" s="19"/>
      <c r="K5471" s="19"/>
    </row>
    <row r="5472" spans="1:11" x14ac:dyDescent="0.2">
      <c r="A5472" s="297">
        <v>576</v>
      </c>
      <c r="B5472" s="298" t="s">
        <v>8206</v>
      </c>
      <c r="C5472" s="28">
        <v>1</v>
      </c>
      <c r="D5472" s="299" t="s">
        <v>8207</v>
      </c>
      <c r="E5472" s="28" t="s">
        <v>7891</v>
      </c>
      <c r="F5472" s="28"/>
      <c r="G5472" s="51">
        <v>455</v>
      </c>
      <c r="H5472" s="51">
        <v>455</v>
      </c>
      <c r="I5472" s="51">
        <v>0</v>
      </c>
      <c r="J5472" s="19"/>
      <c r="K5472" s="19"/>
    </row>
    <row r="5473" spans="1:11" ht="24" x14ac:dyDescent="0.2">
      <c r="A5473" s="297">
        <v>577</v>
      </c>
      <c r="B5473" s="298" t="s">
        <v>8208</v>
      </c>
      <c r="C5473" s="28">
        <v>1</v>
      </c>
      <c r="D5473" s="299" t="s">
        <v>8209</v>
      </c>
      <c r="E5473" s="28" t="s">
        <v>7891</v>
      </c>
      <c r="F5473" s="28"/>
      <c r="G5473" s="51">
        <v>668</v>
      </c>
      <c r="H5473" s="51">
        <v>668</v>
      </c>
      <c r="I5473" s="51">
        <v>0</v>
      </c>
      <c r="J5473" s="19"/>
      <c r="K5473" s="19"/>
    </row>
    <row r="5474" spans="1:11" x14ac:dyDescent="0.2">
      <c r="A5474" s="297">
        <v>578</v>
      </c>
      <c r="B5474" s="300" t="s">
        <v>8210</v>
      </c>
      <c r="C5474" s="28">
        <v>1</v>
      </c>
      <c r="D5474" s="299" t="s">
        <v>8211</v>
      </c>
      <c r="E5474" s="28" t="s">
        <v>7867</v>
      </c>
      <c r="F5474" s="28"/>
      <c r="G5474" s="51">
        <v>714</v>
      </c>
      <c r="H5474" s="51">
        <v>714</v>
      </c>
      <c r="I5474" s="51">
        <v>0</v>
      </c>
      <c r="J5474" s="19"/>
      <c r="K5474" s="19"/>
    </row>
    <row r="5475" spans="1:11" ht="24" x14ac:dyDescent="0.2">
      <c r="A5475" s="297">
        <v>579</v>
      </c>
      <c r="B5475" s="298" t="s">
        <v>8212</v>
      </c>
      <c r="C5475" s="28">
        <v>1</v>
      </c>
      <c r="D5475" s="299" t="s">
        <v>8213</v>
      </c>
      <c r="E5475" s="28" t="s">
        <v>7891</v>
      </c>
      <c r="F5475" s="28"/>
      <c r="G5475" s="51">
        <v>667</v>
      </c>
      <c r="H5475" s="51">
        <v>667</v>
      </c>
      <c r="I5475" s="51">
        <v>0</v>
      </c>
      <c r="J5475" s="19"/>
      <c r="K5475" s="19"/>
    </row>
    <row r="5476" spans="1:11" x14ac:dyDescent="0.2">
      <c r="A5476" s="297">
        <v>580</v>
      </c>
      <c r="B5476" s="298" t="s">
        <v>8214</v>
      </c>
      <c r="C5476" s="28">
        <v>1</v>
      </c>
      <c r="D5476" s="299" t="s">
        <v>8215</v>
      </c>
      <c r="E5476" s="28" t="s">
        <v>7891</v>
      </c>
      <c r="F5476" s="28"/>
      <c r="G5476" s="51">
        <v>123</v>
      </c>
      <c r="H5476" s="51">
        <v>123</v>
      </c>
      <c r="I5476" s="51">
        <v>0</v>
      </c>
      <c r="J5476" s="19"/>
      <c r="K5476" s="19"/>
    </row>
    <row r="5477" spans="1:11" ht="84" x14ac:dyDescent="0.25">
      <c r="A5477" s="29" t="s">
        <v>5</v>
      </c>
      <c r="B5477" s="29" t="s">
        <v>6</v>
      </c>
      <c r="C5477" s="29" t="s">
        <v>7</v>
      </c>
      <c r="D5477" s="29" t="s">
        <v>8</v>
      </c>
      <c r="E5477" s="29" t="s">
        <v>15</v>
      </c>
      <c r="F5477" s="29" t="s">
        <v>9</v>
      </c>
      <c r="G5477" s="262" t="s">
        <v>10</v>
      </c>
      <c r="H5477" s="262" t="s">
        <v>11</v>
      </c>
      <c r="I5477" s="262" t="s">
        <v>518</v>
      </c>
      <c r="J5477" s="29" t="s">
        <v>12</v>
      </c>
      <c r="K5477" s="30" t="s">
        <v>13</v>
      </c>
    </row>
    <row r="5478" spans="1:11" x14ac:dyDescent="0.2">
      <c r="A5478" s="297">
        <v>581</v>
      </c>
      <c r="B5478" s="298" t="s">
        <v>8216</v>
      </c>
      <c r="C5478" s="28">
        <v>1</v>
      </c>
      <c r="D5478" s="299" t="s">
        <v>8217</v>
      </c>
      <c r="E5478" s="28" t="s">
        <v>8218</v>
      </c>
      <c r="F5478" s="28"/>
      <c r="G5478" s="51">
        <v>244.38</v>
      </c>
      <c r="H5478" s="51">
        <v>244.38</v>
      </c>
      <c r="I5478" s="51">
        <v>0</v>
      </c>
      <c r="J5478" s="19"/>
      <c r="K5478" s="19"/>
    </row>
    <row r="5479" spans="1:11" x14ac:dyDescent="0.2">
      <c r="A5479" s="297">
        <v>582</v>
      </c>
      <c r="B5479" s="298" t="s">
        <v>8219</v>
      </c>
      <c r="C5479" s="28">
        <v>1</v>
      </c>
      <c r="D5479" s="299" t="s">
        <v>8220</v>
      </c>
      <c r="E5479" s="28" t="s">
        <v>8221</v>
      </c>
      <c r="F5479" s="28"/>
      <c r="G5479" s="51">
        <v>228.57</v>
      </c>
      <c r="H5479" s="51">
        <v>228.57</v>
      </c>
      <c r="I5479" s="51">
        <v>0</v>
      </c>
      <c r="J5479" s="19"/>
      <c r="K5479" s="19"/>
    </row>
    <row r="5480" spans="1:11" x14ac:dyDescent="0.2">
      <c r="A5480" s="297">
        <v>583</v>
      </c>
      <c r="B5480" s="298" t="s">
        <v>8222</v>
      </c>
      <c r="C5480" s="28">
        <v>1</v>
      </c>
      <c r="D5480" s="299" t="s">
        <v>8223</v>
      </c>
      <c r="E5480" s="28" t="s">
        <v>7782</v>
      </c>
      <c r="F5480" s="28"/>
      <c r="G5480" s="51">
        <v>35</v>
      </c>
      <c r="H5480" s="51">
        <v>35</v>
      </c>
      <c r="I5480" s="51">
        <v>0</v>
      </c>
      <c r="J5480" s="19"/>
      <c r="K5480" s="19"/>
    </row>
    <row r="5481" spans="1:11" x14ac:dyDescent="0.2">
      <c r="A5481" s="297">
        <v>584</v>
      </c>
      <c r="B5481" s="298" t="s">
        <v>8224</v>
      </c>
      <c r="C5481" s="28">
        <v>2</v>
      </c>
      <c r="D5481" s="299" t="s">
        <v>8225</v>
      </c>
      <c r="E5481" s="28" t="s">
        <v>8226</v>
      </c>
      <c r="F5481" s="28"/>
      <c r="G5481" s="51">
        <v>120</v>
      </c>
      <c r="H5481" s="51">
        <v>120</v>
      </c>
      <c r="I5481" s="51">
        <v>0</v>
      </c>
      <c r="J5481" s="19"/>
      <c r="K5481" s="19"/>
    </row>
    <row r="5482" spans="1:11" ht="24" x14ac:dyDescent="0.2">
      <c r="A5482" s="297">
        <v>585</v>
      </c>
      <c r="B5482" s="298" t="s">
        <v>8227</v>
      </c>
      <c r="C5482" s="28">
        <v>1</v>
      </c>
      <c r="D5482" s="299" t="s">
        <v>8228</v>
      </c>
      <c r="E5482" s="28" t="s">
        <v>8229</v>
      </c>
      <c r="F5482" s="28"/>
      <c r="G5482" s="51">
        <v>244.38</v>
      </c>
      <c r="H5482" s="51">
        <v>244.38</v>
      </c>
      <c r="I5482" s="51">
        <v>0</v>
      </c>
      <c r="J5482" s="19"/>
      <c r="K5482" s="19"/>
    </row>
    <row r="5483" spans="1:11" x14ac:dyDescent="0.2">
      <c r="A5483" s="297">
        <v>586</v>
      </c>
      <c r="B5483" s="298" t="s">
        <v>8230</v>
      </c>
      <c r="C5483" s="28">
        <v>1</v>
      </c>
      <c r="D5483" s="299" t="s">
        <v>8231</v>
      </c>
      <c r="E5483" s="28" t="s">
        <v>7867</v>
      </c>
      <c r="F5483" s="28"/>
      <c r="G5483" s="51">
        <v>250</v>
      </c>
      <c r="H5483" s="51">
        <v>250</v>
      </c>
      <c r="I5483" s="51">
        <v>0</v>
      </c>
      <c r="J5483" s="19"/>
      <c r="K5483" s="19"/>
    </row>
    <row r="5484" spans="1:11" x14ac:dyDescent="0.2">
      <c r="A5484" s="297">
        <v>587</v>
      </c>
      <c r="B5484" s="298" t="s">
        <v>8232</v>
      </c>
      <c r="C5484" s="28">
        <v>1</v>
      </c>
      <c r="D5484" s="299" t="s">
        <v>8233</v>
      </c>
      <c r="E5484" s="28" t="s">
        <v>7169</v>
      </c>
      <c r="F5484" s="28"/>
      <c r="G5484" s="51">
        <v>120</v>
      </c>
      <c r="H5484" s="51">
        <v>120</v>
      </c>
      <c r="I5484" s="51">
        <v>0</v>
      </c>
      <c r="J5484" s="19"/>
      <c r="K5484" s="19"/>
    </row>
    <row r="5485" spans="1:11" x14ac:dyDescent="0.2">
      <c r="A5485" s="297">
        <v>588</v>
      </c>
      <c r="B5485" s="298" t="s">
        <v>7463</v>
      </c>
      <c r="C5485" s="28">
        <v>2</v>
      </c>
      <c r="D5485" s="299" t="s">
        <v>8234</v>
      </c>
      <c r="E5485" s="28" t="s">
        <v>8235</v>
      </c>
      <c r="F5485" s="28"/>
      <c r="G5485" s="51">
        <v>120</v>
      </c>
      <c r="H5485" s="51">
        <v>120</v>
      </c>
      <c r="I5485" s="51">
        <v>0</v>
      </c>
      <c r="J5485" s="19"/>
      <c r="K5485" s="19"/>
    </row>
    <row r="5486" spans="1:11" x14ac:dyDescent="0.2">
      <c r="A5486" s="297">
        <v>589</v>
      </c>
      <c r="B5486" s="298" t="s">
        <v>7172</v>
      </c>
      <c r="C5486" s="28">
        <v>4</v>
      </c>
      <c r="D5486" s="299" t="s">
        <v>8236</v>
      </c>
      <c r="E5486" s="28" t="s">
        <v>8235</v>
      </c>
      <c r="F5486" s="28"/>
      <c r="G5486" s="51">
        <v>100</v>
      </c>
      <c r="H5486" s="51">
        <v>100</v>
      </c>
      <c r="I5486" s="51">
        <v>0</v>
      </c>
      <c r="J5486" s="19"/>
      <c r="K5486" s="19"/>
    </row>
    <row r="5487" spans="1:11" x14ac:dyDescent="0.2">
      <c r="A5487" s="297">
        <v>590</v>
      </c>
      <c r="B5487" s="298" t="s">
        <v>7474</v>
      </c>
      <c r="C5487" s="28">
        <v>2</v>
      </c>
      <c r="D5487" s="299" t="s">
        <v>8237</v>
      </c>
      <c r="E5487" s="28" t="s">
        <v>8235</v>
      </c>
      <c r="F5487" s="28"/>
      <c r="G5487" s="51">
        <v>60</v>
      </c>
      <c r="H5487" s="51">
        <v>60</v>
      </c>
      <c r="I5487" s="51">
        <v>0</v>
      </c>
      <c r="J5487" s="19"/>
      <c r="K5487" s="19"/>
    </row>
    <row r="5488" spans="1:11" x14ac:dyDescent="0.2">
      <c r="A5488" s="297">
        <v>591</v>
      </c>
      <c r="B5488" s="298" t="s">
        <v>8238</v>
      </c>
      <c r="C5488" s="28">
        <v>1</v>
      </c>
      <c r="D5488" s="299" t="s">
        <v>8239</v>
      </c>
      <c r="E5488" s="28" t="s">
        <v>8240</v>
      </c>
      <c r="F5488" s="28"/>
      <c r="G5488" s="51">
        <v>1950</v>
      </c>
      <c r="H5488" s="51">
        <v>1950</v>
      </c>
      <c r="I5488" s="51">
        <v>0</v>
      </c>
      <c r="J5488" s="19"/>
      <c r="K5488" s="19"/>
    </row>
    <row r="5489" spans="1:11" ht="24" x14ac:dyDescent="0.2">
      <c r="A5489" s="297">
        <v>592</v>
      </c>
      <c r="B5489" s="298" t="s">
        <v>8241</v>
      </c>
      <c r="C5489" s="28">
        <v>1</v>
      </c>
      <c r="D5489" s="299" t="s">
        <v>8242</v>
      </c>
      <c r="E5489" s="28" t="s">
        <v>8243</v>
      </c>
      <c r="F5489" s="28"/>
      <c r="G5489" s="51">
        <v>59900</v>
      </c>
      <c r="H5489" s="51">
        <v>59900</v>
      </c>
      <c r="I5489" s="51">
        <v>0</v>
      </c>
      <c r="J5489" s="19"/>
      <c r="K5489" s="19"/>
    </row>
    <row r="5490" spans="1:11" ht="24" x14ac:dyDescent="0.2">
      <c r="A5490" s="297">
        <v>593</v>
      </c>
      <c r="B5490" s="298" t="s">
        <v>8244</v>
      </c>
      <c r="C5490" s="28">
        <v>1</v>
      </c>
      <c r="D5490" s="299" t="s">
        <v>8245</v>
      </c>
      <c r="E5490" s="28" t="s">
        <v>7511</v>
      </c>
      <c r="F5490" s="28"/>
      <c r="G5490" s="51">
        <v>154.1</v>
      </c>
      <c r="H5490" s="51">
        <v>154.1</v>
      </c>
      <c r="I5490" s="51">
        <v>0</v>
      </c>
      <c r="J5490" s="19"/>
      <c r="K5490" s="19"/>
    </row>
    <row r="5491" spans="1:11" ht="24" x14ac:dyDescent="0.2">
      <c r="A5491" s="297">
        <v>594</v>
      </c>
      <c r="B5491" s="298" t="s">
        <v>8246</v>
      </c>
      <c r="C5491" s="28">
        <v>1</v>
      </c>
      <c r="D5491" s="299" t="s">
        <v>8247</v>
      </c>
      <c r="E5491" s="28" t="s">
        <v>7511</v>
      </c>
      <c r="F5491" s="28"/>
      <c r="G5491" s="51">
        <v>32.15</v>
      </c>
      <c r="H5491" s="51">
        <v>32.15</v>
      </c>
      <c r="I5491" s="51">
        <v>0</v>
      </c>
      <c r="J5491" s="19"/>
      <c r="K5491" s="19"/>
    </row>
    <row r="5492" spans="1:11" ht="24" x14ac:dyDescent="0.2">
      <c r="A5492" s="297">
        <v>595</v>
      </c>
      <c r="B5492" s="298" t="s">
        <v>8248</v>
      </c>
      <c r="C5492" s="28">
        <v>1</v>
      </c>
      <c r="D5492" s="299" t="s">
        <v>8249</v>
      </c>
      <c r="E5492" s="28" t="s">
        <v>8250</v>
      </c>
      <c r="F5492" s="28"/>
      <c r="G5492" s="51">
        <v>886.8</v>
      </c>
      <c r="H5492" s="51">
        <v>886.8</v>
      </c>
      <c r="I5492" s="51">
        <v>0</v>
      </c>
      <c r="J5492" s="19"/>
      <c r="K5492" s="19"/>
    </row>
    <row r="5493" spans="1:11" x14ac:dyDescent="0.2">
      <c r="A5493" s="297">
        <v>596</v>
      </c>
      <c r="B5493" s="298" t="s">
        <v>8251</v>
      </c>
      <c r="C5493" s="28">
        <v>1</v>
      </c>
      <c r="D5493" s="299" t="s">
        <v>8252</v>
      </c>
      <c r="E5493" s="28" t="s">
        <v>8253</v>
      </c>
      <c r="F5493" s="28"/>
      <c r="G5493" s="51">
        <v>233.75</v>
      </c>
      <c r="H5493" s="51">
        <v>233.75</v>
      </c>
      <c r="I5493" s="51">
        <v>0</v>
      </c>
      <c r="J5493" s="19"/>
      <c r="K5493" s="19"/>
    </row>
    <row r="5494" spans="1:11" ht="24" x14ac:dyDescent="0.2">
      <c r="A5494" s="297">
        <v>597</v>
      </c>
      <c r="B5494" s="298" t="s">
        <v>8254</v>
      </c>
      <c r="C5494" s="28">
        <v>1</v>
      </c>
      <c r="D5494" s="299" t="s">
        <v>8255</v>
      </c>
      <c r="E5494" s="28" t="s">
        <v>7511</v>
      </c>
      <c r="F5494" s="28"/>
      <c r="G5494" s="51">
        <v>24.31</v>
      </c>
      <c r="H5494" s="51">
        <v>24.31</v>
      </c>
      <c r="I5494" s="51">
        <v>0</v>
      </c>
      <c r="J5494" s="19"/>
      <c r="K5494" s="19"/>
    </row>
    <row r="5495" spans="1:11" ht="24" x14ac:dyDescent="0.2">
      <c r="A5495" s="297">
        <v>598</v>
      </c>
      <c r="B5495" s="298" t="s">
        <v>8256</v>
      </c>
      <c r="C5495" s="28">
        <v>1</v>
      </c>
      <c r="D5495" s="299" t="s">
        <v>8257</v>
      </c>
      <c r="E5495" s="28" t="s">
        <v>7891</v>
      </c>
      <c r="F5495" s="28"/>
      <c r="G5495" s="51">
        <v>580.35</v>
      </c>
      <c r="H5495" s="51">
        <v>580.35</v>
      </c>
      <c r="I5495" s="51">
        <v>0</v>
      </c>
      <c r="J5495" s="19"/>
      <c r="K5495" s="19"/>
    </row>
    <row r="5496" spans="1:11" x14ac:dyDescent="0.2">
      <c r="A5496" s="297">
        <v>599</v>
      </c>
      <c r="B5496" s="298" t="s">
        <v>7865</v>
      </c>
      <c r="C5496" s="28">
        <v>1</v>
      </c>
      <c r="D5496" s="299" t="s">
        <v>8258</v>
      </c>
      <c r="E5496" s="28" t="s">
        <v>7891</v>
      </c>
      <c r="F5496" s="28"/>
      <c r="G5496" s="51">
        <v>174.32</v>
      </c>
      <c r="H5496" s="51">
        <v>174.32</v>
      </c>
      <c r="I5496" s="51">
        <v>0</v>
      </c>
      <c r="J5496" s="19"/>
      <c r="K5496" s="19"/>
    </row>
    <row r="5497" spans="1:11" x14ac:dyDescent="0.2">
      <c r="A5497" s="297">
        <v>600</v>
      </c>
      <c r="B5497" s="298" t="s">
        <v>8259</v>
      </c>
      <c r="C5497" s="28">
        <v>1</v>
      </c>
      <c r="D5497" s="299" t="s">
        <v>8260</v>
      </c>
      <c r="E5497" s="28" t="s">
        <v>8253</v>
      </c>
      <c r="F5497" s="28"/>
      <c r="G5497" s="51">
        <v>233.75</v>
      </c>
      <c r="H5497" s="51">
        <v>233.75</v>
      </c>
      <c r="I5497" s="51">
        <v>0</v>
      </c>
      <c r="J5497" s="19"/>
      <c r="K5497" s="19"/>
    </row>
    <row r="5498" spans="1:11" x14ac:dyDescent="0.2">
      <c r="A5498" s="297">
        <v>601</v>
      </c>
      <c r="B5498" s="300" t="s">
        <v>8261</v>
      </c>
      <c r="C5498" s="28">
        <v>1</v>
      </c>
      <c r="D5498" s="299" t="s">
        <v>8262</v>
      </c>
      <c r="E5498" s="28" t="s">
        <v>8253</v>
      </c>
      <c r="F5498" s="28"/>
      <c r="G5498" s="51">
        <v>233.75</v>
      </c>
      <c r="H5498" s="51">
        <v>233.75</v>
      </c>
      <c r="I5498" s="51">
        <v>0</v>
      </c>
      <c r="J5498" s="19"/>
      <c r="K5498" s="19"/>
    </row>
    <row r="5499" spans="1:11" ht="16.5" customHeight="1" x14ac:dyDescent="0.2">
      <c r="A5499" s="297">
        <v>602</v>
      </c>
      <c r="B5499" s="298" t="s">
        <v>8263</v>
      </c>
      <c r="C5499" s="28">
        <v>1</v>
      </c>
      <c r="D5499" s="299" t="s">
        <v>8264</v>
      </c>
      <c r="E5499" s="28" t="s">
        <v>7137</v>
      </c>
      <c r="F5499" s="28"/>
      <c r="G5499" s="51">
        <v>86.43</v>
      </c>
      <c r="H5499" s="51">
        <v>86.43</v>
      </c>
      <c r="I5499" s="51">
        <v>0</v>
      </c>
      <c r="J5499" s="19"/>
      <c r="K5499" s="19"/>
    </row>
    <row r="5500" spans="1:11" x14ac:dyDescent="0.2">
      <c r="A5500" s="297">
        <v>603</v>
      </c>
      <c r="B5500" s="300" t="s">
        <v>8265</v>
      </c>
      <c r="C5500" s="28">
        <v>1</v>
      </c>
      <c r="D5500" s="299" t="s">
        <v>8266</v>
      </c>
      <c r="E5500" s="28" t="s">
        <v>7137</v>
      </c>
      <c r="F5500" s="28"/>
      <c r="G5500" s="51">
        <v>38.409999999999997</v>
      </c>
      <c r="H5500" s="51">
        <v>38.409999999999997</v>
      </c>
      <c r="I5500" s="51">
        <v>0</v>
      </c>
      <c r="J5500" s="19"/>
      <c r="K5500" s="19"/>
    </row>
    <row r="5501" spans="1:11" x14ac:dyDescent="0.2">
      <c r="A5501" s="297">
        <v>604</v>
      </c>
      <c r="B5501" s="298" t="s">
        <v>8267</v>
      </c>
      <c r="C5501" s="28">
        <v>1</v>
      </c>
      <c r="D5501" s="299" t="s">
        <v>8268</v>
      </c>
      <c r="E5501" s="28" t="s">
        <v>7137</v>
      </c>
      <c r="F5501" s="28"/>
      <c r="G5501" s="51">
        <v>23.57</v>
      </c>
      <c r="H5501" s="51">
        <v>23.57</v>
      </c>
      <c r="I5501" s="51">
        <v>0</v>
      </c>
      <c r="J5501" s="19"/>
      <c r="K5501" s="19"/>
    </row>
    <row r="5502" spans="1:11" x14ac:dyDescent="0.2">
      <c r="A5502" s="297">
        <v>605</v>
      </c>
      <c r="B5502" s="298" t="s">
        <v>8269</v>
      </c>
      <c r="C5502" s="28">
        <v>6</v>
      </c>
      <c r="D5502" s="299" t="s">
        <v>8270</v>
      </c>
      <c r="E5502" s="28" t="s">
        <v>7137</v>
      </c>
      <c r="F5502" s="28"/>
      <c r="G5502" s="51">
        <v>518.58000000000004</v>
      </c>
      <c r="H5502" s="51">
        <v>518.58000000000004</v>
      </c>
      <c r="I5502" s="51">
        <v>0</v>
      </c>
      <c r="J5502" s="19"/>
      <c r="K5502" s="19"/>
    </row>
    <row r="5503" spans="1:11" x14ac:dyDescent="0.2">
      <c r="A5503" s="297">
        <v>606</v>
      </c>
      <c r="B5503" s="298" t="s">
        <v>8271</v>
      </c>
      <c r="C5503" s="28">
        <v>2</v>
      </c>
      <c r="D5503" s="299" t="s">
        <v>8272</v>
      </c>
      <c r="E5503" s="28" t="s">
        <v>7869</v>
      </c>
      <c r="F5503" s="28"/>
      <c r="G5503" s="51">
        <v>123.96</v>
      </c>
      <c r="H5503" s="51">
        <v>123.96</v>
      </c>
      <c r="I5503" s="51">
        <v>0</v>
      </c>
      <c r="J5503" s="19"/>
      <c r="K5503" s="19"/>
    </row>
    <row r="5504" spans="1:11" x14ac:dyDescent="0.2">
      <c r="A5504" s="297">
        <v>607</v>
      </c>
      <c r="B5504" s="298" t="s">
        <v>8273</v>
      </c>
      <c r="C5504" s="28">
        <v>1</v>
      </c>
      <c r="D5504" s="299" t="s">
        <v>8274</v>
      </c>
      <c r="E5504" s="28" t="s">
        <v>7621</v>
      </c>
      <c r="F5504" s="28"/>
      <c r="G5504" s="51">
        <v>20</v>
      </c>
      <c r="H5504" s="51">
        <v>20</v>
      </c>
      <c r="I5504" s="51">
        <v>0</v>
      </c>
      <c r="J5504" s="19"/>
      <c r="K5504" s="19"/>
    </row>
    <row r="5505" spans="1:11" ht="84" x14ac:dyDescent="0.25">
      <c r="A5505" s="29" t="s">
        <v>5</v>
      </c>
      <c r="B5505" s="29" t="s">
        <v>6</v>
      </c>
      <c r="C5505" s="29" t="s">
        <v>7</v>
      </c>
      <c r="D5505" s="29" t="s">
        <v>8</v>
      </c>
      <c r="E5505" s="29" t="s">
        <v>15</v>
      </c>
      <c r="F5505" s="29" t="s">
        <v>9</v>
      </c>
      <c r="G5505" s="262" t="s">
        <v>10</v>
      </c>
      <c r="H5505" s="262" t="s">
        <v>11</v>
      </c>
      <c r="I5505" s="262" t="s">
        <v>518</v>
      </c>
      <c r="J5505" s="29" t="s">
        <v>12</v>
      </c>
      <c r="K5505" s="30" t="s">
        <v>13</v>
      </c>
    </row>
    <row r="5506" spans="1:11" ht="24" x14ac:dyDescent="0.2">
      <c r="A5506" s="297">
        <v>608</v>
      </c>
      <c r="B5506" s="298" t="s">
        <v>8275</v>
      </c>
      <c r="C5506" s="28">
        <v>1</v>
      </c>
      <c r="D5506" s="299" t="s">
        <v>8276</v>
      </c>
      <c r="E5506" s="28" t="s">
        <v>8277</v>
      </c>
      <c r="F5506" s="28"/>
      <c r="G5506" s="51">
        <v>482.85</v>
      </c>
      <c r="H5506" s="51">
        <v>482.85</v>
      </c>
      <c r="I5506" s="51">
        <v>0</v>
      </c>
      <c r="J5506" s="19"/>
      <c r="K5506" s="19"/>
    </row>
    <row r="5507" spans="1:11" x14ac:dyDescent="0.2">
      <c r="A5507" s="297">
        <v>609</v>
      </c>
      <c r="B5507" s="300" t="s">
        <v>8278</v>
      </c>
      <c r="C5507" s="28">
        <v>1</v>
      </c>
      <c r="D5507" s="299" t="s">
        <v>8279</v>
      </c>
      <c r="E5507" s="28" t="s">
        <v>8277</v>
      </c>
      <c r="F5507" s="28"/>
      <c r="G5507" s="51">
        <v>136.85</v>
      </c>
      <c r="H5507" s="51">
        <v>136.85</v>
      </c>
      <c r="I5507" s="51">
        <v>0</v>
      </c>
      <c r="J5507" s="19"/>
      <c r="K5507" s="19"/>
    </row>
    <row r="5508" spans="1:11" x14ac:dyDescent="0.2">
      <c r="A5508" s="297">
        <v>610</v>
      </c>
      <c r="B5508" s="300" t="s">
        <v>8280</v>
      </c>
      <c r="C5508" s="28">
        <v>1</v>
      </c>
      <c r="D5508" s="299" t="s">
        <v>8281</v>
      </c>
      <c r="E5508" s="28" t="s">
        <v>8277</v>
      </c>
      <c r="F5508" s="28"/>
      <c r="G5508" s="51">
        <v>136.85</v>
      </c>
      <c r="H5508" s="51">
        <v>136.85</v>
      </c>
      <c r="I5508" s="51">
        <v>0</v>
      </c>
      <c r="J5508" s="19"/>
      <c r="K5508" s="19"/>
    </row>
    <row r="5509" spans="1:11" ht="24" x14ac:dyDescent="0.2">
      <c r="A5509" s="297">
        <v>611</v>
      </c>
      <c r="B5509" s="298" t="s">
        <v>8282</v>
      </c>
      <c r="C5509" s="28">
        <v>1</v>
      </c>
      <c r="D5509" s="299" t="s">
        <v>8283</v>
      </c>
      <c r="E5509" s="28" t="s">
        <v>8284</v>
      </c>
      <c r="F5509" s="28"/>
      <c r="G5509" s="51">
        <v>482.85</v>
      </c>
      <c r="H5509" s="51">
        <v>482.85</v>
      </c>
      <c r="I5509" s="51">
        <v>0</v>
      </c>
      <c r="J5509" s="19"/>
      <c r="K5509" s="19"/>
    </row>
    <row r="5510" spans="1:11" ht="24" x14ac:dyDescent="0.2">
      <c r="A5510" s="297">
        <v>612</v>
      </c>
      <c r="B5510" s="298" t="s">
        <v>8285</v>
      </c>
      <c r="C5510" s="28">
        <v>1</v>
      </c>
      <c r="D5510" s="299" t="s">
        <v>8286</v>
      </c>
      <c r="E5510" s="28" t="s">
        <v>8277</v>
      </c>
      <c r="F5510" s="28"/>
      <c r="G5510" s="51">
        <v>482.85</v>
      </c>
      <c r="H5510" s="51">
        <v>482.85</v>
      </c>
      <c r="I5510" s="51">
        <v>0</v>
      </c>
      <c r="J5510" s="19"/>
      <c r="K5510" s="19"/>
    </row>
    <row r="5511" spans="1:11" ht="24" x14ac:dyDescent="0.2">
      <c r="A5511" s="297">
        <v>613</v>
      </c>
      <c r="B5511" s="298" t="s">
        <v>8287</v>
      </c>
      <c r="C5511" s="28">
        <v>1</v>
      </c>
      <c r="D5511" s="299" t="s">
        <v>8288</v>
      </c>
      <c r="E5511" s="28" t="s">
        <v>8277</v>
      </c>
      <c r="F5511" s="28"/>
      <c r="G5511" s="51">
        <v>136.85</v>
      </c>
      <c r="H5511" s="51">
        <v>136.85</v>
      </c>
      <c r="I5511" s="51">
        <v>0</v>
      </c>
      <c r="J5511" s="19"/>
      <c r="K5511" s="19"/>
    </row>
    <row r="5512" spans="1:11" x14ac:dyDescent="0.2">
      <c r="A5512" s="297">
        <v>614</v>
      </c>
      <c r="B5512" s="298" t="s">
        <v>8289</v>
      </c>
      <c r="C5512" s="28">
        <v>1</v>
      </c>
      <c r="D5512" s="299" t="s">
        <v>8290</v>
      </c>
      <c r="E5512" s="28" t="s">
        <v>8284</v>
      </c>
      <c r="F5512" s="28"/>
      <c r="G5512" s="51">
        <v>554.65</v>
      </c>
      <c r="H5512" s="51">
        <v>554.65</v>
      </c>
      <c r="I5512" s="51">
        <v>0</v>
      </c>
      <c r="J5512" s="19"/>
      <c r="K5512" s="19"/>
    </row>
    <row r="5513" spans="1:11" x14ac:dyDescent="0.2">
      <c r="A5513" s="297">
        <v>615</v>
      </c>
      <c r="B5513" s="298" t="s">
        <v>8291</v>
      </c>
      <c r="C5513" s="28">
        <v>1</v>
      </c>
      <c r="D5513" s="299" t="s">
        <v>8292</v>
      </c>
      <c r="E5513" s="28" t="s">
        <v>8293</v>
      </c>
      <c r="F5513" s="28"/>
      <c r="G5513" s="51">
        <v>566.44000000000005</v>
      </c>
      <c r="H5513" s="51">
        <v>566.44000000000005</v>
      </c>
      <c r="I5513" s="51">
        <v>0</v>
      </c>
      <c r="J5513" s="19"/>
      <c r="K5513" s="19"/>
    </row>
    <row r="5514" spans="1:11" x14ac:dyDescent="0.2">
      <c r="A5514" s="297">
        <v>616</v>
      </c>
      <c r="B5514" s="298" t="s">
        <v>8291</v>
      </c>
      <c r="C5514" s="28">
        <v>1</v>
      </c>
      <c r="D5514" s="299" t="s">
        <v>8294</v>
      </c>
      <c r="E5514" s="28" t="s">
        <v>8293</v>
      </c>
      <c r="F5514" s="28"/>
      <c r="G5514" s="51">
        <v>197.24</v>
      </c>
      <c r="H5514" s="51">
        <v>197.24</v>
      </c>
      <c r="I5514" s="51">
        <v>0</v>
      </c>
      <c r="J5514" s="19"/>
      <c r="K5514" s="19"/>
    </row>
    <row r="5515" spans="1:11" ht="24" x14ac:dyDescent="0.2">
      <c r="A5515" s="297">
        <v>617</v>
      </c>
      <c r="B5515" s="298" t="s">
        <v>8295</v>
      </c>
      <c r="C5515" s="28">
        <v>1</v>
      </c>
      <c r="D5515" s="299" t="s">
        <v>8296</v>
      </c>
      <c r="E5515" s="28" t="s">
        <v>8297</v>
      </c>
      <c r="F5515" s="28"/>
      <c r="G5515" s="51">
        <v>430.8</v>
      </c>
      <c r="H5515" s="51">
        <v>430.8</v>
      </c>
      <c r="I5515" s="51">
        <v>0</v>
      </c>
      <c r="J5515" s="19"/>
      <c r="K5515" s="19"/>
    </row>
    <row r="5516" spans="1:11" x14ac:dyDescent="0.2">
      <c r="A5516" s="297">
        <v>618</v>
      </c>
      <c r="B5516" s="300" t="s">
        <v>8298</v>
      </c>
      <c r="C5516" s="28">
        <v>1</v>
      </c>
      <c r="D5516" s="299" t="s">
        <v>8299</v>
      </c>
      <c r="E5516" s="28" t="s">
        <v>8300</v>
      </c>
      <c r="F5516" s="28"/>
      <c r="G5516" s="51">
        <v>117.81</v>
      </c>
      <c r="H5516" s="51">
        <v>117.81</v>
      </c>
      <c r="I5516" s="51">
        <v>0</v>
      </c>
      <c r="J5516" s="19"/>
      <c r="K5516" s="19"/>
    </row>
    <row r="5517" spans="1:11" x14ac:dyDescent="0.2">
      <c r="A5517" s="297">
        <v>619</v>
      </c>
      <c r="B5517" s="298" t="s">
        <v>8301</v>
      </c>
      <c r="C5517" s="28">
        <v>1</v>
      </c>
      <c r="D5517" s="299" t="s">
        <v>8302</v>
      </c>
      <c r="E5517" s="28" t="s">
        <v>8303</v>
      </c>
      <c r="F5517" s="28"/>
      <c r="G5517" s="51">
        <v>25980</v>
      </c>
      <c r="H5517" s="51">
        <v>25980</v>
      </c>
      <c r="I5517" s="51">
        <v>0</v>
      </c>
      <c r="J5517" s="19"/>
      <c r="K5517" s="19"/>
    </row>
    <row r="5518" spans="1:11" ht="24" x14ac:dyDescent="0.2">
      <c r="A5518" s="297">
        <v>620</v>
      </c>
      <c r="B5518" s="298" t="s">
        <v>8304</v>
      </c>
      <c r="C5518" s="28">
        <v>1</v>
      </c>
      <c r="D5518" s="299" t="s">
        <v>8305</v>
      </c>
      <c r="E5518" s="28" t="s">
        <v>8306</v>
      </c>
      <c r="F5518" s="28"/>
      <c r="G5518" s="51">
        <v>9990</v>
      </c>
      <c r="H5518" s="51">
        <v>9990</v>
      </c>
      <c r="I5518" s="51">
        <v>0</v>
      </c>
      <c r="J5518" s="19"/>
      <c r="K5518" s="19"/>
    </row>
    <row r="5519" spans="1:11" ht="24" x14ac:dyDescent="0.2">
      <c r="A5519" s="297">
        <v>621</v>
      </c>
      <c r="B5519" s="298" t="s">
        <v>8307</v>
      </c>
      <c r="C5519" s="28">
        <v>1</v>
      </c>
      <c r="D5519" s="299" t="s">
        <v>8308</v>
      </c>
      <c r="E5519" s="28" t="s">
        <v>8309</v>
      </c>
      <c r="F5519" s="28"/>
      <c r="G5519" s="51">
        <v>16345.18</v>
      </c>
      <c r="H5519" s="51">
        <v>16345.18</v>
      </c>
      <c r="I5519" s="51">
        <v>0</v>
      </c>
      <c r="J5519" s="19"/>
      <c r="K5519" s="19"/>
    </row>
    <row r="5520" spans="1:11" ht="24" x14ac:dyDescent="0.2">
      <c r="A5520" s="297">
        <v>622</v>
      </c>
      <c r="B5520" s="298" t="s">
        <v>8310</v>
      </c>
      <c r="C5520" s="28">
        <v>1</v>
      </c>
      <c r="D5520" s="299" t="s">
        <v>8311</v>
      </c>
      <c r="E5520" s="28" t="s">
        <v>7679</v>
      </c>
      <c r="F5520" s="28"/>
      <c r="G5520" s="51">
        <v>40</v>
      </c>
      <c r="H5520" s="51">
        <v>40</v>
      </c>
      <c r="I5520" s="51">
        <v>0</v>
      </c>
      <c r="J5520" s="19"/>
      <c r="K5520" s="19"/>
    </row>
    <row r="5521" spans="1:11" x14ac:dyDescent="0.2">
      <c r="A5521" s="297">
        <v>623</v>
      </c>
      <c r="B5521" s="298" t="s">
        <v>8312</v>
      </c>
      <c r="C5521" s="28">
        <v>1</v>
      </c>
      <c r="D5521" s="299" t="s">
        <v>8313</v>
      </c>
      <c r="E5521" s="28" t="s">
        <v>7679</v>
      </c>
      <c r="F5521" s="28"/>
      <c r="G5521" s="51">
        <v>90</v>
      </c>
      <c r="H5521" s="51">
        <v>90</v>
      </c>
      <c r="I5521" s="51">
        <v>0</v>
      </c>
      <c r="J5521" s="19"/>
      <c r="K5521" s="19"/>
    </row>
    <row r="5522" spans="1:11" x14ac:dyDescent="0.2">
      <c r="A5522" s="297">
        <v>624</v>
      </c>
      <c r="B5522" s="298" t="s">
        <v>7780</v>
      </c>
      <c r="C5522" s="28">
        <v>1</v>
      </c>
      <c r="D5522" s="299" t="s">
        <v>8314</v>
      </c>
      <c r="E5522" s="28" t="s">
        <v>7679</v>
      </c>
      <c r="F5522" s="28"/>
      <c r="G5522" s="51">
        <v>180</v>
      </c>
      <c r="H5522" s="51">
        <v>180</v>
      </c>
      <c r="I5522" s="51">
        <v>0</v>
      </c>
      <c r="J5522" s="19"/>
      <c r="K5522" s="19"/>
    </row>
    <row r="5523" spans="1:11" x14ac:dyDescent="0.2">
      <c r="A5523" s="297">
        <v>625</v>
      </c>
      <c r="B5523" s="298" t="s">
        <v>7228</v>
      </c>
      <c r="C5523" s="28">
        <v>3</v>
      </c>
      <c r="D5523" s="299" t="s">
        <v>8315</v>
      </c>
      <c r="E5523" s="28" t="s">
        <v>7679</v>
      </c>
      <c r="F5523" s="28"/>
      <c r="G5523" s="51">
        <v>83.25</v>
      </c>
      <c r="H5523" s="51">
        <v>83.25</v>
      </c>
      <c r="I5523" s="51">
        <v>0</v>
      </c>
      <c r="J5523" s="19"/>
      <c r="K5523" s="19"/>
    </row>
    <row r="5524" spans="1:11" x14ac:dyDescent="0.2">
      <c r="A5524" s="297">
        <v>626</v>
      </c>
      <c r="B5524" s="298" t="s">
        <v>8316</v>
      </c>
      <c r="C5524" s="28">
        <v>4</v>
      </c>
      <c r="D5524" s="299" t="s">
        <v>8317</v>
      </c>
      <c r="E5524" s="28" t="s">
        <v>8318</v>
      </c>
      <c r="F5524" s="28"/>
      <c r="G5524" s="51">
        <v>304.39999999999998</v>
      </c>
      <c r="H5524" s="51">
        <v>304.39999999999998</v>
      </c>
      <c r="I5524" s="51">
        <v>0</v>
      </c>
      <c r="J5524" s="19"/>
      <c r="K5524" s="19"/>
    </row>
    <row r="5525" spans="1:11" ht="24" x14ac:dyDescent="0.2">
      <c r="A5525" s="297">
        <v>627</v>
      </c>
      <c r="B5525" s="298" t="s">
        <v>8319</v>
      </c>
      <c r="C5525" s="28">
        <v>1</v>
      </c>
      <c r="D5525" s="299" t="s">
        <v>8320</v>
      </c>
      <c r="E5525" s="28" t="s">
        <v>8321</v>
      </c>
      <c r="F5525" s="28"/>
      <c r="G5525" s="51">
        <v>130</v>
      </c>
      <c r="H5525" s="51">
        <v>130</v>
      </c>
      <c r="I5525" s="51">
        <v>0</v>
      </c>
      <c r="J5525" s="19"/>
      <c r="K5525" s="19"/>
    </row>
    <row r="5526" spans="1:11" x14ac:dyDescent="0.2">
      <c r="A5526" s="297">
        <v>628</v>
      </c>
      <c r="B5526" s="298" t="s">
        <v>8322</v>
      </c>
      <c r="C5526" s="28">
        <v>1</v>
      </c>
      <c r="D5526" s="299" t="s">
        <v>8323</v>
      </c>
      <c r="E5526" s="28" t="s">
        <v>8324</v>
      </c>
      <c r="F5526" s="28"/>
      <c r="G5526" s="51">
        <v>277.27</v>
      </c>
      <c r="H5526" s="51">
        <v>277.27</v>
      </c>
      <c r="I5526" s="51">
        <v>0</v>
      </c>
      <c r="J5526" s="19"/>
      <c r="K5526" s="19"/>
    </row>
    <row r="5527" spans="1:11" x14ac:dyDescent="0.2">
      <c r="A5527" s="297">
        <v>629</v>
      </c>
      <c r="B5527" s="298" t="s">
        <v>8325</v>
      </c>
      <c r="C5527" s="28">
        <v>1</v>
      </c>
      <c r="D5527" s="299" t="s">
        <v>8326</v>
      </c>
      <c r="E5527" s="28" t="s">
        <v>8327</v>
      </c>
      <c r="F5527" s="28"/>
      <c r="G5527" s="51">
        <v>782.58</v>
      </c>
      <c r="H5527" s="51">
        <v>782.58</v>
      </c>
      <c r="I5527" s="51">
        <v>0</v>
      </c>
      <c r="J5527" s="19"/>
      <c r="K5527" s="19"/>
    </row>
    <row r="5528" spans="1:11" x14ac:dyDescent="0.2">
      <c r="A5528" s="297">
        <v>630</v>
      </c>
      <c r="B5528" s="298" t="s">
        <v>8328</v>
      </c>
      <c r="C5528" s="28">
        <v>1</v>
      </c>
      <c r="D5528" s="299" t="s">
        <v>8329</v>
      </c>
      <c r="E5528" s="28" t="s">
        <v>8330</v>
      </c>
      <c r="F5528" s="28"/>
      <c r="G5528" s="51">
        <v>298.5</v>
      </c>
      <c r="H5528" s="51">
        <v>298.5</v>
      </c>
      <c r="I5528" s="51">
        <v>0</v>
      </c>
      <c r="J5528" s="19"/>
      <c r="K5528" s="19"/>
    </row>
    <row r="5529" spans="1:11" x14ac:dyDescent="0.2">
      <c r="A5529" s="297">
        <v>631</v>
      </c>
      <c r="B5529" s="298" t="s">
        <v>8331</v>
      </c>
      <c r="C5529" s="28">
        <v>1</v>
      </c>
      <c r="D5529" s="299" t="s">
        <v>8332</v>
      </c>
      <c r="E5529" s="28" t="s">
        <v>8333</v>
      </c>
      <c r="F5529" s="28"/>
      <c r="G5529" s="51">
        <v>298.5</v>
      </c>
      <c r="H5529" s="51">
        <v>298.5</v>
      </c>
      <c r="I5529" s="51">
        <v>0</v>
      </c>
      <c r="J5529" s="19"/>
      <c r="K5529" s="19"/>
    </row>
    <row r="5530" spans="1:11" x14ac:dyDescent="0.2">
      <c r="A5530" s="297">
        <v>632</v>
      </c>
      <c r="B5530" s="298" t="s">
        <v>8334</v>
      </c>
      <c r="C5530" s="28">
        <v>1</v>
      </c>
      <c r="D5530" s="299" t="s">
        <v>8335</v>
      </c>
      <c r="E5530" s="28" t="s">
        <v>8336</v>
      </c>
      <c r="F5530" s="28"/>
      <c r="G5530" s="51">
        <v>298.5</v>
      </c>
      <c r="H5530" s="51">
        <v>298.5</v>
      </c>
      <c r="I5530" s="51">
        <v>0</v>
      </c>
      <c r="J5530" s="19"/>
      <c r="K5530" s="19"/>
    </row>
    <row r="5531" spans="1:11" ht="84" x14ac:dyDescent="0.25">
      <c r="A5531" s="29" t="s">
        <v>5</v>
      </c>
      <c r="B5531" s="29" t="s">
        <v>6</v>
      </c>
      <c r="C5531" s="29" t="s">
        <v>7</v>
      </c>
      <c r="D5531" s="29" t="s">
        <v>8</v>
      </c>
      <c r="E5531" s="29" t="s">
        <v>15</v>
      </c>
      <c r="F5531" s="29" t="s">
        <v>9</v>
      </c>
      <c r="G5531" s="262" t="s">
        <v>10</v>
      </c>
      <c r="H5531" s="262" t="s">
        <v>11</v>
      </c>
      <c r="I5531" s="262" t="s">
        <v>518</v>
      </c>
      <c r="J5531" s="29" t="s">
        <v>12</v>
      </c>
      <c r="K5531" s="30" t="s">
        <v>13</v>
      </c>
    </row>
    <row r="5532" spans="1:11" ht="24" x14ac:dyDescent="0.2">
      <c r="A5532" s="297">
        <v>633</v>
      </c>
      <c r="B5532" s="298" t="s">
        <v>8337</v>
      </c>
      <c r="C5532" s="28">
        <v>1</v>
      </c>
      <c r="D5532" s="299" t="s">
        <v>8338</v>
      </c>
      <c r="E5532" s="28" t="s">
        <v>8339</v>
      </c>
      <c r="F5532" s="28"/>
      <c r="G5532" s="51">
        <v>16388.2</v>
      </c>
      <c r="H5532" s="51">
        <v>16388.2</v>
      </c>
      <c r="I5532" s="51">
        <v>0</v>
      </c>
      <c r="J5532" s="19"/>
      <c r="K5532" s="19"/>
    </row>
    <row r="5533" spans="1:11" x14ac:dyDescent="0.2">
      <c r="A5533" s="297">
        <v>634</v>
      </c>
      <c r="B5533" s="298" t="s">
        <v>8340</v>
      </c>
      <c r="C5533" s="28">
        <v>1</v>
      </c>
      <c r="D5533" s="299" t="s">
        <v>8341</v>
      </c>
      <c r="E5533" s="28" t="s">
        <v>8342</v>
      </c>
      <c r="F5533" s="28"/>
      <c r="G5533" s="51">
        <v>92.9</v>
      </c>
      <c r="H5533" s="51">
        <v>92.9</v>
      </c>
      <c r="I5533" s="51">
        <v>0</v>
      </c>
      <c r="J5533" s="19"/>
      <c r="K5533" s="19"/>
    </row>
    <row r="5534" spans="1:11" x14ac:dyDescent="0.2">
      <c r="A5534" s="297">
        <v>635</v>
      </c>
      <c r="B5534" s="298" t="s">
        <v>8343</v>
      </c>
      <c r="C5534" s="28">
        <v>2</v>
      </c>
      <c r="D5534" s="299" t="s">
        <v>8344</v>
      </c>
      <c r="E5534" s="28" t="s">
        <v>8345</v>
      </c>
      <c r="F5534" s="28"/>
      <c r="G5534" s="51">
        <v>2689.68</v>
      </c>
      <c r="H5534" s="51">
        <v>2689.68</v>
      </c>
      <c r="I5534" s="51">
        <v>0</v>
      </c>
      <c r="J5534" s="19"/>
      <c r="K5534" s="19"/>
    </row>
    <row r="5535" spans="1:11" x14ac:dyDescent="0.2">
      <c r="A5535" s="297">
        <v>636</v>
      </c>
      <c r="B5535" s="298" t="s">
        <v>8346</v>
      </c>
      <c r="C5535" s="28">
        <v>4</v>
      </c>
      <c r="D5535" s="299" t="s">
        <v>8347</v>
      </c>
      <c r="E5535" s="28" t="s">
        <v>8348</v>
      </c>
      <c r="F5535" s="28"/>
      <c r="G5535" s="51">
        <v>2546</v>
      </c>
      <c r="H5535" s="51">
        <v>2546</v>
      </c>
      <c r="I5535" s="51">
        <v>0</v>
      </c>
      <c r="J5535" s="19"/>
      <c r="K5535" s="19"/>
    </row>
    <row r="5536" spans="1:11" x14ac:dyDescent="0.2">
      <c r="A5536" s="297">
        <v>637</v>
      </c>
      <c r="B5536" s="215" t="s">
        <v>8349</v>
      </c>
      <c r="C5536" s="28">
        <v>5</v>
      </c>
      <c r="D5536" s="299" t="s">
        <v>8350</v>
      </c>
      <c r="E5536" s="28" t="s">
        <v>8348</v>
      </c>
      <c r="F5536" s="28"/>
      <c r="G5536" s="51">
        <v>684.25</v>
      </c>
      <c r="H5536" s="51">
        <v>684.25</v>
      </c>
      <c r="I5536" s="51">
        <v>0</v>
      </c>
      <c r="J5536" s="19"/>
      <c r="K5536" s="19"/>
    </row>
    <row r="5537" spans="1:11" x14ac:dyDescent="0.2">
      <c r="A5537" s="297">
        <v>638</v>
      </c>
      <c r="B5537" s="298" t="s">
        <v>8351</v>
      </c>
      <c r="C5537" s="28">
        <v>1</v>
      </c>
      <c r="D5537" s="299" t="s">
        <v>8352</v>
      </c>
      <c r="E5537" s="28" t="s">
        <v>8353</v>
      </c>
      <c r="F5537" s="28"/>
      <c r="G5537" s="51">
        <v>100</v>
      </c>
      <c r="H5537" s="51">
        <v>100</v>
      </c>
      <c r="I5537" s="51">
        <v>0</v>
      </c>
      <c r="J5537" s="19"/>
      <c r="K5537" s="19"/>
    </row>
    <row r="5538" spans="1:11" x14ac:dyDescent="0.2">
      <c r="A5538" s="297">
        <v>639</v>
      </c>
      <c r="B5538" s="298" t="s">
        <v>7357</v>
      </c>
      <c r="C5538" s="28">
        <v>1</v>
      </c>
      <c r="D5538" s="299" t="s">
        <v>8354</v>
      </c>
      <c r="E5538" s="28" t="s">
        <v>8355</v>
      </c>
      <c r="F5538" s="28"/>
      <c r="G5538" s="51">
        <v>80</v>
      </c>
      <c r="H5538" s="51">
        <v>80</v>
      </c>
      <c r="I5538" s="51">
        <v>0</v>
      </c>
      <c r="J5538" s="19"/>
      <c r="K5538" s="19"/>
    </row>
    <row r="5539" spans="1:11" x14ac:dyDescent="0.2">
      <c r="A5539" s="297">
        <v>640</v>
      </c>
      <c r="B5539" s="215" t="s">
        <v>8356</v>
      </c>
      <c r="C5539" s="28">
        <v>1</v>
      </c>
      <c r="D5539" s="299" t="s">
        <v>8357</v>
      </c>
      <c r="E5539" s="28" t="s">
        <v>8358</v>
      </c>
      <c r="F5539" s="28"/>
      <c r="G5539" s="51">
        <v>70</v>
      </c>
      <c r="H5539" s="51">
        <v>70</v>
      </c>
      <c r="I5539" s="51">
        <v>0</v>
      </c>
      <c r="J5539" s="19"/>
      <c r="K5539" s="19"/>
    </row>
    <row r="5540" spans="1:11" ht="24" x14ac:dyDescent="0.2">
      <c r="A5540" s="297">
        <v>641</v>
      </c>
      <c r="B5540" s="298" t="s">
        <v>8359</v>
      </c>
      <c r="C5540" s="28">
        <v>2</v>
      </c>
      <c r="D5540" s="299" t="s">
        <v>8360</v>
      </c>
      <c r="E5540" s="28" t="s">
        <v>7609</v>
      </c>
      <c r="F5540" s="28"/>
      <c r="G5540" s="51">
        <v>600</v>
      </c>
      <c r="H5540" s="51">
        <v>600</v>
      </c>
      <c r="I5540" s="51">
        <v>0</v>
      </c>
      <c r="J5540" s="19"/>
      <c r="K5540" s="19"/>
    </row>
    <row r="5541" spans="1:11" x14ac:dyDescent="0.2">
      <c r="A5541" s="297">
        <v>642</v>
      </c>
      <c r="B5541" s="298" t="s">
        <v>8351</v>
      </c>
      <c r="C5541" s="28">
        <v>1</v>
      </c>
      <c r="D5541" s="299" t="s">
        <v>8361</v>
      </c>
      <c r="E5541" s="28" t="s">
        <v>8362</v>
      </c>
      <c r="F5541" s="28"/>
      <c r="G5541" s="51">
        <v>220</v>
      </c>
      <c r="H5541" s="51">
        <v>220</v>
      </c>
      <c r="I5541" s="51">
        <v>0</v>
      </c>
      <c r="J5541" s="19"/>
      <c r="K5541" s="19"/>
    </row>
    <row r="5542" spans="1:11" x14ac:dyDescent="0.2">
      <c r="A5542" s="297">
        <v>643</v>
      </c>
      <c r="B5542" s="298" t="s">
        <v>8363</v>
      </c>
      <c r="C5542" s="28">
        <v>2</v>
      </c>
      <c r="D5542" s="299" t="s">
        <v>8364</v>
      </c>
      <c r="E5542" s="28" t="s">
        <v>8365</v>
      </c>
      <c r="F5542" s="28"/>
      <c r="G5542" s="51">
        <v>156</v>
      </c>
      <c r="H5542" s="51">
        <v>156</v>
      </c>
      <c r="I5542" s="51">
        <v>0</v>
      </c>
      <c r="J5542" s="19"/>
      <c r="K5542" s="19"/>
    </row>
    <row r="5543" spans="1:11" x14ac:dyDescent="0.2">
      <c r="A5543" s="297">
        <v>644</v>
      </c>
      <c r="B5543" s="298" t="s">
        <v>8366</v>
      </c>
      <c r="C5543" s="28">
        <v>1</v>
      </c>
      <c r="D5543" s="299" t="s">
        <v>8367</v>
      </c>
      <c r="E5543" s="28" t="s">
        <v>8368</v>
      </c>
      <c r="F5543" s="28"/>
      <c r="G5543" s="51">
        <v>384</v>
      </c>
      <c r="H5543" s="51">
        <v>384</v>
      </c>
      <c r="I5543" s="51">
        <v>0</v>
      </c>
      <c r="J5543" s="19"/>
      <c r="K5543" s="19"/>
    </row>
    <row r="5544" spans="1:11" x14ac:dyDescent="0.2">
      <c r="A5544" s="297">
        <v>645</v>
      </c>
      <c r="B5544" s="298" t="s">
        <v>8369</v>
      </c>
      <c r="C5544" s="28">
        <v>1</v>
      </c>
      <c r="D5544" s="299" t="s">
        <v>8370</v>
      </c>
      <c r="E5544" s="28" t="s">
        <v>8371</v>
      </c>
      <c r="F5544" s="28"/>
      <c r="G5544" s="51">
        <v>72</v>
      </c>
      <c r="H5544" s="51">
        <v>72</v>
      </c>
      <c r="I5544" s="51">
        <v>0</v>
      </c>
      <c r="J5544" s="19"/>
      <c r="K5544" s="19"/>
    </row>
    <row r="5545" spans="1:11" x14ac:dyDescent="0.2">
      <c r="A5545" s="297">
        <v>646</v>
      </c>
      <c r="B5545" s="298" t="s">
        <v>8372</v>
      </c>
      <c r="C5545" s="28">
        <v>5</v>
      </c>
      <c r="D5545" s="299" t="s">
        <v>8373</v>
      </c>
      <c r="E5545" s="28" t="s">
        <v>8374</v>
      </c>
      <c r="F5545" s="28"/>
      <c r="G5545" s="51">
        <v>625.04999999999995</v>
      </c>
      <c r="H5545" s="51">
        <v>625.04999999999995</v>
      </c>
      <c r="I5545" s="51">
        <v>0</v>
      </c>
      <c r="J5545" s="19"/>
      <c r="K5545" s="19"/>
    </row>
    <row r="5546" spans="1:11" x14ac:dyDescent="0.2">
      <c r="A5546" s="297">
        <v>647</v>
      </c>
      <c r="B5546" s="298" t="s">
        <v>8375</v>
      </c>
      <c r="C5546" s="28">
        <v>1</v>
      </c>
      <c r="D5546" s="299" t="s">
        <v>8376</v>
      </c>
      <c r="E5546" s="28" t="s">
        <v>8377</v>
      </c>
      <c r="F5546" s="28"/>
      <c r="G5546" s="51">
        <v>214.2</v>
      </c>
      <c r="H5546" s="51">
        <v>214.2</v>
      </c>
      <c r="I5546" s="51">
        <v>0</v>
      </c>
      <c r="J5546" s="19"/>
      <c r="K5546" s="19"/>
    </row>
    <row r="5547" spans="1:11" ht="24" x14ac:dyDescent="0.2">
      <c r="A5547" s="297">
        <v>648</v>
      </c>
      <c r="B5547" s="298" t="s">
        <v>8378</v>
      </c>
      <c r="C5547" s="28">
        <v>1</v>
      </c>
      <c r="D5547" s="299" t="s">
        <v>8379</v>
      </c>
      <c r="E5547" s="28" t="s">
        <v>8380</v>
      </c>
      <c r="F5547" s="28"/>
      <c r="G5547" s="51">
        <v>111.25</v>
      </c>
      <c r="H5547" s="51">
        <v>111.25</v>
      </c>
      <c r="I5547" s="51">
        <v>0</v>
      </c>
      <c r="J5547" s="19"/>
      <c r="K5547" s="19"/>
    </row>
    <row r="5548" spans="1:11" x14ac:dyDescent="0.2">
      <c r="A5548" s="297">
        <v>649</v>
      </c>
      <c r="B5548" s="298" t="s">
        <v>8381</v>
      </c>
      <c r="C5548" s="28">
        <v>1</v>
      </c>
      <c r="D5548" s="299" t="s">
        <v>8382</v>
      </c>
      <c r="E5548" s="28" t="s">
        <v>8383</v>
      </c>
      <c r="F5548" s="28"/>
      <c r="G5548" s="51">
        <v>93.03</v>
      </c>
      <c r="H5548" s="51">
        <v>93.03</v>
      </c>
      <c r="I5548" s="51">
        <v>0</v>
      </c>
      <c r="J5548" s="19"/>
      <c r="K5548" s="19"/>
    </row>
    <row r="5549" spans="1:11" x14ac:dyDescent="0.2">
      <c r="A5549" s="297">
        <v>650</v>
      </c>
      <c r="B5549" s="215" t="s">
        <v>8384</v>
      </c>
      <c r="C5549" s="28">
        <v>1</v>
      </c>
      <c r="D5549" s="299" t="s">
        <v>8385</v>
      </c>
      <c r="E5549" s="28" t="s">
        <v>8386</v>
      </c>
      <c r="F5549" s="28"/>
      <c r="G5549" s="51">
        <v>1790</v>
      </c>
      <c r="H5549" s="51">
        <v>1790</v>
      </c>
      <c r="I5549" s="51">
        <v>0</v>
      </c>
      <c r="J5549" s="19"/>
      <c r="K5549" s="19"/>
    </row>
    <row r="5550" spans="1:11" x14ac:dyDescent="0.2">
      <c r="A5550" s="297">
        <v>651</v>
      </c>
      <c r="B5550" s="298" t="s">
        <v>8387</v>
      </c>
      <c r="C5550" s="28">
        <v>3</v>
      </c>
      <c r="D5550" s="299" t="s">
        <v>8388</v>
      </c>
      <c r="E5550" s="28" t="s">
        <v>8389</v>
      </c>
      <c r="F5550" s="28"/>
      <c r="G5550" s="51">
        <v>171</v>
      </c>
      <c r="H5550" s="51">
        <v>171</v>
      </c>
      <c r="I5550" s="51">
        <v>0</v>
      </c>
      <c r="J5550" s="19"/>
      <c r="K5550" s="19"/>
    </row>
    <row r="5551" spans="1:11" x14ac:dyDescent="0.2">
      <c r="A5551" s="297">
        <v>652</v>
      </c>
      <c r="B5551" s="300" t="s">
        <v>8390</v>
      </c>
      <c r="C5551" s="28">
        <v>1</v>
      </c>
      <c r="D5551" s="299" t="s">
        <v>8391</v>
      </c>
      <c r="E5551" s="28" t="s">
        <v>8392</v>
      </c>
      <c r="F5551" s="28"/>
      <c r="G5551" s="51">
        <v>179.27</v>
      </c>
      <c r="H5551" s="51">
        <v>179.27</v>
      </c>
      <c r="I5551" s="51">
        <v>0</v>
      </c>
      <c r="J5551" s="19"/>
      <c r="K5551" s="19"/>
    </row>
    <row r="5552" spans="1:11" x14ac:dyDescent="0.2">
      <c r="A5552" s="297">
        <v>653</v>
      </c>
      <c r="B5552" s="298" t="s">
        <v>8393</v>
      </c>
      <c r="C5552" s="28">
        <v>1</v>
      </c>
      <c r="D5552" s="299" t="s">
        <v>8394</v>
      </c>
      <c r="E5552" s="28" t="s">
        <v>8395</v>
      </c>
      <c r="F5552" s="28"/>
      <c r="G5552" s="51">
        <v>125</v>
      </c>
      <c r="H5552" s="51">
        <v>125</v>
      </c>
      <c r="I5552" s="51">
        <v>0</v>
      </c>
      <c r="J5552" s="19"/>
      <c r="K5552" s="19"/>
    </row>
    <row r="5553" spans="1:11" ht="17.25" customHeight="1" x14ac:dyDescent="0.2">
      <c r="A5553" s="297">
        <v>654</v>
      </c>
      <c r="B5553" s="298" t="s">
        <v>8396</v>
      </c>
      <c r="C5553" s="28">
        <v>2</v>
      </c>
      <c r="D5553" s="299" t="s">
        <v>8397</v>
      </c>
      <c r="E5553" s="28" t="s">
        <v>8398</v>
      </c>
      <c r="F5553" s="28"/>
      <c r="G5553" s="51">
        <v>120.48</v>
      </c>
      <c r="H5553" s="51">
        <v>120.48</v>
      </c>
      <c r="I5553" s="51">
        <v>0</v>
      </c>
      <c r="J5553" s="19"/>
      <c r="K5553" s="19"/>
    </row>
    <row r="5554" spans="1:11" x14ac:dyDescent="0.2">
      <c r="A5554" s="297">
        <v>655</v>
      </c>
      <c r="B5554" s="298" t="s">
        <v>8399</v>
      </c>
      <c r="C5554" s="28">
        <v>1</v>
      </c>
      <c r="D5554" s="299" t="s">
        <v>8400</v>
      </c>
      <c r="E5554" s="28" t="s">
        <v>8401</v>
      </c>
      <c r="F5554" s="28"/>
      <c r="G5554" s="51">
        <v>559.44000000000005</v>
      </c>
      <c r="H5554" s="51">
        <v>559.44000000000005</v>
      </c>
      <c r="I5554" s="51">
        <v>0</v>
      </c>
      <c r="J5554" s="19"/>
      <c r="K5554" s="19"/>
    </row>
    <row r="5555" spans="1:11" x14ac:dyDescent="0.2">
      <c r="A5555" s="297">
        <v>656</v>
      </c>
      <c r="B5555" s="298" t="s">
        <v>8402</v>
      </c>
      <c r="C5555" s="28">
        <v>1</v>
      </c>
      <c r="D5555" s="299" t="s">
        <v>8403</v>
      </c>
      <c r="E5555" s="28" t="s">
        <v>8404</v>
      </c>
      <c r="F5555" s="28"/>
      <c r="G5555" s="51">
        <v>385.2</v>
      </c>
      <c r="H5555" s="51">
        <v>385.2</v>
      </c>
      <c r="I5555" s="51">
        <v>0</v>
      </c>
      <c r="J5555" s="19"/>
      <c r="K5555" s="19"/>
    </row>
    <row r="5556" spans="1:11" x14ac:dyDescent="0.2">
      <c r="A5556" s="297">
        <v>657</v>
      </c>
      <c r="B5556" s="298" t="s">
        <v>8405</v>
      </c>
      <c r="C5556" s="28">
        <v>2</v>
      </c>
      <c r="D5556" s="299" t="s">
        <v>8406</v>
      </c>
      <c r="E5556" s="28" t="s">
        <v>7169</v>
      </c>
      <c r="F5556" s="28"/>
      <c r="G5556" s="51">
        <v>114</v>
      </c>
      <c r="H5556" s="51">
        <v>114</v>
      </c>
      <c r="I5556" s="51">
        <v>0</v>
      </c>
      <c r="J5556" s="19"/>
      <c r="K5556" s="19"/>
    </row>
    <row r="5557" spans="1:11" x14ac:dyDescent="0.2">
      <c r="A5557" s="297">
        <v>658</v>
      </c>
      <c r="B5557" s="298" t="s">
        <v>8407</v>
      </c>
      <c r="C5557" s="28">
        <v>1</v>
      </c>
      <c r="D5557" s="299" t="s">
        <v>8408</v>
      </c>
      <c r="E5557" s="28" t="s">
        <v>8409</v>
      </c>
      <c r="F5557" s="28"/>
      <c r="G5557" s="51">
        <v>35</v>
      </c>
      <c r="H5557" s="51">
        <v>35</v>
      </c>
      <c r="I5557" s="51">
        <v>0</v>
      </c>
      <c r="J5557" s="19"/>
      <c r="K5557" s="19"/>
    </row>
    <row r="5558" spans="1:11" x14ac:dyDescent="0.2">
      <c r="A5558" s="297">
        <v>659</v>
      </c>
      <c r="B5558" s="298" t="s">
        <v>8410</v>
      </c>
      <c r="C5558" s="28">
        <v>3</v>
      </c>
      <c r="D5558" s="299" t="s">
        <v>8411</v>
      </c>
      <c r="E5558" s="28" t="s">
        <v>7169</v>
      </c>
      <c r="F5558" s="28"/>
      <c r="G5558" s="51">
        <v>171</v>
      </c>
      <c r="H5558" s="51">
        <v>171</v>
      </c>
      <c r="I5558" s="51">
        <v>0</v>
      </c>
      <c r="J5558" s="19"/>
      <c r="K5558" s="19"/>
    </row>
    <row r="5559" spans="1:11" x14ac:dyDescent="0.2">
      <c r="A5559" s="297">
        <v>660</v>
      </c>
      <c r="B5559" s="298" t="s">
        <v>8407</v>
      </c>
      <c r="C5559" s="28">
        <v>1</v>
      </c>
      <c r="D5559" s="299" t="s">
        <v>8412</v>
      </c>
      <c r="E5559" s="28" t="s">
        <v>8409</v>
      </c>
      <c r="F5559" s="28"/>
      <c r="G5559" s="51">
        <v>35</v>
      </c>
      <c r="H5559" s="51">
        <v>35</v>
      </c>
      <c r="I5559" s="51">
        <v>0</v>
      </c>
      <c r="J5559" s="19"/>
      <c r="K5559" s="19"/>
    </row>
    <row r="5560" spans="1:11" ht="84" x14ac:dyDescent="0.25">
      <c r="A5560" s="29" t="s">
        <v>5</v>
      </c>
      <c r="B5560" s="29" t="s">
        <v>6</v>
      </c>
      <c r="C5560" s="29" t="s">
        <v>7</v>
      </c>
      <c r="D5560" s="29" t="s">
        <v>8</v>
      </c>
      <c r="E5560" s="29" t="s">
        <v>15</v>
      </c>
      <c r="F5560" s="29" t="s">
        <v>9</v>
      </c>
      <c r="G5560" s="262" t="s">
        <v>10</v>
      </c>
      <c r="H5560" s="262" t="s">
        <v>11</v>
      </c>
      <c r="I5560" s="262" t="s">
        <v>518</v>
      </c>
      <c r="J5560" s="29" t="s">
        <v>12</v>
      </c>
      <c r="K5560" s="30" t="s">
        <v>13</v>
      </c>
    </row>
    <row r="5561" spans="1:11" x14ac:dyDescent="0.2">
      <c r="A5561" s="297">
        <v>661</v>
      </c>
      <c r="B5561" s="215" t="s">
        <v>8413</v>
      </c>
      <c r="C5561" s="28">
        <v>1</v>
      </c>
      <c r="D5561" s="299" t="s">
        <v>8414</v>
      </c>
      <c r="E5561" s="28" t="s">
        <v>8415</v>
      </c>
      <c r="F5561" s="28"/>
      <c r="G5561" s="51">
        <v>190</v>
      </c>
      <c r="H5561" s="51">
        <v>190</v>
      </c>
      <c r="I5561" s="51">
        <v>0</v>
      </c>
      <c r="J5561" s="19"/>
      <c r="K5561" s="19"/>
    </row>
    <row r="5562" spans="1:11" x14ac:dyDescent="0.2">
      <c r="A5562" s="297">
        <v>662</v>
      </c>
      <c r="B5562" s="298" t="s">
        <v>8416</v>
      </c>
      <c r="C5562" s="28">
        <v>2</v>
      </c>
      <c r="D5562" s="299" t="s">
        <v>8417</v>
      </c>
      <c r="E5562" s="28" t="s">
        <v>8418</v>
      </c>
      <c r="F5562" s="28"/>
      <c r="G5562" s="51">
        <v>40</v>
      </c>
      <c r="H5562" s="51">
        <v>40</v>
      </c>
      <c r="I5562" s="51">
        <v>0</v>
      </c>
      <c r="J5562" s="19"/>
      <c r="K5562" s="19"/>
    </row>
    <row r="5563" spans="1:11" x14ac:dyDescent="0.2">
      <c r="A5563" s="297">
        <v>663</v>
      </c>
      <c r="B5563" s="298" t="s">
        <v>8419</v>
      </c>
      <c r="C5563" s="28">
        <v>1</v>
      </c>
      <c r="D5563" s="299" t="s">
        <v>8420</v>
      </c>
      <c r="E5563" s="28" t="s">
        <v>8418</v>
      </c>
      <c r="F5563" s="28"/>
      <c r="G5563" s="51">
        <v>98.33</v>
      </c>
      <c r="H5563" s="51">
        <v>98.33</v>
      </c>
      <c r="I5563" s="51">
        <v>0</v>
      </c>
      <c r="J5563" s="19"/>
      <c r="K5563" s="19"/>
    </row>
    <row r="5564" spans="1:11" x14ac:dyDescent="0.2">
      <c r="A5564" s="297">
        <v>664</v>
      </c>
      <c r="B5564" s="298" t="s">
        <v>8421</v>
      </c>
      <c r="C5564" s="28">
        <v>2</v>
      </c>
      <c r="D5564" s="299" t="s">
        <v>8422</v>
      </c>
      <c r="E5564" s="28" t="s">
        <v>8418</v>
      </c>
      <c r="F5564" s="28"/>
      <c r="G5564" s="51">
        <v>40</v>
      </c>
      <c r="H5564" s="51">
        <v>40</v>
      </c>
      <c r="I5564" s="51">
        <v>0</v>
      </c>
      <c r="J5564" s="19"/>
      <c r="K5564" s="19"/>
    </row>
    <row r="5565" spans="1:11" x14ac:dyDescent="0.2">
      <c r="A5565" s="297">
        <v>665</v>
      </c>
      <c r="B5565" s="298" t="s">
        <v>8423</v>
      </c>
      <c r="C5565" s="28">
        <v>1</v>
      </c>
      <c r="D5565" s="299" t="s">
        <v>8424</v>
      </c>
      <c r="E5565" s="28" t="s">
        <v>8418</v>
      </c>
      <c r="F5565" s="28"/>
      <c r="G5565" s="51">
        <v>250</v>
      </c>
      <c r="H5565" s="51">
        <v>250</v>
      </c>
      <c r="I5565" s="51">
        <v>0</v>
      </c>
      <c r="J5565" s="19"/>
      <c r="K5565" s="19"/>
    </row>
    <row r="5566" spans="1:11" x14ac:dyDescent="0.2">
      <c r="A5566" s="297">
        <v>666</v>
      </c>
      <c r="B5566" s="298" t="s">
        <v>8425</v>
      </c>
      <c r="C5566" s="28">
        <v>4</v>
      </c>
      <c r="D5566" s="299" t="s">
        <v>8426</v>
      </c>
      <c r="E5566" s="28" t="s">
        <v>8418</v>
      </c>
      <c r="F5566" s="28"/>
      <c r="G5566" s="51">
        <v>702.88</v>
      </c>
      <c r="H5566" s="51">
        <v>702.88</v>
      </c>
      <c r="I5566" s="51">
        <v>0</v>
      </c>
      <c r="J5566" s="19"/>
      <c r="K5566" s="19"/>
    </row>
    <row r="5567" spans="1:11" x14ac:dyDescent="0.2">
      <c r="A5567" s="297">
        <v>667</v>
      </c>
      <c r="B5567" s="298" t="s">
        <v>7463</v>
      </c>
      <c r="C5567" s="28">
        <v>3</v>
      </c>
      <c r="D5567" s="299" t="s">
        <v>8427</v>
      </c>
      <c r="E5567" s="28" t="s">
        <v>8418</v>
      </c>
      <c r="F5567" s="28"/>
      <c r="G5567" s="51">
        <v>570</v>
      </c>
      <c r="H5567" s="51">
        <v>570</v>
      </c>
      <c r="I5567" s="51">
        <v>0</v>
      </c>
      <c r="J5567" s="19"/>
      <c r="K5567" s="19"/>
    </row>
    <row r="5568" spans="1:11" x14ac:dyDescent="0.2">
      <c r="A5568" s="297">
        <v>668</v>
      </c>
      <c r="B5568" s="298" t="s">
        <v>8425</v>
      </c>
      <c r="C5568" s="28">
        <v>3</v>
      </c>
      <c r="D5568" s="299" t="s">
        <v>8428</v>
      </c>
      <c r="E5568" s="28" t="s">
        <v>8418</v>
      </c>
      <c r="F5568" s="28"/>
      <c r="G5568" s="51">
        <v>527.16</v>
      </c>
      <c r="H5568" s="51">
        <v>527.16</v>
      </c>
      <c r="I5568" s="51">
        <v>0</v>
      </c>
      <c r="J5568" s="19"/>
      <c r="K5568" s="19"/>
    </row>
    <row r="5569" spans="1:11" x14ac:dyDescent="0.2">
      <c r="A5569" s="297">
        <v>669</v>
      </c>
      <c r="B5569" s="298" t="s">
        <v>8429</v>
      </c>
      <c r="C5569" s="28">
        <v>1</v>
      </c>
      <c r="D5569" s="299" t="s">
        <v>8430</v>
      </c>
      <c r="E5569" s="28" t="s">
        <v>8431</v>
      </c>
      <c r="F5569" s="28"/>
      <c r="G5569" s="51">
        <v>139</v>
      </c>
      <c r="H5569" s="51">
        <v>139</v>
      </c>
      <c r="I5569" s="51">
        <v>0</v>
      </c>
      <c r="J5569" s="19"/>
      <c r="K5569" s="19"/>
    </row>
    <row r="5570" spans="1:11" x14ac:dyDescent="0.2">
      <c r="A5570" s="297">
        <v>670</v>
      </c>
      <c r="B5570" s="298" t="s">
        <v>8432</v>
      </c>
      <c r="C5570" s="28">
        <v>1</v>
      </c>
      <c r="D5570" s="299" t="s">
        <v>8433</v>
      </c>
      <c r="E5570" s="28" t="s">
        <v>8434</v>
      </c>
      <c r="F5570" s="28"/>
      <c r="G5570" s="51">
        <v>999.6</v>
      </c>
      <c r="H5570" s="51">
        <v>999.6</v>
      </c>
      <c r="I5570" s="51">
        <v>0</v>
      </c>
      <c r="J5570" s="19"/>
      <c r="K5570" s="19"/>
    </row>
    <row r="5571" spans="1:11" x14ac:dyDescent="0.2">
      <c r="A5571" s="297">
        <v>671</v>
      </c>
      <c r="B5571" s="298" t="s">
        <v>7766</v>
      </c>
      <c r="C5571" s="28">
        <v>1</v>
      </c>
      <c r="D5571" s="299" t="s">
        <v>8435</v>
      </c>
      <c r="E5571" s="28" t="s">
        <v>8436</v>
      </c>
      <c r="F5571" s="28"/>
      <c r="G5571" s="51">
        <v>547.4</v>
      </c>
      <c r="H5571" s="51">
        <v>547.4</v>
      </c>
      <c r="I5571" s="51">
        <v>0</v>
      </c>
      <c r="J5571" s="19"/>
      <c r="K5571" s="19"/>
    </row>
    <row r="5572" spans="1:11" x14ac:dyDescent="0.2">
      <c r="A5572" s="297">
        <v>672</v>
      </c>
      <c r="B5572" s="298" t="s">
        <v>8437</v>
      </c>
      <c r="C5572" s="28">
        <v>1</v>
      </c>
      <c r="D5572" s="299" t="s">
        <v>8438</v>
      </c>
      <c r="E5572" s="28" t="s">
        <v>8439</v>
      </c>
      <c r="F5572" s="28"/>
      <c r="G5572" s="51">
        <v>226.1</v>
      </c>
      <c r="H5572" s="51">
        <v>226.1</v>
      </c>
      <c r="I5572" s="51">
        <v>0</v>
      </c>
      <c r="J5572" s="19"/>
      <c r="K5572" s="19"/>
    </row>
    <row r="5573" spans="1:11" x14ac:dyDescent="0.2">
      <c r="A5573" s="297">
        <v>673</v>
      </c>
      <c r="B5573" s="298" t="s">
        <v>8440</v>
      </c>
      <c r="C5573" s="28">
        <v>1</v>
      </c>
      <c r="D5573" s="299" t="s">
        <v>8441</v>
      </c>
      <c r="E5573" s="28" t="s">
        <v>8436</v>
      </c>
      <c r="F5573" s="28"/>
      <c r="G5573" s="51">
        <v>880.6</v>
      </c>
      <c r="H5573" s="51">
        <v>880.6</v>
      </c>
      <c r="I5573" s="51">
        <v>0</v>
      </c>
      <c r="J5573" s="19"/>
      <c r="K5573" s="19"/>
    </row>
    <row r="5574" spans="1:11" x14ac:dyDescent="0.2">
      <c r="A5574" s="297">
        <v>674</v>
      </c>
      <c r="B5574" s="298" t="s">
        <v>8442</v>
      </c>
      <c r="C5574" s="28">
        <v>15</v>
      </c>
      <c r="D5574" s="299" t="s">
        <v>8443</v>
      </c>
      <c r="E5574" s="28" t="s">
        <v>8436</v>
      </c>
      <c r="F5574" s="28"/>
      <c r="G5574" s="51">
        <v>1517.25</v>
      </c>
      <c r="H5574" s="51">
        <v>1517.25</v>
      </c>
      <c r="I5574" s="51">
        <v>0</v>
      </c>
      <c r="J5574" s="19"/>
      <c r="K5574" s="19"/>
    </row>
    <row r="5575" spans="1:11" x14ac:dyDescent="0.2">
      <c r="A5575" s="297">
        <v>675</v>
      </c>
      <c r="B5575" s="298" t="s">
        <v>7357</v>
      </c>
      <c r="C5575" s="28">
        <v>1</v>
      </c>
      <c r="D5575" s="299" t="s">
        <v>8444</v>
      </c>
      <c r="E5575" s="28" t="s">
        <v>8436</v>
      </c>
      <c r="F5575" s="28"/>
      <c r="G5575" s="51">
        <v>1094.8</v>
      </c>
      <c r="H5575" s="51">
        <v>1094.8</v>
      </c>
      <c r="I5575" s="51">
        <v>0</v>
      </c>
      <c r="J5575" s="19"/>
      <c r="K5575" s="19"/>
    </row>
    <row r="5576" spans="1:11" x14ac:dyDescent="0.2">
      <c r="A5576" s="297">
        <v>676</v>
      </c>
      <c r="B5576" s="298" t="s">
        <v>7754</v>
      </c>
      <c r="C5576" s="28">
        <v>1</v>
      </c>
      <c r="D5576" s="299" t="s">
        <v>8445</v>
      </c>
      <c r="E5576" s="28" t="s">
        <v>8434</v>
      </c>
      <c r="F5576" s="28"/>
      <c r="G5576" s="51">
        <v>916.3</v>
      </c>
      <c r="H5576" s="51">
        <v>916.3</v>
      </c>
      <c r="I5576" s="51">
        <v>0</v>
      </c>
      <c r="J5576" s="19"/>
      <c r="K5576" s="19"/>
    </row>
    <row r="5577" spans="1:11" x14ac:dyDescent="0.2">
      <c r="A5577" s="297">
        <v>677</v>
      </c>
      <c r="B5577" s="298" t="s">
        <v>8446</v>
      </c>
      <c r="C5577" s="28">
        <v>1</v>
      </c>
      <c r="D5577" s="299" t="s">
        <v>8447</v>
      </c>
      <c r="E5577" s="28" t="s">
        <v>8436</v>
      </c>
      <c r="F5577" s="28"/>
      <c r="G5577" s="51">
        <v>5057.5</v>
      </c>
      <c r="H5577" s="51">
        <v>5057.5</v>
      </c>
      <c r="I5577" s="51">
        <v>0</v>
      </c>
      <c r="J5577" s="19"/>
      <c r="K5577" s="19"/>
    </row>
    <row r="5578" spans="1:11" x14ac:dyDescent="0.2">
      <c r="A5578" s="297">
        <v>678</v>
      </c>
      <c r="B5578" s="298" t="s">
        <v>7193</v>
      </c>
      <c r="C5578" s="28">
        <v>1</v>
      </c>
      <c r="D5578" s="299" t="s">
        <v>8448</v>
      </c>
      <c r="E5578" s="28" t="s">
        <v>8434</v>
      </c>
      <c r="F5578" s="28"/>
      <c r="G5578" s="51">
        <v>1297.0999999999999</v>
      </c>
      <c r="H5578" s="51">
        <v>1297.0999999999999</v>
      </c>
      <c r="I5578" s="51">
        <v>0</v>
      </c>
      <c r="J5578" s="19"/>
      <c r="K5578" s="19"/>
    </row>
    <row r="5579" spans="1:11" x14ac:dyDescent="0.2">
      <c r="A5579" s="297">
        <v>679</v>
      </c>
      <c r="B5579" s="298" t="s">
        <v>8449</v>
      </c>
      <c r="C5579" s="28">
        <v>2</v>
      </c>
      <c r="D5579" s="299" t="s">
        <v>8450</v>
      </c>
      <c r="E5579" s="28" t="s">
        <v>8439</v>
      </c>
      <c r="F5579" s="28"/>
      <c r="G5579" s="51">
        <v>2070.6</v>
      </c>
      <c r="H5579" s="51">
        <v>2070.6</v>
      </c>
      <c r="I5579" s="51">
        <v>0</v>
      </c>
      <c r="J5579" s="19"/>
      <c r="K5579" s="19"/>
    </row>
    <row r="5580" spans="1:11" ht="24" x14ac:dyDescent="0.2">
      <c r="A5580" s="297">
        <v>680</v>
      </c>
      <c r="B5580" s="298" t="s">
        <v>8451</v>
      </c>
      <c r="C5580" s="28">
        <v>1</v>
      </c>
      <c r="D5580" s="299" t="s">
        <v>8452</v>
      </c>
      <c r="E5580" s="28" t="s">
        <v>8439</v>
      </c>
      <c r="F5580" s="28"/>
      <c r="G5580" s="51">
        <v>4069.8</v>
      </c>
      <c r="H5580" s="51">
        <v>4069.8</v>
      </c>
      <c r="I5580" s="51">
        <v>0</v>
      </c>
      <c r="J5580" s="19"/>
      <c r="K5580" s="19"/>
    </row>
    <row r="5581" spans="1:11" x14ac:dyDescent="0.2">
      <c r="A5581" s="297">
        <v>681</v>
      </c>
      <c r="B5581" s="298" t="s">
        <v>7195</v>
      </c>
      <c r="C5581" s="28">
        <v>2</v>
      </c>
      <c r="D5581" s="299" t="s">
        <v>8453</v>
      </c>
      <c r="E5581" s="28" t="s">
        <v>8454</v>
      </c>
      <c r="F5581" s="28"/>
      <c r="G5581" s="51">
        <v>511.7</v>
      </c>
      <c r="H5581" s="51">
        <v>511.7</v>
      </c>
      <c r="I5581" s="51">
        <v>0</v>
      </c>
      <c r="J5581" s="19"/>
      <c r="K5581" s="19"/>
    </row>
    <row r="5582" spans="1:11" x14ac:dyDescent="0.2">
      <c r="A5582" s="297">
        <v>682</v>
      </c>
      <c r="B5582" s="298" t="s">
        <v>8455</v>
      </c>
      <c r="C5582" s="28">
        <v>1</v>
      </c>
      <c r="D5582" s="299" t="s">
        <v>8456</v>
      </c>
      <c r="E5582" s="28" t="s">
        <v>8434</v>
      </c>
      <c r="F5582" s="28"/>
      <c r="G5582" s="51">
        <v>1071</v>
      </c>
      <c r="H5582" s="51">
        <v>1071</v>
      </c>
      <c r="I5582" s="51">
        <v>0</v>
      </c>
      <c r="J5582" s="19"/>
      <c r="K5582" s="19"/>
    </row>
    <row r="5583" spans="1:11" x14ac:dyDescent="0.2">
      <c r="A5583" s="297">
        <v>683</v>
      </c>
      <c r="B5583" s="298" t="s">
        <v>8457</v>
      </c>
      <c r="C5583" s="28">
        <v>1</v>
      </c>
      <c r="D5583" s="299" t="s">
        <v>8458</v>
      </c>
      <c r="E5583" s="28" t="s">
        <v>8434</v>
      </c>
      <c r="F5583" s="28"/>
      <c r="G5583" s="51">
        <v>940.1</v>
      </c>
      <c r="H5583" s="51">
        <v>940.1</v>
      </c>
      <c r="I5583" s="51">
        <v>0</v>
      </c>
      <c r="J5583" s="19"/>
      <c r="K5583" s="19"/>
    </row>
    <row r="5584" spans="1:11" x14ac:dyDescent="0.2">
      <c r="A5584" s="297">
        <v>684</v>
      </c>
      <c r="B5584" s="298" t="s">
        <v>8459</v>
      </c>
      <c r="C5584" s="28">
        <v>1</v>
      </c>
      <c r="D5584" s="299" t="s">
        <v>8460</v>
      </c>
      <c r="E5584" s="28" t="s">
        <v>8461</v>
      </c>
      <c r="F5584" s="28"/>
      <c r="G5584" s="51">
        <v>1309</v>
      </c>
      <c r="H5584" s="51">
        <v>1309</v>
      </c>
      <c r="I5584" s="51">
        <v>0</v>
      </c>
      <c r="J5584" s="19"/>
      <c r="K5584" s="19"/>
    </row>
    <row r="5585" spans="1:11" x14ac:dyDescent="0.2">
      <c r="A5585" s="297">
        <v>685</v>
      </c>
      <c r="B5585" s="298" t="s">
        <v>8462</v>
      </c>
      <c r="C5585" s="28">
        <v>1</v>
      </c>
      <c r="D5585" s="299" t="s">
        <v>8463</v>
      </c>
      <c r="E5585" s="28" t="s">
        <v>8348</v>
      </c>
      <c r="F5585" s="28"/>
      <c r="G5585" s="51">
        <v>132.30000000000001</v>
      </c>
      <c r="H5585" s="51">
        <v>132.30000000000001</v>
      </c>
      <c r="I5585" s="51">
        <v>0</v>
      </c>
      <c r="J5585" s="19"/>
      <c r="K5585" s="19"/>
    </row>
    <row r="5586" spans="1:11" x14ac:dyDescent="0.2">
      <c r="A5586" s="297">
        <v>686</v>
      </c>
      <c r="B5586" s="298" t="s">
        <v>8464</v>
      </c>
      <c r="C5586" s="28">
        <v>1</v>
      </c>
      <c r="D5586" s="299" t="s">
        <v>8465</v>
      </c>
      <c r="E5586" s="28" t="s">
        <v>8466</v>
      </c>
      <c r="F5586" s="28"/>
      <c r="G5586" s="51">
        <v>781.95</v>
      </c>
      <c r="H5586" s="51">
        <v>781.95</v>
      </c>
      <c r="I5586" s="51">
        <v>0</v>
      </c>
      <c r="J5586" s="19"/>
      <c r="K5586" s="19"/>
    </row>
    <row r="5587" spans="1:11" x14ac:dyDescent="0.2">
      <c r="A5587" s="297">
        <v>687</v>
      </c>
      <c r="B5587" s="298" t="s">
        <v>8467</v>
      </c>
      <c r="C5587" s="28">
        <v>3</v>
      </c>
      <c r="D5587" s="299" t="s">
        <v>8468</v>
      </c>
      <c r="E5587" s="28" t="s">
        <v>8348</v>
      </c>
      <c r="F5587" s="28"/>
      <c r="G5587" s="51">
        <v>1200.1500000000001</v>
      </c>
      <c r="H5587" s="51">
        <v>1200.1500000000001</v>
      </c>
      <c r="I5587" s="51">
        <v>0</v>
      </c>
      <c r="J5587" s="19"/>
      <c r="K5587" s="19"/>
    </row>
    <row r="5588" spans="1:11" x14ac:dyDescent="0.2">
      <c r="A5588" s="297">
        <v>688</v>
      </c>
      <c r="B5588" s="298" t="s">
        <v>8469</v>
      </c>
      <c r="C5588" s="28">
        <v>3</v>
      </c>
      <c r="D5588" s="299" t="s">
        <v>8470</v>
      </c>
      <c r="E5588" s="28" t="s">
        <v>8466</v>
      </c>
      <c r="F5588" s="28"/>
      <c r="G5588" s="51">
        <v>396.9</v>
      </c>
      <c r="H5588" s="51">
        <v>396.9</v>
      </c>
      <c r="I5588" s="51">
        <v>0</v>
      </c>
      <c r="J5588" s="19"/>
      <c r="K5588" s="19"/>
    </row>
    <row r="5589" spans="1:11" x14ac:dyDescent="0.2">
      <c r="A5589" s="297">
        <v>689</v>
      </c>
      <c r="B5589" s="298" t="s">
        <v>8471</v>
      </c>
      <c r="C5589" s="28">
        <v>1</v>
      </c>
      <c r="D5589" s="299" t="s">
        <v>8472</v>
      </c>
      <c r="E5589" s="28" t="s">
        <v>8348</v>
      </c>
      <c r="F5589" s="28"/>
      <c r="G5589" s="51">
        <v>400.05</v>
      </c>
      <c r="H5589" s="51">
        <v>400.05</v>
      </c>
      <c r="I5589" s="51">
        <v>0</v>
      </c>
      <c r="J5589" s="19"/>
      <c r="K5589" s="19"/>
    </row>
    <row r="5590" spans="1:11" x14ac:dyDescent="0.2">
      <c r="A5590" s="297">
        <v>690</v>
      </c>
      <c r="B5590" s="298" t="s">
        <v>8473</v>
      </c>
      <c r="C5590" s="28">
        <v>1</v>
      </c>
      <c r="D5590" s="299" t="s">
        <v>8474</v>
      </c>
      <c r="E5590" s="28" t="s">
        <v>8348</v>
      </c>
      <c r="F5590" s="28"/>
      <c r="G5590" s="51">
        <v>132.30000000000001</v>
      </c>
      <c r="H5590" s="51">
        <v>132.30000000000001</v>
      </c>
      <c r="I5590" s="51">
        <v>0</v>
      </c>
      <c r="J5590" s="19"/>
      <c r="K5590" s="19"/>
    </row>
    <row r="5591" spans="1:11" ht="84" x14ac:dyDescent="0.25">
      <c r="A5591" s="29" t="s">
        <v>5</v>
      </c>
      <c r="B5591" s="29" t="s">
        <v>6</v>
      </c>
      <c r="C5591" s="29" t="s">
        <v>7</v>
      </c>
      <c r="D5591" s="29" t="s">
        <v>8</v>
      </c>
      <c r="E5591" s="29" t="s">
        <v>15</v>
      </c>
      <c r="F5591" s="29" t="s">
        <v>9</v>
      </c>
      <c r="G5591" s="262" t="s">
        <v>10</v>
      </c>
      <c r="H5591" s="262" t="s">
        <v>11</v>
      </c>
      <c r="I5591" s="262" t="s">
        <v>518</v>
      </c>
      <c r="J5591" s="29" t="s">
        <v>12</v>
      </c>
      <c r="K5591" s="30" t="s">
        <v>13</v>
      </c>
    </row>
    <row r="5592" spans="1:11" x14ac:dyDescent="0.2">
      <c r="A5592" s="297">
        <v>691</v>
      </c>
      <c r="B5592" s="298" t="s">
        <v>8475</v>
      </c>
      <c r="C5592" s="28">
        <v>3</v>
      </c>
      <c r="D5592" s="299" t="s">
        <v>8476</v>
      </c>
      <c r="E5592" s="28" t="s">
        <v>8477</v>
      </c>
      <c r="F5592" s="28"/>
      <c r="G5592" s="51">
        <v>396.9</v>
      </c>
      <c r="H5592" s="51">
        <v>396.9</v>
      </c>
      <c r="I5592" s="51">
        <v>0</v>
      </c>
      <c r="J5592" s="19"/>
      <c r="K5592" s="19"/>
    </row>
    <row r="5593" spans="1:11" x14ac:dyDescent="0.2">
      <c r="A5593" s="297">
        <v>692</v>
      </c>
      <c r="B5593" s="298" t="s">
        <v>8478</v>
      </c>
      <c r="C5593" s="28">
        <v>1</v>
      </c>
      <c r="D5593" s="299" t="s">
        <v>8479</v>
      </c>
      <c r="E5593" s="28" t="s">
        <v>8477</v>
      </c>
      <c r="F5593" s="28"/>
      <c r="G5593" s="51">
        <v>400.05</v>
      </c>
      <c r="H5593" s="51">
        <v>400.05</v>
      </c>
      <c r="I5593" s="51">
        <v>0</v>
      </c>
      <c r="J5593" s="19"/>
      <c r="K5593" s="19"/>
    </row>
    <row r="5594" spans="1:11" x14ac:dyDescent="0.2">
      <c r="A5594" s="297">
        <v>693</v>
      </c>
      <c r="B5594" s="298" t="s">
        <v>8480</v>
      </c>
      <c r="C5594" s="28">
        <v>2</v>
      </c>
      <c r="D5594" s="299" t="s">
        <v>8481</v>
      </c>
      <c r="E5594" s="28" t="s">
        <v>8348</v>
      </c>
      <c r="F5594" s="28"/>
      <c r="G5594" s="51">
        <v>1563.9</v>
      </c>
      <c r="H5594" s="51">
        <v>1563.9</v>
      </c>
      <c r="I5594" s="51">
        <v>0</v>
      </c>
      <c r="J5594" s="19"/>
      <c r="K5594" s="19"/>
    </row>
    <row r="5595" spans="1:11" x14ac:dyDescent="0.2">
      <c r="A5595" s="297">
        <v>694</v>
      </c>
      <c r="B5595" s="298" t="s">
        <v>8475</v>
      </c>
      <c r="C5595" s="28">
        <v>1</v>
      </c>
      <c r="D5595" s="299" t="s">
        <v>8482</v>
      </c>
      <c r="E5595" s="28" t="s">
        <v>8348</v>
      </c>
      <c r="F5595" s="28"/>
      <c r="G5595" s="51">
        <v>132.30000000000001</v>
      </c>
      <c r="H5595" s="51">
        <v>132.30000000000001</v>
      </c>
      <c r="I5595" s="51">
        <v>0</v>
      </c>
      <c r="J5595" s="19"/>
      <c r="K5595" s="19"/>
    </row>
    <row r="5596" spans="1:11" x14ac:dyDescent="0.2">
      <c r="A5596" s="297">
        <v>695</v>
      </c>
      <c r="B5596" s="298" t="s">
        <v>8483</v>
      </c>
      <c r="C5596" s="28">
        <v>3</v>
      </c>
      <c r="D5596" s="299" t="s">
        <v>8484</v>
      </c>
      <c r="E5596" s="28" t="s">
        <v>8348</v>
      </c>
      <c r="F5596" s="28"/>
      <c r="G5596" s="51">
        <v>1200.1500000000001</v>
      </c>
      <c r="H5596" s="51">
        <v>1200.1500000000001</v>
      </c>
      <c r="I5596" s="51">
        <v>0</v>
      </c>
      <c r="J5596" s="19"/>
      <c r="K5596" s="19"/>
    </row>
    <row r="5597" spans="1:11" x14ac:dyDescent="0.2">
      <c r="A5597" s="297">
        <v>696</v>
      </c>
      <c r="B5597" s="298" t="s">
        <v>8475</v>
      </c>
      <c r="C5597" s="28">
        <v>2</v>
      </c>
      <c r="D5597" s="299" t="s">
        <v>8485</v>
      </c>
      <c r="E5597" s="28" t="s">
        <v>8348</v>
      </c>
      <c r="F5597" s="28"/>
      <c r="G5597" s="51">
        <v>264.60000000000002</v>
      </c>
      <c r="H5597" s="51">
        <v>264.60000000000002</v>
      </c>
      <c r="I5597" s="51">
        <v>0</v>
      </c>
      <c r="J5597" s="19"/>
      <c r="K5597" s="19"/>
    </row>
    <row r="5598" spans="1:11" x14ac:dyDescent="0.2">
      <c r="A5598" s="297">
        <v>697</v>
      </c>
      <c r="B5598" s="298" t="s">
        <v>8486</v>
      </c>
      <c r="C5598" s="28">
        <v>1</v>
      </c>
      <c r="D5598" s="299" t="s">
        <v>8487</v>
      </c>
      <c r="E5598" s="28" t="s">
        <v>8488</v>
      </c>
      <c r="F5598" s="28"/>
      <c r="G5598" s="51">
        <v>781.95</v>
      </c>
      <c r="H5598" s="51">
        <v>781.95</v>
      </c>
      <c r="I5598" s="51">
        <v>0</v>
      </c>
      <c r="J5598" s="19"/>
      <c r="K5598" s="19"/>
    </row>
    <row r="5599" spans="1:11" x14ac:dyDescent="0.2">
      <c r="A5599" s="297">
        <v>698</v>
      </c>
      <c r="B5599" s="298" t="s">
        <v>8489</v>
      </c>
      <c r="C5599" s="28">
        <v>1</v>
      </c>
      <c r="D5599" s="299" t="s">
        <v>8490</v>
      </c>
      <c r="E5599" s="28" t="s">
        <v>8348</v>
      </c>
      <c r="F5599" s="28"/>
      <c r="G5599" s="51">
        <v>132.30000000000001</v>
      </c>
      <c r="H5599" s="51">
        <v>132.30000000000001</v>
      </c>
      <c r="I5599" s="51">
        <v>0</v>
      </c>
      <c r="J5599" s="19"/>
      <c r="K5599" s="19"/>
    </row>
    <row r="5600" spans="1:11" x14ac:dyDescent="0.2">
      <c r="A5600" s="297">
        <v>699</v>
      </c>
      <c r="B5600" s="298" t="s">
        <v>8491</v>
      </c>
      <c r="C5600" s="28">
        <v>2</v>
      </c>
      <c r="D5600" s="299" t="s">
        <v>8492</v>
      </c>
      <c r="E5600" s="28" t="s">
        <v>8348</v>
      </c>
      <c r="F5600" s="28"/>
      <c r="G5600" s="51">
        <v>800.1</v>
      </c>
      <c r="H5600" s="51">
        <v>800.1</v>
      </c>
      <c r="I5600" s="51">
        <v>0</v>
      </c>
      <c r="J5600" s="19"/>
      <c r="K5600" s="19"/>
    </row>
    <row r="5601" spans="1:11" x14ac:dyDescent="0.2">
      <c r="A5601" s="297">
        <v>700</v>
      </c>
      <c r="B5601" s="298" t="s">
        <v>8493</v>
      </c>
      <c r="C5601" s="28">
        <v>2</v>
      </c>
      <c r="D5601" s="299" t="s">
        <v>8494</v>
      </c>
      <c r="E5601" s="28" t="s">
        <v>8348</v>
      </c>
      <c r="F5601" s="28"/>
      <c r="G5601" s="51">
        <v>264.60000000000002</v>
      </c>
      <c r="H5601" s="51">
        <v>264.60000000000002</v>
      </c>
      <c r="I5601" s="51">
        <v>0</v>
      </c>
      <c r="J5601" s="19"/>
      <c r="K5601" s="19"/>
    </row>
    <row r="5602" spans="1:11" x14ac:dyDescent="0.2">
      <c r="A5602" s="297">
        <v>701</v>
      </c>
      <c r="B5602" s="300" t="s">
        <v>8495</v>
      </c>
      <c r="C5602" s="28">
        <v>1</v>
      </c>
      <c r="D5602" s="299" t="s">
        <v>8496</v>
      </c>
      <c r="E5602" s="28" t="s">
        <v>8497</v>
      </c>
      <c r="F5602" s="28"/>
      <c r="G5602" s="51">
        <v>12860</v>
      </c>
      <c r="H5602" s="51">
        <v>12860</v>
      </c>
      <c r="I5602" s="51">
        <v>0</v>
      </c>
      <c r="J5602" s="19"/>
      <c r="K5602" s="19"/>
    </row>
    <row r="5603" spans="1:11" x14ac:dyDescent="0.2">
      <c r="A5603" s="297">
        <v>702</v>
      </c>
      <c r="B5603" s="300" t="s">
        <v>8498</v>
      </c>
      <c r="C5603" s="28">
        <v>1</v>
      </c>
      <c r="D5603" s="299" t="s">
        <v>8499</v>
      </c>
      <c r="E5603" s="28" t="s">
        <v>8500</v>
      </c>
      <c r="F5603" s="28"/>
      <c r="G5603" s="51">
        <v>12860</v>
      </c>
      <c r="H5603" s="51">
        <v>12860</v>
      </c>
      <c r="I5603" s="51">
        <v>0</v>
      </c>
      <c r="J5603" s="19"/>
      <c r="K5603" s="19"/>
    </row>
    <row r="5604" spans="1:11" x14ac:dyDescent="0.2">
      <c r="A5604" s="297">
        <v>703</v>
      </c>
      <c r="B5604" s="300" t="s">
        <v>8501</v>
      </c>
      <c r="C5604" s="28">
        <v>1</v>
      </c>
      <c r="D5604" s="299" t="s">
        <v>8502</v>
      </c>
      <c r="E5604" s="28" t="s">
        <v>8500</v>
      </c>
      <c r="F5604" s="28"/>
      <c r="G5604" s="51">
        <v>12860</v>
      </c>
      <c r="H5604" s="51">
        <v>12860</v>
      </c>
      <c r="I5604" s="51">
        <v>0</v>
      </c>
      <c r="J5604" s="19"/>
      <c r="K5604" s="19"/>
    </row>
    <row r="5605" spans="1:11" x14ac:dyDescent="0.2">
      <c r="A5605" s="297">
        <v>704</v>
      </c>
      <c r="B5605" s="298" t="s">
        <v>8503</v>
      </c>
      <c r="C5605" s="28">
        <v>1</v>
      </c>
      <c r="D5605" s="299" t="s">
        <v>8504</v>
      </c>
      <c r="E5605" s="28" t="s">
        <v>8505</v>
      </c>
      <c r="F5605" s="28"/>
      <c r="G5605" s="51">
        <v>139</v>
      </c>
      <c r="H5605" s="51">
        <v>139</v>
      </c>
      <c r="I5605" s="51">
        <v>0</v>
      </c>
      <c r="J5605" s="19"/>
      <c r="K5605" s="19"/>
    </row>
    <row r="5606" spans="1:11" x14ac:dyDescent="0.2">
      <c r="A5606" s="297">
        <v>705</v>
      </c>
      <c r="B5606" s="298" t="s">
        <v>8506</v>
      </c>
      <c r="C5606" s="28">
        <v>1</v>
      </c>
      <c r="D5606" s="299" t="s">
        <v>8507</v>
      </c>
      <c r="E5606" s="28" t="s">
        <v>7679</v>
      </c>
      <c r="F5606" s="28"/>
      <c r="G5606" s="51">
        <v>139</v>
      </c>
      <c r="H5606" s="51">
        <v>139</v>
      </c>
      <c r="I5606" s="51">
        <v>0</v>
      </c>
      <c r="J5606" s="19"/>
      <c r="K5606" s="19"/>
    </row>
    <row r="5607" spans="1:11" x14ac:dyDescent="0.2">
      <c r="A5607" s="297">
        <v>706</v>
      </c>
      <c r="B5607" s="298" t="s">
        <v>8508</v>
      </c>
      <c r="C5607" s="28">
        <v>15</v>
      </c>
      <c r="D5607" s="299" t="s">
        <v>8509</v>
      </c>
      <c r="E5607" s="28" t="s">
        <v>7679</v>
      </c>
      <c r="F5607" s="28"/>
      <c r="G5607" s="51">
        <v>735</v>
      </c>
      <c r="H5607" s="51">
        <v>735</v>
      </c>
      <c r="I5607" s="51">
        <v>0</v>
      </c>
      <c r="J5607" s="19"/>
      <c r="K5607" s="19"/>
    </row>
    <row r="5608" spans="1:11" x14ac:dyDescent="0.2">
      <c r="A5608" s="297">
        <v>707</v>
      </c>
      <c r="B5608" s="298" t="s">
        <v>8510</v>
      </c>
      <c r="C5608" s="28">
        <v>1</v>
      </c>
      <c r="D5608" s="299" t="s">
        <v>8511</v>
      </c>
      <c r="E5608" s="28" t="s">
        <v>7679</v>
      </c>
      <c r="F5608" s="28"/>
      <c r="G5608" s="51">
        <v>595</v>
      </c>
      <c r="H5608" s="51">
        <v>595</v>
      </c>
      <c r="I5608" s="51">
        <v>0</v>
      </c>
      <c r="J5608" s="19"/>
      <c r="K5608" s="19"/>
    </row>
    <row r="5609" spans="1:11" ht="24" x14ac:dyDescent="0.2">
      <c r="A5609" s="297">
        <v>708</v>
      </c>
      <c r="B5609" s="298" t="s">
        <v>8512</v>
      </c>
      <c r="C5609" s="28">
        <v>3</v>
      </c>
      <c r="D5609" s="299" t="s">
        <v>8513</v>
      </c>
      <c r="E5609" s="28" t="s">
        <v>8398</v>
      </c>
      <c r="F5609" s="28"/>
      <c r="G5609" s="51">
        <v>75.959999999999994</v>
      </c>
      <c r="H5609" s="51">
        <v>75.959999999999994</v>
      </c>
      <c r="I5609" s="51">
        <v>0</v>
      </c>
      <c r="J5609" s="19"/>
      <c r="K5609" s="19"/>
    </row>
    <row r="5610" spans="1:11" x14ac:dyDescent="0.2">
      <c r="A5610" s="297">
        <v>709</v>
      </c>
      <c r="B5610" s="300" t="s">
        <v>8514</v>
      </c>
      <c r="C5610" s="28">
        <v>1</v>
      </c>
      <c r="D5610" s="299" t="s">
        <v>8515</v>
      </c>
      <c r="E5610" s="28" t="s">
        <v>7569</v>
      </c>
      <c r="F5610" s="28"/>
      <c r="G5610" s="51">
        <v>166</v>
      </c>
      <c r="H5610" s="51">
        <v>166</v>
      </c>
      <c r="I5610" s="51">
        <v>0</v>
      </c>
      <c r="J5610" s="19"/>
      <c r="K5610" s="19"/>
    </row>
    <row r="5611" spans="1:11" x14ac:dyDescent="0.2">
      <c r="A5611" s="297">
        <v>710</v>
      </c>
      <c r="B5611" s="298" t="s">
        <v>8516</v>
      </c>
      <c r="C5611" s="28">
        <v>1</v>
      </c>
      <c r="D5611" s="299" t="s">
        <v>8517</v>
      </c>
      <c r="E5611" s="28" t="s">
        <v>8518</v>
      </c>
      <c r="F5611" s="28"/>
      <c r="G5611" s="51">
        <v>2400</v>
      </c>
      <c r="H5611" s="51">
        <v>2240</v>
      </c>
      <c r="I5611" s="51">
        <v>160</v>
      </c>
      <c r="J5611" s="19"/>
      <c r="K5611" s="19"/>
    </row>
    <row r="5612" spans="1:11" x14ac:dyDescent="0.2">
      <c r="A5612" s="297">
        <v>711</v>
      </c>
      <c r="B5612" s="298" t="s">
        <v>8516</v>
      </c>
      <c r="C5612" s="28">
        <v>1</v>
      </c>
      <c r="D5612" s="299" t="s">
        <v>8519</v>
      </c>
      <c r="E5612" s="28" t="s">
        <v>8520</v>
      </c>
      <c r="F5612" s="28"/>
      <c r="G5612" s="51">
        <v>200</v>
      </c>
      <c r="H5612" s="51">
        <v>186.66</v>
      </c>
      <c r="I5612" s="51">
        <v>13.34</v>
      </c>
      <c r="J5612" s="19"/>
      <c r="K5612" s="19"/>
    </row>
    <row r="5613" spans="1:11" x14ac:dyDescent="0.2">
      <c r="A5613" s="297">
        <v>712</v>
      </c>
      <c r="B5613" s="298" t="s">
        <v>8521</v>
      </c>
      <c r="C5613" s="28">
        <v>2</v>
      </c>
      <c r="D5613" s="299" t="s">
        <v>8522</v>
      </c>
      <c r="E5613" s="28" t="s">
        <v>8523</v>
      </c>
      <c r="F5613" s="28"/>
      <c r="G5613" s="51">
        <v>884.79</v>
      </c>
      <c r="H5613" s="51">
        <v>884.79</v>
      </c>
      <c r="I5613" s="51">
        <v>0</v>
      </c>
      <c r="J5613" s="19"/>
      <c r="K5613" s="19"/>
    </row>
    <row r="5614" spans="1:11" x14ac:dyDescent="0.2">
      <c r="A5614" s="297">
        <v>713</v>
      </c>
      <c r="B5614" s="298" t="s">
        <v>8524</v>
      </c>
      <c r="C5614" s="28">
        <v>2</v>
      </c>
      <c r="D5614" s="299" t="s">
        <v>8525</v>
      </c>
      <c r="E5614" s="28" t="s">
        <v>8398</v>
      </c>
      <c r="F5614" s="28"/>
      <c r="G5614" s="51">
        <v>134.44</v>
      </c>
      <c r="H5614" s="51">
        <v>134.44</v>
      </c>
      <c r="I5614" s="51">
        <v>0</v>
      </c>
      <c r="J5614" s="19"/>
      <c r="K5614" s="19"/>
    </row>
    <row r="5615" spans="1:11" x14ac:dyDescent="0.2">
      <c r="A5615" s="297">
        <v>714</v>
      </c>
      <c r="B5615" s="298" t="s">
        <v>8526</v>
      </c>
      <c r="C5615" s="28">
        <v>1</v>
      </c>
      <c r="D5615" s="299" t="s">
        <v>8527</v>
      </c>
      <c r="E5615" s="28" t="s">
        <v>7569</v>
      </c>
      <c r="F5615" s="28"/>
      <c r="G5615" s="51">
        <v>166</v>
      </c>
      <c r="H5615" s="51">
        <v>166</v>
      </c>
      <c r="I5615" s="51">
        <v>0</v>
      </c>
      <c r="J5615" s="19"/>
      <c r="K5615" s="19"/>
    </row>
    <row r="5616" spans="1:11" x14ac:dyDescent="0.2">
      <c r="A5616" s="297">
        <v>715</v>
      </c>
      <c r="B5616" s="298" t="s">
        <v>8528</v>
      </c>
      <c r="C5616" s="28">
        <v>1</v>
      </c>
      <c r="D5616" s="299" t="s">
        <v>8529</v>
      </c>
      <c r="E5616" s="28" t="s">
        <v>8530</v>
      </c>
      <c r="F5616" s="28"/>
      <c r="G5616" s="51">
        <v>46.99</v>
      </c>
      <c r="H5616" s="51">
        <v>46.99</v>
      </c>
      <c r="I5616" s="51">
        <v>0</v>
      </c>
      <c r="J5616" s="19"/>
      <c r="K5616" s="19"/>
    </row>
    <row r="5617" spans="1:11" x14ac:dyDescent="0.2">
      <c r="A5617" s="297">
        <v>716</v>
      </c>
      <c r="B5617" s="298" t="s">
        <v>8531</v>
      </c>
      <c r="C5617" s="28">
        <v>7</v>
      </c>
      <c r="D5617" s="299" t="s">
        <v>8532</v>
      </c>
      <c r="E5617" s="28" t="s">
        <v>8533</v>
      </c>
      <c r="F5617" s="28"/>
      <c r="G5617" s="51">
        <v>568.75</v>
      </c>
      <c r="H5617" s="51">
        <v>568.75</v>
      </c>
      <c r="I5617" s="51">
        <v>0</v>
      </c>
      <c r="J5617" s="19"/>
      <c r="K5617" s="19"/>
    </row>
    <row r="5618" spans="1:11" ht="24" x14ac:dyDescent="0.2">
      <c r="A5618" s="297">
        <v>717</v>
      </c>
      <c r="B5618" s="298" t="s">
        <v>8534</v>
      </c>
      <c r="C5618" s="28">
        <v>1</v>
      </c>
      <c r="D5618" s="299" t="s">
        <v>8535</v>
      </c>
      <c r="E5618" s="28" t="s">
        <v>8536</v>
      </c>
      <c r="F5618" s="28"/>
      <c r="G5618" s="51">
        <v>15900</v>
      </c>
      <c r="H5618" s="51">
        <v>15900</v>
      </c>
      <c r="I5618" s="51">
        <v>0</v>
      </c>
      <c r="J5618" s="19"/>
      <c r="K5618" s="19"/>
    </row>
    <row r="5619" spans="1:11" ht="24" x14ac:dyDescent="0.2">
      <c r="A5619" s="297">
        <v>718</v>
      </c>
      <c r="B5619" s="298" t="s">
        <v>8537</v>
      </c>
      <c r="C5619" s="28">
        <v>1</v>
      </c>
      <c r="D5619" s="299" t="s">
        <v>8538</v>
      </c>
      <c r="E5619" s="28" t="s">
        <v>7569</v>
      </c>
      <c r="F5619" s="28"/>
      <c r="G5619" s="51">
        <v>109.88</v>
      </c>
      <c r="H5619" s="51">
        <v>109.88</v>
      </c>
      <c r="I5619" s="51">
        <v>0</v>
      </c>
      <c r="J5619" s="19"/>
      <c r="K5619" s="19"/>
    </row>
    <row r="5620" spans="1:11" x14ac:dyDescent="0.2">
      <c r="A5620" s="297">
        <v>719</v>
      </c>
      <c r="B5620" s="298" t="s">
        <v>8539</v>
      </c>
      <c r="C5620" s="28">
        <v>1</v>
      </c>
      <c r="D5620" s="299" t="s">
        <v>8540</v>
      </c>
      <c r="E5620" s="28" t="s">
        <v>8541</v>
      </c>
      <c r="F5620" s="28"/>
      <c r="G5620" s="51">
        <v>169.4</v>
      </c>
      <c r="H5620" s="51">
        <v>169.4</v>
      </c>
      <c r="I5620" s="51">
        <v>0</v>
      </c>
      <c r="J5620" s="19"/>
      <c r="K5620" s="19"/>
    </row>
    <row r="5621" spans="1:11" ht="84" x14ac:dyDescent="0.25">
      <c r="A5621" s="29" t="s">
        <v>5</v>
      </c>
      <c r="B5621" s="29" t="s">
        <v>6</v>
      </c>
      <c r="C5621" s="29" t="s">
        <v>7</v>
      </c>
      <c r="D5621" s="29" t="s">
        <v>8</v>
      </c>
      <c r="E5621" s="29" t="s">
        <v>15</v>
      </c>
      <c r="F5621" s="29" t="s">
        <v>9</v>
      </c>
      <c r="G5621" s="262" t="s">
        <v>10</v>
      </c>
      <c r="H5621" s="262" t="s">
        <v>11</v>
      </c>
      <c r="I5621" s="262" t="s">
        <v>518</v>
      </c>
      <c r="J5621" s="29" t="s">
        <v>12</v>
      </c>
      <c r="K5621" s="30" t="s">
        <v>13</v>
      </c>
    </row>
    <row r="5622" spans="1:11" x14ac:dyDescent="0.2">
      <c r="A5622" s="297">
        <v>720</v>
      </c>
      <c r="B5622" s="298" t="s">
        <v>8542</v>
      </c>
      <c r="C5622" s="28">
        <v>1</v>
      </c>
      <c r="D5622" s="299" t="s">
        <v>8543</v>
      </c>
      <c r="E5622" s="28" t="s">
        <v>8398</v>
      </c>
      <c r="F5622" s="28"/>
      <c r="G5622" s="51">
        <v>102.14</v>
      </c>
      <c r="H5622" s="51">
        <v>102.14</v>
      </c>
      <c r="I5622" s="51">
        <v>0</v>
      </c>
      <c r="J5622" s="19"/>
      <c r="K5622" s="19"/>
    </row>
    <row r="5623" spans="1:11" x14ac:dyDescent="0.2">
      <c r="A5623" s="297">
        <v>721</v>
      </c>
      <c r="B5623" s="298" t="s">
        <v>8544</v>
      </c>
      <c r="C5623" s="28">
        <v>2</v>
      </c>
      <c r="D5623" s="299" t="s">
        <v>8545</v>
      </c>
      <c r="E5623" s="28" t="s">
        <v>8398</v>
      </c>
      <c r="F5623" s="28"/>
      <c r="G5623" s="51">
        <v>137.94</v>
      </c>
      <c r="H5623" s="51">
        <v>137.94</v>
      </c>
      <c r="I5623" s="51">
        <v>0</v>
      </c>
      <c r="J5623" s="19"/>
      <c r="K5623" s="19"/>
    </row>
    <row r="5624" spans="1:11" x14ac:dyDescent="0.2">
      <c r="A5624" s="297">
        <v>722</v>
      </c>
      <c r="B5624" s="298" t="s">
        <v>8546</v>
      </c>
      <c r="C5624" s="28">
        <v>3</v>
      </c>
      <c r="D5624" s="299" t="s">
        <v>8547</v>
      </c>
      <c r="E5624" s="28" t="s">
        <v>8398</v>
      </c>
      <c r="F5624" s="28"/>
      <c r="G5624" s="51">
        <v>206.91</v>
      </c>
      <c r="H5624" s="51">
        <v>206.91</v>
      </c>
      <c r="I5624" s="51">
        <v>0</v>
      </c>
      <c r="J5624" s="19"/>
      <c r="K5624" s="19"/>
    </row>
    <row r="5625" spans="1:11" x14ac:dyDescent="0.2">
      <c r="A5625" s="297">
        <v>723</v>
      </c>
      <c r="B5625" s="298" t="s">
        <v>8548</v>
      </c>
      <c r="C5625" s="28">
        <v>1</v>
      </c>
      <c r="D5625" s="299" t="s">
        <v>8549</v>
      </c>
      <c r="E5625" s="28" t="s">
        <v>8293</v>
      </c>
      <c r="F5625" s="28"/>
      <c r="G5625" s="51">
        <v>465</v>
      </c>
      <c r="H5625" s="51">
        <v>465</v>
      </c>
      <c r="I5625" s="51">
        <v>0</v>
      </c>
      <c r="J5625" s="19"/>
      <c r="K5625" s="19"/>
    </row>
    <row r="5626" spans="1:11" x14ac:dyDescent="0.2">
      <c r="A5626" s="297">
        <v>724</v>
      </c>
      <c r="B5626" s="298" t="s">
        <v>8550</v>
      </c>
      <c r="C5626" s="28">
        <v>1</v>
      </c>
      <c r="D5626" s="299" t="s">
        <v>8551</v>
      </c>
      <c r="E5626" s="28" t="s">
        <v>8552</v>
      </c>
      <c r="F5626" s="28"/>
      <c r="G5626" s="51">
        <v>1570.6</v>
      </c>
      <c r="H5626" s="51">
        <v>1570.6</v>
      </c>
      <c r="I5626" s="51">
        <v>0</v>
      </c>
      <c r="J5626" s="19"/>
      <c r="K5626" s="19"/>
    </row>
    <row r="5627" spans="1:11" x14ac:dyDescent="0.2">
      <c r="A5627" s="297">
        <v>725</v>
      </c>
      <c r="B5627" s="298" t="s">
        <v>8553</v>
      </c>
      <c r="C5627" s="28">
        <v>1</v>
      </c>
      <c r="D5627" s="299" t="s">
        <v>8554</v>
      </c>
      <c r="E5627" s="28" t="s">
        <v>8555</v>
      </c>
      <c r="F5627" s="28"/>
      <c r="G5627" s="51">
        <v>123.42</v>
      </c>
      <c r="H5627" s="51">
        <v>123.42</v>
      </c>
      <c r="I5627" s="51">
        <v>0</v>
      </c>
      <c r="J5627" s="19"/>
      <c r="K5627" s="19"/>
    </row>
    <row r="5628" spans="1:11" x14ac:dyDescent="0.2">
      <c r="A5628" s="297">
        <v>726</v>
      </c>
      <c r="B5628" s="298" t="s">
        <v>8556</v>
      </c>
      <c r="C5628" s="28">
        <v>2</v>
      </c>
      <c r="D5628" s="299" t="s">
        <v>8557</v>
      </c>
      <c r="E5628" s="28" t="s">
        <v>8558</v>
      </c>
      <c r="F5628" s="28"/>
      <c r="G5628" s="51">
        <v>179.84</v>
      </c>
      <c r="H5628" s="51">
        <v>179.84</v>
      </c>
      <c r="I5628" s="51">
        <v>0</v>
      </c>
      <c r="J5628" s="19"/>
      <c r="K5628" s="19"/>
    </row>
    <row r="5629" spans="1:11" x14ac:dyDescent="0.2">
      <c r="A5629" s="297">
        <v>727</v>
      </c>
      <c r="B5629" s="298" t="s">
        <v>8559</v>
      </c>
      <c r="C5629" s="28">
        <v>2</v>
      </c>
      <c r="D5629" s="299" t="s">
        <v>8560</v>
      </c>
      <c r="E5629" s="28" t="s">
        <v>8558</v>
      </c>
      <c r="F5629" s="28"/>
      <c r="G5629" s="51">
        <v>233.96</v>
      </c>
      <c r="H5629" s="51">
        <v>233.96</v>
      </c>
      <c r="I5629" s="51">
        <v>0</v>
      </c>
      <c r="J5629" s="19"/>
      <c r="K5629" s="19"/>
    </row>
    <row r="5630" spans="1:11" x14ac:dyDescent="0.2">
      <c r="A5630" s="297">
        <v>728</v>
      </c>
      <c r="B5630" s="298" t="s">
        <v>8561</v>
      </c>
      <c r="C5630" s="28">
        <v>1</v>
      </c>
      <c r="D5630" s="299" t="s">
        <v>8562</v>
      </c>
      <c r="E5630" s="28" t="s">
        <v>8558</v>
      </c>
      <c r="F5630" s="28"/>
      <c r="G5630" s="51">
        <v>102.14</v>
      </c>
      <c r="H5630" s="51">
        <v>102.14</v>
      </c>
      <c r="I5630" s="51">
        <v>0</v>
      </c>
      <c r="J5630" s="19"/>
      <c r="K5630" s="19"/>
    </row>
    <row r="5631" spans="1:11" x14ac:dyDescent="0.2">
      <c r="A5631" s="297">
        <v>729</v>
      </c>
      <c r="B5631" s="298" t="s">
        <v>8563</v>
      </c>
      <c r="C5631" s="28">
        <v>3</v>
      </c>
      <c r="D5631" s="299" t="s">
        <v>8564</v>
      </c>
      <c r="E5631" s="28" t="s">
        <v>8398</v>
      </c>
      <c r="F5631" s="28"/>
      <c r="G5631" s="51">
        <v>96.9</v>
      </c>
      <c r="H5631" s="51">
        <v>96.9</v>
      </c>
      <c r="I5631" s="51">
        <v>0</v>
      </c>
      <c r="J5631" s="19"/>
      <c r="K5631" s="19"/>
    </row>
    <row r="5632" spans="1:11" x14ac:dyDescent="0.2">
      <c r="A5632" s="297">
        <v>730</v>
      </c>
      <c r="B5632" s="298" t="s">
        <v>8565</v>
      </c>
      <c r="C5632" s="28">
        <v>6</v>
      </c>
      <c r="D5632" s="299" t="s">
        <v>8566</v>
      </c>
      <c r="E5632" s="28" t="s">
        <v>8558</v>
      </c>
      <c r="F5632" s="28"/>
      <c r="G5632" s="51">
        <v>162.36000000000001</v>
      </c>
      <c r="H5632" s="51">
        <v>162.36000000000001</v>
      </c>
      <c r="I5632" s="51">
        <v>0</v>
      </c>
      <c r="J5632" s="19"/>
      <c r="K5632" s="19"/>
    </row>
    <row r="5633" spans="1:11" x14ac:dyDescent="0.2">
      <c r="A5633" s="297">
        <v>731</v>
      </c>
      <c r="B5633" s="298" t="s">
        <v>8567</v>
      </c>
      <c r="C5633" s="28">
        <v>1</v>
      </c>
      <c r="D5633" s="299" t="s">
        <v>8568</v>
      </c>
      <c r="E5633" s="28" t="s">
        <v>8569</v>
      </c>
      <c r="F5633" s="28"/>
      <c r="G5633" s="51">
        <v>102.14</v>
      </c>
      <c r="H5633" s="51">
        <v>102.14</v>
      </c>
      <c r="I5633" s="51">
        <v>0</v>
      </c>
      <c r="J5633" s="19"/>
      <c r="K5633" s="19"/>
    </row>
    <row r="5634" spans="1:11" x14ac:dyDescent="0.2">
      <c r="A5634" s="297">
        <v>732</v>
      </c>
      <c r="B5634" s="298" t="s">
        <v>8570</v>
      </c>
      <c r="C5634" s="28">
        <v>1</v>
      </c>
      <c r="D5634" s="299" t="s">
        <v>8571</v>
      </c>
      <c r="E5634" s="28" t="s">
        <v>8572</v>
      </c>
      <c r="F5634" s="28"/>
      <c r="G5634" s="51">
        <v>871.2</v>
      </c>
      <c r="H5634" s="51">
        <v>751.41</v>
      </c>
      <c r="I5634" s="51">
        <v>119.79</v>
      </c>
      <c r="J5634" s="19"/>
      <c r="K5634" s="19"/>
    </row>
    <row r="5635" spans="1:11" x14ac:dyDescent="0.2">
      <c r="A5635" s="297">
        <v>733</v>
      </c>
      <c r="B5635" s="298" t="s">
        <v>8573</v>
      </c>
      <c r="C5635" s="28">
        <v>1</v>
      </c>
      <c r="D5635" s="299" t="s">
        <v>8574</v>
      </c>
      <c r="E5635" s="28" t="s">
        <v>8569</v>
      </c>
      <c r="F5635" s="28"/>
      <c r="G5635" s="51">
        <v>116.98</v>
      </c>
      <c r="H5635" s="51">
        <v>116.98</v>
      </c>
      <c r="I5635" s="51">
        <v>0</v>
      </c>
      <c r="J5635" s="19"/>
      <c r="K5635" s="19"/>
    </row>
    <row r="5636" spans="1:11" x14ac:dyDescent="0.2">
      <c r="A5636" s="297">
        <v>734</v>
      </c>
      <c r="B5636" s="298" t="s">
        <v>8575</v>
      </c>
      <c r="C5636" s="28">
        <v>2</v>
      </c>
      <c r="D5636" s="299" t="s">
        <v>8576</v>
      </c>
      <c r="E5636" s="28" t="s">
        <v>8577</v>
      </c>
      <c r="F5636" s="28"/>
      <c r="G5636" s="51">
        <v>66</v>
      </c>
      <c r="H5636" s="51">
        <v>66</v>
      </c>
      <c r="I5636" s="51">
        <v>0</v>
      </c>
      <c r="J5636" s="19"/>
      <c r="K5636" s="19"/>
    </row>
    <row r="5637" spans="1:11" x14ac:dyDescent="0.2">
      <c r="A5637" s="297">
        <v>735</v>
      </c>
      <c r="B5637" s="298" t="s">
        <v>8578</v>
      </c>
      <c r="C5637" s="28">
        <v>1</v>
      </c>
      <c r="D5637" s="299" t="s">
        <v>8579</v>
      </c>
      <c r="E5637" s="28" t="s">
        <v>8580</v>
      </c>
      <c r="F5637" s="28"/>
      <c r="G5637" s="51">
        <v>130</v>
      </c>
      <c r="H5637" s="51">
        <v>130</v>
      </c>
      <c r="I5637" s="51">
        <v>0</v>
      </c>
      <c r="J5637" s="19"/>
      <c r="K5637" s="19"/>
    </row>
    <row r="5638" spans="1:11" x14ac:dyDescent="0.2">
      <c r="A5638" s="297">
        <v>736</v>
      </c>
      <c r="B5638" s="298" t="s">
        <v>8581</v>
      </c>
      <c r="C5638" s="28">
        <v>1</v>
      </c>
      <c r="D5638" s="299" t="s">
        <v>8582</v>
      </c>
      <c r="E5638" s="28" t="s">
        <v>8583</v>
      </c>
      <c r="F5638" s="28"/>
      <c r="G5638" s="51">
        <v>24</v>
      </c>
      <c r="H5638" s="51">
        <v>24</v>
      </c>
      <c r="I5638" s="51">
        <v>0</v>
      </c>
      <c r="J5638" s="19"/>
      <c r="K5638" s="19"/>
    </row>
    <row r="5639" spans="1:11" x14ac:dyDescent="0.2">
      <c r="A5639" s="297">
        <v>737</v>
      </c>
      <c r="B5639" s="298" t="s">
        <v>8584</v>
      </c>
      <c r="C5639" s="28">
        <v>1</v>
      </c>
      <c r="D5639" s="299" t="s">
        <v>8585</v>
      </c>
      <c r="E5639" s="28" t="s">
        <v>8586</v>
      </c>
      <c r="F5639" s="28"/>
      <c r="G5639" s="51">
        <v>9743.51</v>
      </c>
      <c r="H5639" s="51">
        <v>9743.51</v>
      </c>
      <c r="I5639" s="51">
        <v>0</v>
      </c>
      <c r="J5639" s="19"/>
      <c r="K5639" s="19"/>
    </row>
    <row r="5640" spans="1:11" x14ac:dyDescent="0.2">
      <c r="A5640" s="297">
        <v>738</v>
      </c>
      <c r="B5640" s="298" t="s">
        <v>8587</v>
      </c>
      <c r="C5640" s="28">
        <v>3</v>
      </c>
      <c r="D5640" s="299" t="s">
        <v>8588</v>
      </c>
      <c r="E5640" s="28" t="s">
        <v>8589</v>
      </c>
      <c r="F5640" s="28"/>
      <c r="G5640" s="51">
        <v>993</v>
      </c>
      <c r="H5640" s="51">
        <v>993</v>
      </c>
      <c r="I5640" s="51">
        <v>0</v>
      </c>
      <c r="J5640" s="19"/>
      <c r="K5640" s="19"/>
    </row>
    <row r="5641" spans="1:11" x14ac:dyDescent="0.2">
      <c r="A5641" s="297">
        <v>739</v>
      </c>
      <c r="B5641" s="298" t="s">
        <v>8590</v>
      </c>
      <c r="C5641" s="28">
        <v>1</v>
      </c>
      <c r="D5641" s="299" t="s">
        <v>8591</v>
      </c>
      <c r="E5641" s="28" t="s">
        <v>8592</v>
      </c>
      <c r="F5641" s="28"/>
      <c r="G5641" s="51">
        <v>72</v>
      </c>
      <c r="H5641" s="51">
        <v>72</v>
      </c>
      <c r="I5641" s="51">
        <v>0</v>
      </c>
      <c r="J5641" s="19"/>
      <c r="K5641" s="19"/>
    </row>
    <row r="5642" spans="1:11" x14ac:dyDescent="0.2">
      <c r="A5642" s="297">
        <v>740</v>
      </c>
      <c r="B5642" s="298" t="s">
        <v>8593</v>
      </c>
      <c r="C5642" s="28">
        <v>2</v>
      </c>
      <c r="D5642" s="299" t="s">
        <v>8594</v>
      </c>
      <c r="E5642" s="28" t="s">
        <v>8592</v>
      </c>
      <c r="F5642" s="28"/>
      <c r="G5642" s="51">
        <v>238</v>
      </c>
      <c r="H5642" s="51">
        <v>238</v>
      </c>
      <c r="I5642" s="51">
        <v>0</v>
      </c>
      <c r="J5642" s="19"/>
      <c r="K5642" s="19"/>
    </row>
    <row r="5643" spans="1:11" x14ac:dyDescent="0.2">
      <c r="A5643" s="297">
        <v>741</v>
      </c>
      <c r="B5643" s="298" t="s">
        <v>8595</v>
      </c>
      <c r="C5643" s="28">
        <v>2</v>
      </c>
      <c r="D5643" s="299" t="s">
        <v>8596</v>
      </c>
      <c r="E5643" s="28" t="s">
        <v>8597</v>
      </c>
      <c r="F5643" s="28"/>
      <c r="G5643" s="51">
        <v>158.63</v>
      </c>
      <c r="H5643" s="51">
        <v>158.63</v>
      </c>
      <c r="I5643" s="51">
        <v>0</v>
      </c>
      <c r="J5643" s="19"/>
      <c r="K5643" s="19"/>
    </row>
    <row r="5644" spans="1:11" x14ac:dyDescent="0.2">
      <c r="A5644" s="297">
        <v>742</v>
      </c>
      <c r="B5644" s="298" t="s">
        <v>8598</v>
      </c>
      <c r="C5644" s="28">
        <v>2</v>
      </c>
      <c r="D5644" s="299" t="s">
        <v>8599</v>
      </c>
      <c r="E5644" s="28" t="s">
        <v>8600</v>
      </c>
      <c r="F5644" s="28"/>
      <c r="G5644" s="51">
        <v>591.51</v>
      </c>
      <c r="H5644" s="51">
        <v>502.81</v>
      </c>
      <c r="I5644" s="51">
        <v>88.7</v>
      </c>
      <c r="J5644" s="19"/>
      <c r="K5644" s="19"/>
    </row>
    <row r="5645" spans="1:11" x14ac:dyDescent="0.2">
      <c r="A5645" s="297">
        <v>743</v>
      </c>
      <c r="B5645" s="298" t="s">
        <v>8601</v>
      </c>
      <c r="C5645" s="28">
        <v>1</v>
      </c>
      <c r="D5645" s="299" t="s">
        <v>8602</v>
      </c>
      <c r="E5645" s="28" t="s">
        <v>8603</v>
      </c>
      <c r="F5645" s="28"/>
      <c r="G5645" s="51">
        <v>260</v>
      </c>
      <c r="H5645" s="51">
        <v>260</v>
      </c>
      <c r="I5645" s="51">
        <v>0</v>
      </c>
      <c r="J5645" s="19"/>
      <c r="K5645" s="19"/>
    </row>
    <row r="5646" spans="1:11" x14ac:dyDescent="0.2">
      <c r="A5646" s="297">
        <v>744</v>
      </c>
      <c r="B5646" s="298" t="s">
        <v>8604</v>
      </c>
      <c r="C5646" s="28">
        <v>6</v>
      </c>
      <c r="D5646" s="299" t="s">
        <v>8605</v>
      </c>
      <c r="E5646" s="28" t="s">
        <v>8293</v>
      </c>
      <c r="F5646" s="28"/>
      <c r="G5646" s="51">
        <v>612</v>
      </c>
      <c r="H5646" s="51">
        <v>612</v>
      </c>
      <c r="I5646" s="51">
        <v>0</v>
      </c>
      <c r="J5646" s="19"/>
      <c r="K5646" s="19"/>
    </row>
    <row r="5647" spans="1:11" x14ac:dyDescent="0.2">
      <c r="A5647" s="297">
        <v>745</v>
      </c>
      <c r="B5647" s="298" t="s">
        <v>8604</v>
      </c>
      <c r="C5647" s="28">
        <v>7</v>
      </c>
      <c r="D5647" s="299" t="s">
        <v>8606</v>
      </c>
      <c r="E5647" s="28" t="s">
        <v>8607</v>
      </c>
      <c r="F5647" s="28"/>
      <c r="G5647" s="51">
        <v>385</v>
      </c>
      <c r="H5647" s="51">
        <v>385</v>
      </c>
      <c r="I5647" s="51">
        <v>0</v>
      </c>
      <c r="J5647" s="19"/>
      <c r="K5647" s="19"/>
    </row>
    <row r="5648" spans="1:11" x14ac:dyDescent="0.2">
      <c r="A5648" s="297">
        <v>746</v>
      </c>
      <c r="B5648" s="298" t="s">
        <v>8608</v>
      </c>
      <c r="C5648" s="28">
        <v>1</v>
      </c>
      <c r="D5648" s="299" t="s">
        <v>8609</v>
      </c>
      <c r="E5648" s="28" t="s">
        <v>8610</v>
      </c>
      <c r="F5648" s="28"/>
      <c r="G5648" s="51">
        <v>128</v>
      </c>
      <c r="H5648" s="51">
        <v>128</v>
      </c>
      <c r="I5648" s="51">
        <v>0</v>
      </c>
      <c r="J5648" s="19"/>
      <c r="K5648" s="19"/>
    </row>
    <row r="5649" spans="1:11" x14ac:dyDescent="0.2">
      <c r="A5649" s="297">
        <v>747</v>
      </c>
      <c r="B5649" s="298" t="s">
        <v>8611</v>
      </c>
      <c r="C5649" s="28">
        <v>2</v>
      </c>
      <c r="D5649" s="299" t="s">
        <v>8612</v>
      </c>
      <c r="E5649" s="28" t="s">
        <v>8398</v>
      </c>
      <c r="F5649" s="28"/>
      <c r="G5649" s="51">
        <v>179.84</v>
      </c>
      <c r="H5649" s="51">
        <v>179.84</v>
      </c>
      <c r="I5649" s="51">
        <v>0</v>
      </c>
      <c r="J5649" s="19"/>
      <c r="K5649" s="19"/>
    </row>
    <row r="5650" spans="1:11" x14ac:dyDescent="0.2">
      <c r="A5650" s="297">
        <v>748</v>
      </c>
      <c r="B5650" s="298" t="s">
        <v>8613</v>
      </c>
      <c r="C5650" s="28">
        <v>1</v>
      </c>
      <c r="D5650" s="299" t="s">
        <v>8614</v>
      </c>
      <c r="E5650" s="28" t="s">
        <v>8615</v>
      </c>
      <c r="F5650" s="28"/>
      <c r="G5650" s="51">
        <v>96</v>
      </c>
      <c r="H5650" s="51">
        <v>96</v>
      </c>
      <c r="I5650" s="51">
        <v>0</v>
      </c>
      <c r="J5650" s="19"/>
      <c r="K5650" s="19"/>
    </row>
    <row r="5651" spans="1:11" x14ac:dyDescent="0.2">
      <c r="A5651" s="297">
        <v>749</v>
      </c>
      <c r="B5651" s="298" t="s">
        <v>8616</v>
      </c>
      <c r="C5651" s="28">
        <v>1</v>
      </c>
      <c r="D5651" s="299" t="s">
        <v>8617</v>
      </c>
      <c r="E5651" s="28" t="s">
        <v>8577</v>
      </c>
      <c r="F5651" s="28"/>
      <c r="G5651" s="51">
        <v>87</v>
      </c>
      <c r="H5651" s="51">
        <v>87</v>
      </c>
      <c r="I5651" s="51">
        <v>0</v>
      </c>
      <c r="J5651" s="19"/>
      <c r="K5651" s="19"/>
    </row>
    <row r="5652" spans="1:11" x14ac:dyDescent="0.2">
      <c r="A5652" s="297">
        <v>750</v>
      </c>
      <c r="B5652" s="298" t="s">
        <v>8618</v>
      </c>
      <c r="C5652" s="28">
        <v>2</v>
      </c>
      <c r="D5652" s="299" t="s">
        <v>8619</v>
      </c>
      <c r="E5652" s="28" t="s">
        <v>8620</v>
      </c>
      <c r="F5652" s="28"/>
      <c r="G5652" s="51">
        <v>568.70000000000005</v>
      </c>
      <c r="H5652" s="51">
        <v>568.70000000000005</v>
      </c>
      <c r="I5652" s="51">
        <v>0</v>
      </c>
      <c r="J5652" s="19"/>
      <c r="K5652" s="19"/>
    </row>
    <row r="5653" spans="1:11" ht="84" x14ac:dyDescent="0.25">
      <c r="A5653" s="29" t="s">
        <v>5</v>
      </c>
      <c r="B5653" s="29" t="s">
        <v>6</v>
      </c>
      <c r="C5653" s="29" t="s">
        <v>7</v>
      </c>
      <c r="D5653" s="29" t="s">
        <v>8</v>
      </c>
      <c r="E5653" s="29" t="s">
        <v>15</v>
      </c>
      <c r="F5653" s="29" t="s">
        <v>9</v>
      </c>
      <c r="G5653" s="262" t="s">
        <v>10</v>
      </c>
      <c r="H5653" s="262" t="s">
        <v>11</v>
      </c>
      <c r="I5653" s="262" t="s">
        <v>518</v>
      </c>
      <c r="J5653" s="29" t="s">
        <v>12</v>
      </c>
      <c r="K5653" s="30" t="s">
        <v>13</v>
      </c>
    </row>
    <row r="5654" spans="1:11" x14ac:dyDescent="0.2">
      <c r="A5654" s="297">
        <v>751</v>
      </c>
      <c r="B5654" s="298" t="s">
        <v>8621</v>
      </c>
      <c r="C5654" s="28">
        <v>1</v>
      </c>
      <c r="D5654" s="299" t="s">
        <v>8622</v>
      </c>
      <c r="E5654" s="28" t="s">
        <v>8623</v>
      </c>
      <c r="F5654" s="28"/>
      <c r="G5654" s="51">
        <v>24</v>
      </c>
      <c r="H5654" s="51">
        <v>24</v>
      </c>
      <c r="I5654" s="51">
        <v>0</v>
      </c>
      <c r="J5654" s="19"/>
      <c r="K5654" s="19"/>
    </row>
    <row r="5655" spans="1:11" x14ac:dyDescent="0.2">
      <c r="A5655" s="297">
        <v>752</v>
      </c>
      <c r="B5655" s="298" t="s">
        <v>8624</v>
      </c>
      <c r="C5655" s="28">
        <v>1</v>
      </c>
      <c r="D5655" s="299" t="s">
        <v>8625</v>
      </c>
      <c r="E5655" s="28" t="s">
        <v>8626</v>
      </c>
      <c r="F5655" s="28"/>
      <c r="G5655" s="51">
        <v>164</v>
      </c>
      <c r="H5655" s="51">
        <v>164</v>
      </c>
      <c r="I5655" s="51">
        <v>0</v>
      </c>
      <c r="J5655" s="19"/>
      <c r="K5655" s="19"/>
    </row>
    <row r="5656" spans="1:11" ht="15.75" customHeight="1" x14ac:dyDescent="0.2">
      <c r="A5656" s="297">
        <v>753</v>
      </c>
      <c r="B5656" s="298" t="s">
        <v>8627</v>
      </c>
      <c r="C5656" s="28">
        <v>1</v>
      </c>
      <c r="D5656" s="299" t="s">
        <v>8628</v>
      </c>
      <c r="E5656" s="28" t="s">
        <v>8623</v>
      </c>
      <c r="F5656" s="28"/>
      <c r="G5656" s="51">
        <v>30</v>
      </c>
      <c r="H5656" s="51">
        <v>30</v>
      </c>
      <c r="I5656" s="51">
        <v>0</v>
      </c>
      <c r="J5656" s="19"/>
      <c r="K5656" s="19"/>
    </row>
    <row r="5657" spans="1:11" x14ac:dyDescent="0.2">
      <c r="A5657" s="297">
        <v>754</v>
      </c>
      <c r="B5657" s="298" t="s">
        <v>8629</v>
      </c>
      <c r="C5657" s="28">
        <v>1</v>
      </c>
      <c r="D5657" s="299" t="s">
        <v>8630</v>
      </c>
      <c r="E5657" s="28" t="s">
        <v>8631</v>
      </c>
      <c r="F5657" s="28"/>
      <c r="G5657" s="51">
        <v>30</v>
      </c>
      <c r="H5657" s="51">
        <v>30</v>
      </c>
      <c r="I5657" s="51">
        <v>0</v>
      </c>
      <c r="J5657" s="19"/>
      <c r="K5657" s="19"/>
    </row>
    <row r="5658" spans="1:11" x14ac:dyDescent="0.2">
      <c r="A5658" s="297">
        <v>755</v>
      </c>
      <c r="B5658" s="298" t="s">
        <v>8632</v>
      </c>
      <c r="C5658" s="28">
        <v>1</v>
      </c>
      <c r="D5658" s="299" t="s">
        <v>8633</v>
      </c>
      <c r="E5658" s="28" t="s">
        <v>8634</v>
      </c>
      <c r="F5658" s="28"/>
      <c r="G5658" s="51">
        <v>60</v>
      </c>
      <c r="H5658" s="51">
        <v>42</v>
      </c>
      <c r="I5658" s="51">
        <v>18</v>
      </c>
      <c r="J5658" s="19"/>
      <c r="K5658" s="19"/>
    </row>
    <row r="5659" spans="1:11" x14ac:dyDescent="0.2">
      <c r="A5659" s="297">
        <v>756</v>
      </c>
      <c r="B5659" s="298" t="s">
        <v>8635</v>
      </c>
      <c r="C5659" s="28">
        <v>2</v>
      </c>
      <c r="D5659" s="299" t="s">
        <v>8636</v>
      </c>
      <c r="E5659" s="28" t="s">
        <v>8637</v>
      </c>
      <c r="F5659" s="28"/>
      <c r="G5659" s="51">
        <v>48</v>
      </c>
      <c r="H5659" s="51">
        <v>48</v>
      </c>
      <c r="I5659" s="51">
        <v>0</v>
      </c>
      <c r="J5659" s="19"/>
      <c r="K5659" s="19"/>
    </row>
    <row r="5660" spans="1:11" x14ac:dyDescent="0.2">
      <c r="A5660" s="297">
        <v>757</v>
      </c>
      <c r="B5660" s="298" t="s">
        <v>8638</v>
      </c>
      <c r="C5660" s="28">
        <v>1</v>
      </c>
      <c r="D5660" s="299" t="s">
        <v>8639</v>
      </c>
      <c r="E5660" s="28" t="s">
        <v>7621</v>
      </c>
      <c r="F5660" s="28"/>
      <c r="G5660" s="51">
        <v>27</v>
      </c>
      <c r="H5660" s="51">
        <v>19.239999999999998</v>
      </c>
      <c r="I5660" s="51">
        <v>7.76</v>
      </c>
      <c r="J5660" s="19"/>
      <c r="K5660" s="19"/>
    </row>
    <row r="5661" spans="1:11" x14ac:dyDescent="0.2">
      <c r="A5661" s="297">
        <v>758</v>
      </c>
      <c r="B5661" s="298" t="s">
        <v>8640</v>
      </c>
      <c r="C5661" s="28">
        <v>2</v>
      </c>
      <c r="D5661" s="299" t="s">
        <v>8641</v>
      </c>
      <c r="E5661" s="28" t="s">
        <v>8623</v>
      </c>
      <c r="F5661" s="28"/>
      <c r="G5661" s="51">
        <v>201.87</v>
      </c>
      <c r="H5661" s="51">
        <v>164.02</v>
      </c>
      <c r="I5661" s="51">
        <v>37.85</v>
      </c>
      <c r="J5661" s="19"/>
      <c r="K5661" s="19"/>
    </row>
    <row r="5662" spans="1:11" x14ac:dyDescent="0.2">
      <c r="A5662" s="297">
        <v>759</v>
      </c>
      <c r="B5662" s="298" t="s">
        <v>8642</v>
      </c>
      <c r="C5662" s="28">
        <v>1</v>
      </c>
      <c r="D5662" s="299" t="s">
        <v>8643</v>
      </c>
      <c r="E5662" s="28" t="s">
        <v>8398</v>
      </c>
      <c r="F5662" s="28"/>
      <c r="G5662" s="51">
        <v>122.22</v>
      </c>
      <c r="H5662" s="51">
        <v>122.22</v>
      </c>
      <c r="I5662" s="51">
        <v>0</v>
      </c>
      <c r="J5662" s="19"/>
      <c r="K5662" s="19"/>
    </row>
    <row r="5663" spans="1:11" ht="24" x14ac:dyDescent="0.2">
      <c r="A5663" s="297">
        <v>760</v>
      </c>
      <c r="B5663" s="298" t="s">
        <v>8644</v>
      </c>
      <c r="C5663" s="28">
        <v>1</v>
      </c>
      <c r="D5663" s="299" t="s">
        <v>8645</v>
      </c>
      <c r="E5663" s="28" t="s">
        <v>8398</v>
      </c>
      <c r="F5663" s="28"/>
      <c r="G5663" s="51">
        <v>89.92</v>
      </c>
      <c r="H5663" s="51">
        <v>89.92</v>
      </c>
      <c r="I5663" s="51">
        <v>0</v>
      </c>
      <c r="J5663" s="19"/>
      <c r="K5663" s="19"/>
    </row>
    <row r="5664" spans="1:11" x14ac:dyDescent="0.2">
      <c r="A5664" s="297">
        <v>761</v>
      </c>
      <c r="B5664" s="298" t="s">
        <v>8646</v>
      </c>
      <c r="C5664" s="28">
        <v>1</v>
      </c>
      <c r="D5664" s="299" t="s">
        <v>8647</v>
      </c>
      <c r="E5664" s="28" t="s">
        <v>8398</v>
      </c>
      <c r="F5664" s="28"/>
      <c r="G5664" s="51">
        <v>89.92</v>
      </c>
      <c r="H5664" s="51">
        <v>89.92</v>
      </c>
      <c r="I5664" s="51">
        <v>0</v>
      </c>
      <c r="J5664" s="19"/>
      <c r="K5664" s="19"/>
    </row>
    <row r="5665" spans="1:11" x14ac:dyDescent="0.2">
      <c r="A5665" s="297">
        <v>762</v>
      </c>
      <c r="B5665" s="298" t="s">
        <v>8648</v>
      </c>
      <c r="C5665" s="28">
        <v>1</v>
      </c>
      <c r="D5665" s="299" t="s">
        <v>8649</v>
      </c>
      <c r="E5665" s="28" t="s">
        <v>8398</v>
      </c>
      <c r="F5665" s="28"/>
      <c r="G5665" s="51">
        <v>122.22</v>
      </c>
      <c r="H5665" s="51">
        <v>122.22</v>
      </c>
      <c r="I5665" s="51">
        <v>0</v>
      </c>
      <c r="J5665" s="19"/>
      <c r="K5665" s="19"/>
    </row>
    <row r="5666" spans="1:11" x14ac:dyDescent="0.2">
      <c r="A5666" s="297">
        <v>763</v>
      </c>
      <c r="B5666" s="298" t="s">
        <v>8650</v>
      </c>
      <c r="C5666" s="28">
        <v>4</v>
      </c>
      <c r="D5666" s="299" t="s">
        <v>8651</v>
      </c>
      <c r="E5666" s="28" t="s">
        <v>8383</v>
      </c>
      <c r="F5666" s="28"/>
      <c r="G5666" s="51">
        <v>237</v>
      </c>
      <c r="H5666" s="51">
        <v>198.49</v>
      </c>
      <c r="I5666" s="51">
        <v>38.51</v>
      </c>
      <c r="J5666" s="19"/>
      <c r="K5666" s="19"/>
    </row>
    <row r="5667" spans="1:11" x14ac:dyDescent="0.2">
      <c r="A5667" s="297">
        <v>764</v>
      </c>
      <c r="B5667" s="298" t="s">
        <v>8652</v>
      </c>
      <c r="C5667" s="28">
        <v>1</v>
      </c>
      <c r="D5667" s="299" t="s">
        <v>8653</v>
      </c>
      <c r="E5667" s="28" t="s">
        <v>8631</v>
      </c>
      <c r="F5667" s="28"/>
      <c r="G5667" s="51">
        <v>110</v>
      </c>
      <c r="H5667" s="51">
        <v>110</v>
      </c>
      <c r="I5667" s="51">
        <v>0</v>
      </c>
      <c r="J5667" s="19"/>
      <c r="K5667" s="19"/>
    </row>
    <row r="5668" spans="1:11" x14ac:dyDescent="0.2">
      <c r="A5668" s="297">
        <v>765</v>
      </c>
      <c r="B5668" s="298" t="s">
        <v>8654</v>
      </c>
      <c r="C5668" s="28">
        <v>1</v>
      </c>
      <c r="D5668" s="299" t="s">
        <v>8655</v>
      </c>
      <c r="E5668" s="28" t="s">
        <v>8623</v>
      </c>
      <c r="F5668" s="28"/>
      <c r="G5668" s="51">
        <v>110</v>
      </c>
      <c r="H5668" s="51">
        <v>110</v>
      </c>
      <c r="I5668" s="51">
        <v>0</v>
      </c>
      <c r="J5668" s="19"/>
      <c r="K5668" s="19"/>
    </row>
    <row r="5669" spans="1:11" ht="24" x14ac:dyDescent="0.2">
      <c r="A5669" s="297">
        <v>766</v>
      </c>
      <c r="B5669" s="298" t="s">
        <v>8656</v>
      </c>
      <c r="C5669" s="28">
        <v>1</v>
      </c>
      <c r="D5669" s="299" t="s">
        <v>8657</v>
      </c>
      <c r="E5669" s="28" t="s">
        <v>8658</v>
      </c>
      <c r="F5669" s="28"/>
      <c r="G5669" s="51">
        <v>1537.61</v>
      </c>
      <c r="H5669" s="51">
        <v>1537.61</v>
      </c>
      <c r="I5669" s="51">
        <v>0</v>
      </c>
      <c r="J5669" s="19"/>
      <c r="K5669" s="19"/>
    </row>
    <row r="5670" spans="1:11" x14ac:dyDescent="0.2">
      <c r="A5670" s="297">
        <v>767</v>
      </c>
      <c r="B5670" s="298" t="s">
        <v>8659</v>
      </c>
      <c r="C5670" s="28">
        <v>1</v>
      </c>
      <c r="D5670" s="299" t="s">
        <v>8660</v>
      </c>
      <c r="E5670" s="28" t="s">
        <v>8661</v>
      </c>
      <c r="F5670" s="28"/>
      <c r="G5670" s="51">
        <v>834</v>
      </c>
      <c r="H5670" s="51">
        <v>834</v>
      </c>
      <c r="I5670" s="51">
        <v>0</v>
      </c>
      <c r="J5670" s="19"/>
      <c r="K5670" s="19"/>
    </row>
    <row r="5671" spans="1:11" x14ac:dyDescent="0.2">
      <c r="A5671" s="297">
        <v>768</v>
      </c>
      <c r="B5671" s="298" t="s">
        <v>8662</v>
      </c>
      <c r="C5671" s="28">
        <v>6</v>
      </c>
      <c r="D5671" s="299" t="s">
        <v>8663</v>
      </c>
      <c r="E5671" s="28" t="s">
        <v>7569</v>
      </c>
      <c r="F5671" s="28"/>
      <c r="G5671" s="51">
        <v>5198.84</v>
      </c>
      <c r="H5671" s="51">
        <v>5198.84</v>
      </c>
      <c r="I5671" s="51">
        <v>0</v>
      </c>
      <c r="J5671" s="19"/>
      <c r="K5671" s="19"/>
    </row>
    <row r="5672" spans="1:11" ht="24" x14ac:dyDescent="0.2">
      <c r="A5672" s="297">
        <v>769</v>
      </c>
      <c r="B5672" s="298" t="s">
        <v>8664</v>
      </c>
      <c r="C5672" s="28">
        <v>2</v>
      </c>
      <c r="D5672" s="299" t="s">
        <v>8665</v>
      </c>
      <c r="E5672" s="28" t="s">
        <v>8666</v>
      </c>
      <c r="F5672" s="28"/>
      <c r="G5672" s="51">
        <v>958</v>
      </c>
      <c r="H5672" s="51">
        <v>958</v>
      </c>
      <c r="I5672" s="51">
        <v>0</v>
      </c>
      <c r="J5672" s="19"/>
      <c r="K5672" s="19"/>
    </row>
    <row r="5673" spans="1:11" ht="24" x14ac:dyDescent="0.2">
      <c r="A5673" s="297">
        <v>770</v>
      </c>
      <c r="B5673" s="298" t="s">
        <v>8667</v>
      </c>
      <c r="C5673" s="28">
        <v>1</v>
      </c>
      <c r="D5673" s="299" t="s">
        <v>8668</v>
      </c>
      <c r="E5673" s="28" t="s">
        <v>7569</v>
      </c>
      <c r="F5673" s="28"/>
      <c r="G5673" s="51">
        <v>158</v>
      </c>
      <c r="H5673" s="51">
        <v>158</v>
      </c>
      <c r="I5673" s="51">
        <v>0</v>
      </c>
      <c r="J5673" s="19"/>
      <c r="K5673" s="19"/>
    </row>
    <row r="5674" spans="1:11" x14ac:dyDescent="0.2">
      <c r="A5674" s="297">
        <v>771</v>
      </c>
      <c r="B5674" s="298" t="s">
        <v>8669</v>
      </c>
      <c r="C5674" s="28">
        <v>1</v>
      </c>
      <c r="D5674" s="299" t="s">
        <v>8670</v>
      </c>
      <c r="E5674" s="28" t="s">
        <v>8631</v>
      </c>
      <c r="F5674" s="28"/>
      <c r="G5674" s="51">
        <v>244</v>
      </c>
      <c r="H5674" s="51">
        <v>227.74</v>
      </c>
      <c r="I5674" s="51">
        <v>16.260000000000002</v>
      </c>
      <c r="J5674" s="19"/>
      <c r="K5674" s="19"/>
    </row>
    <row r="5675" spans="1:11" x14ac:dyDescent="0.2">
      <c r="A5675" s="297">
        <v>772</v>
      </c>
      <c r="B5675" s="298" t="s">
        <v>8671</v>
      </c>
      <c r="C5675" s="28">
        <v>2</v>
      </c>
      <c r="D5675" s="299" t="s">
        <v>8672</v>
      </c>
      <c r="E5675" s="28" t="s">
        <v>8623</v>
      </c>
      <c r="F5675" s="28"/>
      <c r="G5675" s="51">
        <v>1660</v>
      </c>
      <c r="H5675" s="51">
        <v>1162</v>
      </c>
      <c r="I5675" s="51">
        <v>498</v>
      </c>
      <c r="J5675" s="19"/>
      <c r="K5675" s="19"/>
    </row>
    <row r="5676" spans="1:11" x14ac:dyDescent="0.2">
      <c r="A5676" s="297">
        <v>773</v>
      </c>
      <c r="B5676" s="298" t="s">
        <v>8673</v>
      </c>
      <c r="C5676" s="28">
        <v>1</v>
      </c>
      <c r="D5676" s="299" t="s">
        <v>8674</v>
      </c>
      <c r="E5676" s="28" t="s">
        <v>8675</v>
      </c>
      <c r="F5676" s="28"/>
      <c r="G5676" s="51">
        <v>59.25</v>
      </c>
      <c r="H5676" s="51">
        <v>49.63</v>
      </c>
      <c r="I5676" s="51">
        <v>9.6199999999999992</v>
      </c>
      <c r="J5676" s="19"/>
      <c r="K5676" s="19"/>
    </row>
    <row r="5677" spans="1:11" x14ac:dyDescent="0.2">
      <c r="A5677" s="297">
        <v>774</v>
      </c>
      <c r="B5677" s="298" t="s">
        <v>8676</v>
      </c>
      <c r="C5677" s="28">
        <v>2</v>
      </c>
      <c r="D5677" s="299" t="s">
        <v>8677</v>
      </c>
      <c r="E5677" s="28" t="s">
        <v>8631</v>
      </c>
      <c r="F5677" s="28"/>
      <c r="G5677" s="51">
        <v>286.44</v>
      </c>
      <c r="H5677" s="51">
        <v>286.44</v>
      </c>
      <c r="I5677" s="51">
        <v>0</v>
      </c>
      <c r="J5677" s="19"/>
      <c r="K5677" s="19"/>
    </row>
    <row r="5678" spans="1:11" ht="24" x14ac:dyDescent="0.2">
      <c r="A5678" s="297">
        <v>775</v>
      </c>
      <c r="B5678" s="298" t="s">
        <v>8678</v>
      </c>
      <c r="C5678" s="28">
        <v>1</v>
      </c>
      <c r="D5678" s="299" t="s">
        <v>8679</v>
      </c>
      <c r="E5678" s="28" t="s">
        <v>8680</v>
      </c>
      <c r="F5678" s="28"/>
      <c r="G5678" s="51">
        <v>137.33000000000001</v>
      </c>
      <c r="H5678" s="51">
        <v>137.33000000000001</v>
      </c>
      <c r="I5678" s="51">
        <v>0</v>
      </c>
      <c r="J5678" s="19"/>
      <c r="K5678" s="19"/>
    </row>
    <row r="5679" spans="1:11" x14ac:dyDescent="0.2">
      <c r="A5679" s="297">
        <v>776</v>
      </c>
      <c r="B5679" s="300" t="s">
        <v>8681</v>
      </c>
      <c r="C5679" s="28">
        <v>1</v>
      </c>
      <c r="D5679" s="299" t="s">
        <v>8682</v>
      </c>
      <c r="E5679" s="28" t="s">
        <v>8683</v>
      </c>
      <c r="F5679" s="28"/>
      <c r="G5679" s="51">
        <v>787.71</v>
      </c>
      <c r="H5679" s="51">
        <v>787.71</v>
      </c>
      <c r="I5679" s="51">
        <v>0</v>
      </c>
      <c r="J5679" s="19"/>
      <c r="K5679" s="19"/>
    </row>
    <row r="5680" spans="1:11" ht="24" x14ac:dyDescent="0.2">
      <c r="A5680" s="297">
        <v>777</v>
      </c>
      <c r="B5680" s="298" t="s">
        <v>8684</v>
      </c>
      <c r="C5680" s="28">
        <v>1</v>
      </c>
      <c r="D5680" s="299" t="s">
        <v>8685</v>
      </c>
      <c r="E5680" s="28" t="s">
        <v>8686</v>
      </c>
      <c r="F5680" s="28"/>
      <c r="G5680" s="51">
        <v>16.3</v>
      </c>
      <c r="H5680" s="51">
        <v>16.3</v>
      </c>
      <c r="I5680" s="51">
        <v>0</v>
      </c>
      <c r="J5680" s="19"/>
      <c r="K5680" s="19"/>
    </row>
    <row r="5681" spans="1:11" ht="84" x14ac:dyDescent="0.25">
      <c r="A5681" s="29" t="s">
        <v>5</v>
      </c>
      <c r="B5681" s="29" t="s">
        <v>6</v>
      </c>
      <c r="C5681" s="29" t="s">
        <v>7</v>
      </c>
      <c r="D5681" s="29" t="s">
        <v>8</v>
      </c>
      <c r="E5681" s="29" t="s">
        <v>15</v>
      </c>
      <c r="F5681" s="29" t="s">
        <v>9</v>
      </c>
      <c r="G5681" s="262" t="s">
        <v>10</v>
      </c>
      <c r="H5681" s="262" t="s">
        <v>11</v>
      </c>
      <c r="I5681" s="262" t="s">
        <v>518</v>
      </c>
      <c r="J5681" s="29" t="s">
        <v>12</v>
      </c>
      <c r="K5681" s="30" t="s">
        <v>13</v>
      </c>
    </row>
    <row r="5682" spans="1:11" x14ac:dyDescent="0.2">
      <c r="A5682" s="297">
        <v>778</v>
      </c>
      <c r="B5682" s="298" t="s">
        <v>8687</v>
      </c>
      <c r="C5682" s="28">
        <v>1</v>
      </c>
      <c r="D5682" s="299" t="s">
        <v>8688</v>
      </c>
      <c r="E5682" s="28" t="s">
        <v>7569</v>
      </c>
      <c r="F5682" s="28"/>
      <c r="G5682" s="51">
        <v>99</v>
      </c>
      <c r="H5682" s="51">
        <v>99</v>
      </c>
      <c r="I5682" s="51">
        <v>0</v>
      </c>
      <c r="J5682" s="19"/>
      <c r="K5682" s="19"/>
    </row>
    <row r="5683" spans="1:11" ht="24" x14ac:dyDescent="0.2">
      <c r="A5683" s="297">
        <v>779</v>
      </c>
      <c r="B5683" s="298" t="s">
        <v>8689</v>
      </c>
      <c r="C5683" s="28">
        <v>5</v>
      </c>
      <c r="D5683" s="299" t="s">
        <v>8690</v>
      </c>
      <c r="E5683" s="28" t="s">
        <v>7621</v>
      </c>
      <c r="F5683" s="28"/>
      <c r="G5683" s="51">
        <v>4184.2</v>
      </c>
      <c r="H5683" s="51">
        <v>4184.2</v>
      </c>
      <c r="I5683" s="51">
        <v>0</v>
      </c>
      <c r="J5683" s="19"/>
      <c r="K5683" s="19"/>
    </row>
    <row r="5684" spans="1:11" x14ac:dyDescent="0.2">
      <c r="A5684" s="297">
        <v>780</v>
      </c>
      <c r="B5684" s="298" t="s">
        <v>8691</v>
      </c>
      <c r="C5684" s="28">
        <v>3</v>
      </c>
      <c r="D5684" s="299" t="s">
        <v>8692</v>
      </c>
      <c r="E5684" s="28" t="s">
        <v>8693</v>
      </c>
      <c r="F5684" s="28"/>
      <c r="G5684" s="51">
        <v>227.67</v>
      </c>
      <c r="H5684" s="51">
        <v>212.48</v>
      </c>
      <c r="I5684" s="51">
        <v>15.19</v>
      </c>
      <c r="J5684" s="19"/>
      <c r="K5684" s="19"/>
    </row>
    <row r="5685" spans="1:11" x14ac:dyDescent="0.2">
      <c r="A5685" s="297">
        <v>781</v>
      </c>
      <c r="B5685" s="298" t="s">
        <v>8694</v>
      </c>
      <c r="C5685" s="28">
        <v>1</v>
      </c>
      <c r="D5685" s="299" t="s">
        <v>8695</v>
      </c>
      <c r="E5685" s="28" t="s">
        <v>8696</v>
      </c>
      <c r="F5685" s="28"/>
      <c r="G5685" s="51">
        <v>755.04</v>
      </c>
      <c r="H5685" s="51">
        <v>704.72</v>
      </c>
      <c r="I5685" s="51">
        <v>50.32</v>
      </c>
      <c r="J5685" s="19"/>
      <c r="K5685" s="19"/>
    </row>
    <row r="5686" spans="1:11" x14ac:dyDescent="0.2">
      <c r="A5686" s="297">
        <v>782</v>
      </c>
      <c r="B5686" s="300" t="s">
        <v>8697</v>
      </c>
      <c r="C5686" s="28">
        <v>3</v>
      </c>
      <c r="D5686" s="299" t="s">
        <v>8698</v>
      </c>
      <c r="E5686" s="28" t="s">
        <v>8699</v>
      </c>
      <c r="F5686" s="28"/>
      <c r="G5686" s="51">
        <v>265.93</v>
      </c>
      <c r="H5686" s="51">
        <v>248.22</v>
      </c>
      <c r="I5686" s="51">
        <v>17.71</v>
      </c>
      <c r="J5686" s="19"/>
      <c r="K5686" s="19"/>
    </row>
    <row r="5687" spans="1:11" x14ac:dyDescent="0.2">
      <c r="A5687" s="297">
        <v>783</v>
      </c>
      <c r="B5687" s="298" t="s">
        <v>8700</v>
      </c>
      <c r="C5687" s="28">
        <v>9</v>
      </c>
      <c r="D5687" s="299" t="s">
        <v>8701</v>
      </c>
      <c r="E5687" s="28" t="s">
        <v>8696</v>
      </c>
      <c r="F5687" s="28"/>
      <c r="G5687" s="51">
        <v>423.62</v>
      </c>
      <c r="H5687" s="51">
        <v>395.36</v>
      </c>
      <c r="I5687" s="51">
        <v>28.26</v>
      </c>
      <c r="J5687" s="19"/>
      <c r="K5687" s="19"/>
    </row>
    <row r="5688" spans="1:11" x14ac:dyDescent="0.2">
      <c r="A5688" s="297">
        <v>784</v>
      </c>
      <c r="B5688" s="298" t="s">
        <v>8702</v>
      </c>
      <c r="C5688" s="28">
        <v>6</v>
      </c>
      <c r="D5688" s="299" t="s">
        <v>8703</v>
      </c>
      <c r="E5688" s="28" t="s">
        <v>8696</v>
      </c>
      <c r="F5688" s="28"/>
      <c r="G5688" s="51">
        <v>107.59</v>
      </c>
      <c r="H5688" s="51">
        <v>100.42</v>
      </c>
      <c r="I5688" s="51">
        <v>7.17</v>
      </c>
      <c r="J5688" s="19"/>
      <c r="K5688" s="19"/>
    </row>
    <row r="5689" spans="1:11" x14ac:dyDescent="0.2">
      <c r="A5689" s="297">
        <v>785</v>
      </c>
      <c r="B5689" s="298" t="s">
        <v>8704</v>
      </c>
      <c r="C5689" s="28">
        <v>6</v>
      </c>
      <c r="D5689" s="299" t="s">
        <v>8705</v>
      </c>
      <c r="E5689" s="28" t="s">
        <v>8696</v>
      </c>
      <c r="F5689" s="28"/>
      <c r="G5689" s="51">
        <v>299.69</v>
      </c>
      <c r="H5689" s="51">
        <v>279.72000000000003</v>
      </c>
      <c r="I5689" s="51">
        <v>19.97</v>
      </c>
      <c r="J5689" s="19"/>
      <c r="K5689" s="19"/>
    </row>
    <row r="5690" spans="1:11" x14ac:dyDescent="0.2">
      <c r="A5690" s="297">
        <v>786</v>
      </c>
      <c r="B5690" s="298" t="s">
        <v>8706</v>
      </c>
      <c r="C5690" s="28">
        <v>6</v>
      </c>
      <c r="D5690" s="299" t="s">
        <v>8707</v>
      </c>
      <c r="E5690" s="28" t="s">
        <v>8696</v>
      </c>
      <c r="F5690" s="28"/>
      <c r="G5690" s="51">
        <v>160.52000000000001</v>
      </c>
      <c r="H5690" s="51">
        <v>149.80000000000001</v>
      </c>
      <c r="I5690" s="51">
        <v>10.72</v>
      </c>
      <c r="J5690" s="19"/>
      <c r="K5690" s="19"/>
    </row>
    <row r="5691" spans="1:11" x14ac:dyDescent="0.2">
      <c r="A5691" s="297">
        <v>787</v>
      </c>
      <c r="B5691" s="298" t="s">
        <v>8708</v>
      </c>
      <c r="C5691" s="28">
        <v>40</v>
      </c>
      <c r="D5691" s="299" t="s">
        <v>8709</v>
      </c>
      <c r="E5691" s="28" t="s">
        <v>8696</v>
      </c>
      <c r="F5691" s="28"/>
      <c r="G5691" s="51">
        <v>523.70000000000005</v>
      </c>
      <c r="H5691" s="51">
        <v>516.22</v>
      </c>
      <c r="I5691" s="51">
        <v>7.48</v>
      </c>
      <c r="J5691" s="19"/>
      <c r="K5691" s="19"/>
    </row>
    <row r="5692" spans="1:11" x14ac:dyDescent="0.2">
      <c r="A5692" s="297">
        <v>788</v>
      </c>
      <c r="B5692" s="215" t="s">
        <v>8710</v>
      </c>
      <c r="C5692" s="28">
        <v>22</v>
      </c>
      <c r="D5692" s="299" t="s">
        <v>8711</v>
      </c>
      <c r="E5692" s="28" t="s">
        <v>8696</v>
      </c>
      <c r="F5692" s="28"/>
      <c r="G5692" s="51">
        <v>449.88</v>
      </c>
      <c r="H5692" s="51">
        <v>430.82</v>
      </c>
      <c r="I5692" s="51">
        <v>19.059999999999999</v>
      </c>
      <c r="J5692" s="19"/>
      <c r="K5692" s="19"/>
    </row>
    <row r="5693" spans="1:11" x14ac:dyDescent="0.2">
      <c r="A5693" s="297">
        <v>789</v>
      </c>
      <c r="B5693" s="298" t="s">
        <v>8712</v>
      </c>
      <c r="C5693" s="28">
        <v>6</v>
      </c>
      <c r="D5693" s="299" t="s">
        <v>8713</v>
      </c>
      <c r="E5693" s="28" t="s">
        <v>8696</v>
      </c>
      <c r="F5693" s="28"/>
      <c r="G5693" s="51">
        <v>791.34</v>
      </c>
      <c r="H5693" s="51">
        <v>738.6</v>
      </c>
      <c r="I5693" s="51">
        <v>52.74</v>
      </c>
      <c r="J5693" s="19"/>
      <c r="K5693" s="19"/>
    </row>
    <row r="5694" spans="1:11" ht="24" x14ac:dyDescent="0.2">
      <c r="A5694" s="297">
        <v>790</v>
      </c>
      <c r="B5694" s="298" t="s">
        <v>8714</v>
      </c>
      <c r="C5694" s="28">
        <v>6</v>
      </c>
      <c r="D5694" s="299" t="s">
        <v>8715</v>
      </c>
      <c r="E5694" s="28" t="s">
        <v>8699</v>
      </c>
      <c r="F5694" s="28"/>
      <c r="G5694" s="51">
        <v>72.02</v>
      </c>
      <c r="H5694" s="51">
        <v>67.2</v>
      </c>
      <c r="I5694" s="51">
        <v>4.82</v>
      </c>
      <c r="J5694" s="19"/>
      <c r="K5694" s="19"/>
    </row>
    <row r="5695" spans="1:11" x14ac:dyDescent="0.2">
      <c r="A5695" s="297">
        <v>791</v>
      </c>
      <c r="B5695" s="298" t="s">
        <v>8716</v>
      </c>
      <c r="C5695" s="28">
        <v>6</v>
      </c>
      <c r="D5695" s="299" t="s">
        <v>8717</v>
      </c>
      <c r="E5695" s="28" t="s">
        <v>8699</v>
      </c>
      <c r="F5695" s="28"/>
      <c r="G5695" s="51">
        <v>721.62</v>
      </c>
      <c r="H5695" s="51">
        <v>673.5</v>
      </c>
      <c r="I5695" s="51">
        <v>48.12</v>
      </c>
      <c r="J5695" s="19"/>
      <c r="K5695" s="19"/>
    </row>
    <row r="5696" spans="1:11" x14ac:dyDescent="0.2">
      <c r="A5696" s="297">
        <v>792</v>
      </c>
      <c r="B5696" s="215" t="s">
        <v>8718</v>
      </c>
      <c r="C5696" s="28">
        <v>3</v>
      </c>
      <c r="D5696" s="299" t="s">
        <v>8719</v>
      </c>
      <c r="E5696" s="28" t="s">
        <v>8720</v>
      </c>
      <c r="F5696" s="28"/>
      <c r="G5696" s="51">
        <v>261.72000000000003</v>
      </c>
      <c r="H5696" s="51">
        <v>244.26</v>
      </c>
      <c r="I5696" s="51">
        <v>17.46</v>
      </c>
      <c r="J5696" s="19"/>
      <c r="K5696" s="19"/>
    </row>
    <row r="5697" spans="1:11" x14ac:dyDescent="0.2">
      <c r="A5697" s="297">
        <v>793</v>
      </c>
      <c r="B5697" s="300" t="s">
        <v>8721</v>
      </c>
      <c r="C5697" s="28">
        <v>4</v>
      </c>
      <c r="D5697" s="299" t="s">
        <v>8722</v>
      </c>
      <c r="E5697" s="28" t="s">
        <v>8699</v>
      </c>
      <c r="F5697" s="28"/>
      <c r="G5697" s="51">
        <v>508.93</v>
      </c>
      <c r="H5697" s="51">
        <v>475.02</v>
      </c>
      <c r="I5697" s="51">
        <v>33.909999999999997</v>
      </c>
      <c r="J5697" s="19"/>
      <c r="K5697" s="19"/>
    </row>
    <row r="5698" spans="1:11" ht="24" x14ac:dyDescent="0.2">
      <c r="A5698" s="297">
        <v>794</v>
      </c>
      <c r="B5698" s="298" t="s">
        <v>8723</v>
      </c>
      <c r="C5698" s="28">
        <v>6</v>
      </c>
      <c r="D5698" s="299" t="s">
        <v>8724</v>
      </c>
      <c r="E5698" s="28" t="s">
        <v>8699</v>
      </c>
      <c r="F5698" s="28"/>
      <c r="G5698" s="51">
        <v>319.44</v>
      </c>
      <c r="H5698" s="51">
        <v>298.16000000000003</v>
      </c>
      <c r="I5698" s="51">
        <v>21.28</v>
      </c>
      <c r="J5698" s="19"/>
      <c r="K5698" s="19"/>
    </row>
    <row r="5699" spans="1:11" x14ac:dyDescent="0.2">
      <c r="A5699" s="297">
        <v>795</v>
      </c>
      <c r="B5699" s="298" t="s">
        <v>8725</v>
      </c>
      <c r="C5699" s="28">
        <v>10</v>
      </c>
      <c r="D5699" s="299" t="s">
        <v>8726</v>
      </c>
      <c r="E5699" s="28" t="s">
        <v>8699</v>
      </c>
      <c r="F5699" s="28"/>
      <c r="G5699" s="51">
        <v>83.49</v>
      </c>
      <c r="H5699" s="51">
        <v>82.39</v>
      </c>
      <c r="I5699" s="51">
        <v>1.1000000000000001</v>
      </c>
      <c r="J5699" s="19"/>
      <c r="K5699" s="19"/>
    </row>
    <row r="5700" spans="1:11" x14ac:dyDescent="0.2">
      <c r="A5700" s="297">
        <v>796</v>
      </c>
      <c r="B5700" s="298" t="s">
        <v>8727</v>
      </c>
      <c r="C5700" s="28">
        <v>10</v>
      </c>
      <c r="D5700" s="299" t="s">
        <v>8728</v>
      </c>
      <c r="E5700" s="28" t="s">
        <v>8699</v>
      </c>
      <c r="F5700" s="28"/>
      <c r="G5700" s="51">
        <v>136.74</v>
      </c>
      <c r="H5700" s="51">
        <v>134.93</v>
      </c>
      <c r="I5700" s="51">
        <v>1.81</v>
      </c>
      <c r="J5700" s="19"/>
      <c r="K5700" s="19"/>
    </row>
    <row r="5701" spans="1:11" x14ac:dyDescent="0.2">
      <c r="A5701" s="297">
        <v>797</v>
      </c>
      <c r="B5701" s="298" t="s">
        <v>8729</v>
      </c>
      <c r="C5701" s="28">
        <v>8</v>
      </c>
      <c r="D5701" s="299" t="s">
        <v>8730</v>
      </c>
      <c r="E5701" s="28" t="s">
        <v>8699</v>
      </c>
      <c r="F5701" s="28"/>
      <c r="G5701" s="51">
        <v>130.68</v>
      </c>
      <c r="H5701" s="51">
        <v>121.98</v>
      </c>
      <c r="I5701" s="51">
        <v>8.6999999999999993</v>
      </c>
      <c r="J5701" s="19"/>
      <c r="K5701" s="19"/>
    </row>
    <row r="5702" spans="1:11" x14ac:dyDescent="0.2">
      <c r="A5702" s="297">
        <v>798</v>
      </c>
      <c r="B5702" s="298" t="s">
        <v>8731</v>
      </c>
      <c r="C5702" s="28">
        <v>5</v>
      </c>
      <c r="D5702" s="299" t="s">
        <v>8732</v>
      </c>
      <c r="E5702" s="28" t="s">
        <v>8699</v>
      </c>
      <c r="F5702" s="28"/>
      <c r="G5702" s="51">
        <v>856.68</v>
      </c>
      <c r="H5702" s="51">
        <v>856.68</v>
      </c>
      <c r="I5702" s="51">
        <v>0</v>
      </c>
      <c r="J5702" s="19"/>
      <c r="K5702" s="19"/>
    </row>
    <row r="5703" spans="1:11" x14ac:dyDescent="0.2">
      <c r="A5703" s="297">
        <v>799</v>
      </c>
      <c r="B5703" s="298" t="s">
        <v>8733</v>
      </c>
      <c r="C5703" s="28">
        <v>5</v>
      </c>
      <c r="D5703" s="299" t="s">
        <v>8734</v>
      </c>
      <c r="E5703" s="28" t="s">
        <v>8696</v>
      </c>
      <c r="F5703" s="28"/>
      <c r="G5703" s="51">
        <v>367.9</v>
      </c>
      <c r="H5703" s="51">
        <v>367.9</v>
      </c>
      <c r="I5703" s="51">
        <v>0</v>
      </c>
      <c r="J5703" s="19"/>
      <c r="K5703" s="19"/>
    </row>
    <row r="5704" spans="1:11" x14ac:dyDescent="0.2">
      <c r="A5704" s="297">
        <v>800</v>
      </c>
      <c r="B5704" s="298" t="s">
        <v>8735</v>
      </c>
      <c r="C5704" s="28">
        <v>1</v>
      </c>
      <c r="D5704" s="299" t="s">
        <v>8736</v>
      </c>
      <c r="E5704" s="28" t="s">
        <v>8699</v>
      </c>
      <c r="F5704" s="28"/>
      <c r="G5704" s="51">
        <v>1131.6500000000001</v>
      </c>
      <c r="H5704" s="51">
        <v>1056.2</v>
      </c>
      <c r="I5704" s="51">
        <v>75.45</v>
      </c>
      <c r="J5704" s="19"/>
      <c r="K5704" s="19"/>
    </row>
    <row r="5705" spans="1:11" ht="15.75" customHeight="1" x14ac:dyDescent="0.2">
      <c r="A5705" s="297">
        <v>801</v>
      </c>
      <c r="B5705" s="298" t="s">
        <v>8737</v>
      </c>
      <c r="C5705" s="28">
        <v>1</v>
      </c>
      <c r="D5705" s="299" t="s">
        <v>8738</v>
      </c>
      <c r="E5705" s="28" t="s">
        <v>8699</v>
      </c>
      <c r="F5705" s="28"/>
      <c r="G5705" s="51">
        <v>450.93</v>
      </c>
      <c r="H5705" s="51">
        <v>420.88</v>
      </c>
      <c r="I5705" s="51">
        <v>30.05</v>
      </c>
      <c r="J5705" s="19"/>
      <c r="K5705" s="19"/>
    </row>
    <row r="5706" spans="1:11" x14ac:dyDescent="0.2">
      <c r="A5706" s="297">
        <v>802</v>
      </c>
      <c r="B5706" s="298" t="s">
        <v>8739</v>
      </c>
      <c r="C5706" s="28">
        <v>3</v>
      </c>
      <c r="D5706" s="299" t="s">
        <v>8740</v>
      </c>
      <c r="E5706" s="28" t="s">
        <v>8699</v>
      </c>
      <c r="F5706" s="28"/>
      <c r="G5706" s="51">
        <v>240</v>
      </c>
      <c r="H5706" s="51">
        <v>224</v>
      </c>
      <c r="I5706" s="51">
        <v>16</v>
      </c>
      <c r="J5706" s="19"/>
      <c r="K5706" s="19"/>
    </row>
    <row r="5707" spans="1:11" x14ac:dyDescent="0.2">
      <c r="A5707" s="297">
        <v>803</v>
      </c>
      <c r="B5707" s="298" t="s">
        <v>8741</v>
      </c>
      <c r="C5707" s="28">
        <v>3</v>
      </c>
      <c r="D5707" s="299" t="s">
        <v>8742</v>
      </c>
      <c r="E5707" s="28" t="s">
        <v>8699</v>
      </c>
      <c r="F5707" s="28"/>
      <c r="G5707" s="51">
        <v>150</v>
      </c>
      <c r="H5707" s="51">
        <v>140</v>
      </c>
      <c r="I5707" s="51">
        <v>10</v>
      </c>
      <c r="J5707" s="19"/>
      <c r="K5707" s="19"/>
    </row>
    <row r="5708" spans="1:11" x14ac:dyDescent="0.2">
      <c r="A5708" s="297">
        <v>804</v>
      </c>
      <c r="B5708" s="298" t="s">
        <v>8743</v>
      </c>
      <c r="C5708" s="28">
        <v>4</v>
      </c>
      <c r="D5708" s="299" t="s">
        <v>8744</v>
      </c>
      <c r="E5708" s="28" t="s">
        <v>8699</v>
      </c>
      <c r="F5708" s="28"/>
      <c r="G5708" s="51">
        <v>240</v>
      </c>
      <c r="H5708" s="51">
        <v>224</v>
      </c>
      <c r="I5708" s="51">
        <v>16</v>
      </c>
      <c r="J5708" s="19"/>
      <c r="K5708" s="19"/>
    </row>
    <row r="5709" spans="1:11" x14ac:dyDescent="0.2">
      <c r="A5709" s="297">
        <v>805</v>
      </c>
      <c r="B5709" s="298" t="s">
        <v>8745</v>
      </c>
      <c r="C5709" s="28">
        <v>3</v>
      </c>
      <c r="D5709" s="299" t="s">
        <v>8746</v>
      </c>
      <c r="E5709" s="28" t="s">
        <v>8699</v>
      </c>
      <c r="F5709" s="28"/>
      <c r="G5709" s="51">
        <v>90</v>
      </c>
      <c r="H5709" s="51">
        <v>84</v>
      </c>
      <c r="I5709" s="51">
        <v>6</v>
      </c>
      <c r="J5709" s="19"/>
      <c r="K5709" s="19"/>
    </row>
    <row r="5710" spans="1:11" x14ac:dyDescent="0.2">
      <c r="A5710" s="297">
        <v>806</v>
      </c>
      <c r="B5710" s="298" t="s">
        <v>8747</v>
      </c>
      <c r="C5710" s="28">
        <v>3</v>
      </c>
      <c r="D5710" s="299" t="s">
        <v>8748</v>
      </c>
      <c r="E5710" s="28" t="s">
        <v>8699</v>
      </c>
      <c r="F5710" s="28"/>
      <c r="G5710" s="51">
        <v>120</v>
      </c>
      <c r="H5710" s="51">
        <v>112</v>
      </c>
      <c r="I5710" s="51">
        <v>8</v>
      </c>
      <c r="J5710" s="19"/>
      <c r="K5710" s="19"/>
    </row>
    <row r="5711" spans="1:11" ht="84" x14ac:dyDescent="0.25">
      <c r="A5711" s="29" t="s">
        <v>5</v>
      </c>
      <c r="B5711" s="29" t="s">
        <v>6</v>
      </c>
      <c r="C5711" s="29" t="s">
        <v>7</v>
      </c>
      <c r="D5711" s="29" t="s">
        <v>8</v>
      </c>
      <c r="E5711" s="29" t="s">
        <v>15</v>
      </c>
      <c r="F5711" s="29" t="s">
        <v>9</v>
      </c>
      <c r="G5711" s="262" t="s">
        <v>10</v>
      </c>
      <c r="H5711" s="262" t="s">
        <v>11</v>
      </c>
      <c r="I5711" s="262" t="s">
        <v>518</v>
      </c>
      <c r="J5711" s="29" t="s">
        <v>12</v>
      </c>
      <c r="K5711" s="30" t="s">
        <v>13</v>
      </c>
    </row>
    <row r="5712" spans="1:11" ht="18.75" customHeight="1" x14ac:dyDescent="0.2">
      <c r="A5712" s="297">
        <v>807</v>
      </c>
      <c r="B5712" s="298" t="s">
        <v>8749</v>
      </c>
      <c r="C5712" s="28">
        <v>3</v>
      </c>
      <c r="D5712" s="299" t="s">
        <v>8750</v>
      </c>
      <c r="E5712" s="28" t="s">
        <v>8699</v>
      </c>
      <c r="F5712" s="28"/>
      <c r="G5712" s="51">
        <v>90</v>
      </c>
      <c r="H5712" s="51">
        <v>84</v>
      </c>
      <c r="I5712" s="51">
        <v>6</v>
      </c>
      <c r="J5712" s="19"/>
      <c r="K5712" s="19"/>
    </row>
    <row r="5713" spans="1:11" ht="18.75" customHeight="1" x14ac:dyDescent="0.2">
      <c r="A5713" s="297">
        <v>808</v>
      </c>
      <c r="B5713" s="298" t="s">
        <v>8751</v>
      </c>
      <c r="C5713" s="28">
        <v>3</v>
      </c>
      <c r="D5713" s="299" t="s">
        <v>8752</v>
      </c>
      <c r="E5713" s="28" t="s">
        <v>8699</v>
      </c>
      <c r="F5713" s="28"/>
      <c r="G5713" s="51">
        <v>450</v>
      </c>
      <c r="H5713" s="51">
        <v>420</v>
      </c>
      <c r="I5713" s="51">
        <v>30</v>
      </c>
      <c r="J5713" s="19"/>
      <c r="K5713" s="19"/>
    </row>
    <row r="5714" spans="1:11" x14ac:dyDescent="0.2">
      <c r="A5714" s="297">
        <v>809</v>
      </c>
      <c r="B5714" s="298" t="s">
        <v>8753</v>
      </c>
      <c r="C5714" s="28">
        <v>3</v>
      </c>
      <c r="D5714" s="299" t="s">
        <v>8754</v>
      </c>
      <c r="E5714" s="28" t="s">
        <v>8699</v>
      </c>
      <c r="F5714" s="28"/>
      <c r="G5714" s="51">
        <v>3</v>
      </c>
      <c r="H5714" s="51">
        <v>2.8</v>
      </c>
      <c r="I5714" s="51">
        <v>0.2</v>
      </c>
      <c r="J5714" s="19"/>
      <c r="K5714" s="19"/>
    </row>
    <row r="5715" spans="1:11" x14ac:dyDescent="0.2">
      <c r="A5715" s="297">
        <v>810</v>
      </c>
      <c r="B5715" s="298" t="s">
        <v>8755</v>
      </c>
      <c r="C5715" s="28">
        <v>2</v>
      </c>
      <c r="D5715" s="299" t="s">
        <v>8756</v>
      </c>
      <c r="E5715" s="28" t="s">
        <v>8699</v>
      </c>
      <c r="F5715" s="28"/>
      <c r="G5715" s="51">
        <v>1100</v>
      </c>
      <c r="H5715" s="51">
        <v>1026.6600000000001</v>
      </c>
      <c r="I5715" s="51">
        <v>73.34</v>
      </c>
      <c r="J5715" s="19"/>
      <c r="K5715" s="19"/>
    </row>
    <row r="5716" spans="1:11" x14ac:dyDescent="0.2">
      <c r="A5716" s="297">
        <v>811</v>
      </c>
      <c r="B5716" s="298" t="s">
        <v>8757</v>
      </c>
      <c r="C5716" s="28">
        <v>2</v>
      </c>
      <c r="D5716" s="299" t="s">
        <v>8758</v>
      </c>
      <c r="E5716" s="28" t="s">
        <v>8699</v>
      </c>
      <c r="F5716" s="28"/>
      <c r="G5716" s="51">
        <v>260</v>
      </c>
      <c r="H5716" s="51">
        <v>242.66</v>
      </c>
      <c r="I5716" s="51">
        <v>17.34</v>
      </c>
      <c r="J5716" s="19"/>
      <c r="K5716" s="19"/>
    </row>
    <row r="5717" spans="1:11" x14ac:dyDescent="0.2">
      <c r="A5717" s="297">
        <v>812</v>
      </c>
      <c r="B5717" s="298" t="s">
        <v>8759</v>
      </c>
      <c r="C5717" s="28">
        <v>4</v>
      </c>
      <c r="D5717" s="299" t="s">
        <v>8760</v>
      </c>
      <c r="E5717" s="28" t="s">
        <v>8699</v>
      </c>
      <c r="F5717" s="28"/>
      <c r="G5717" s="51">
        <v>40</v>
      </c>
      <c r="H5717" s="51">
        <v>37.340000000000003</v>
      </c>
      <c r="I5717" s="51">
        <v>2.66</v>
      </c>
      <c r="J5717" s="19"/>
      <c r="K5717" s="19"/>
    </row>
    <row r="5718" spans="1:11" x14ac:dyDescent="0.2">
      <c r="A5718" s="297">
        <v>813</v>
      </c>
      <c r="B5718" s="298" t="s">
        <v>8761</v>
      </c>
      <c r="C5718" s="28">
        <v>4</v>
      </c>
      <c r="D5718" s="299" t="s">
        <v>8762</v>
      </c>
      <c r="E5718" s="28" t="s">
        <v>8699</v>
      </c>
      <c r="F5718" s="28"/>
      <c r="G5718" s="51">
        <v>20</v>
      </c>
      <c r="H5718" s="51">
        <v>18.66</v>
      </c>
      <c r="I5718" s="51">
        <v>1.34</v>
      </c>
      <c r="J5718" s="19"/>
      <c r="K5718" s="19"/>
    </row>
    <row r="5719" spans="1:11" x14ac:dyDescent="0.2">
      <c r="A5719" s="297">
        <v>814</v>
      </c>
      <c r="B5719" s="298" t="s">
        <v>8763</v>
      </c>
      <c r="C5719" s="28">
        <v>2</v>
      </c>
      <c r="D5719" s="299" t="s">
        <v>8764</v>
      </c>
      <c r="E5719" s="28" t="s">
        <v>8699</v>
      </c>
      <c r="F5719" s="28"/>
      <c r="G5719" s="51">
        <v>400</v>
      </c>
      <c r="H5719" s="51">
        <v>373.34</v>
      </c>
      <c r="I5719" s="51">
        <v>26.66</v>
      </c>
      <c r="J5719" s="19"/>
      <c r="K5719" s="19"/>
    </row>
    <row r="5720" spans="1:11" x14ac:dyDescent="0.2">
      <c r="A5720" s="297">
        <v>815</v>
      </c>
      <c r="B5720" s="298" t="s">
        <v>8765</v>
      </c>
      <c r="C5720" s="28">
        <v>2</v>
      </c>
      <c r="D5720" s="299" t="s">
        <v>8766</v>
      </c>
      <c r="E5720" s="28" t="s">
        <v>8699</v>
      </c>
      <c r="F5720" s="28"/>
      <c r="G5720" s="51">
        <v>800</v>
      </c>
      <c r="H5720" s="51">
        <v>746.66</v>
      </c>
      <c r="I5720" s="51">
        <v>53.34</v>
      </c>
      <c r="J5720" s="19"/>
      <c r="K5720" s="19"/>
    </row>
    <row r="5721" spans="1:11" x14ac:dyDescent="0.2">
      <c r="A5721" s="297">
        <v>816</v>
      </c>
      <c r="B5721" s="298" t="s">
        <v>8767</v>
      </c>
      <c r="C5721" s="28">
        <v>2</v>
      </c>
      <c r="D5721" s="299" t="s">
        <v>8768</v>
      </c>
      <c r="E5721" s="28" t="s">
        <v>8699</v>
      </c>
      <c r="F5721" s="28"/>
      <c r="G5721" s="51">
        <v>200</v>
      </c>
      <c r="H5721" s="51">
        <v>186.66</v>
      </c>
      <c r="I5721" s="51">
        <v>13.34</v>
      </c>
      <c r="J5721" s="19"/>
      <c r="K5721" s="19"/>
    </row>
    <row r="5722" spans="1:11" x14ac:dyDescent="0.2">
      <c r="A5722" s="297">
        <v>817</v>
      </c>
      <c r="B5722" s="298" t="s">
        <v>8769</v>
      </c>
      <c r="C5722" s="28">
        <v>1</v>
      </c>
      <c r="D5722" s="299" t="s">
        <v>8770</v>
      </c>
      <c r="E5722" s="28" t="s">
        <v>8699</v>
      </c>
      <c r="F5722" s="28"/>
      <c r="G5722" s="51">
        <v>220</v>
      </c>
      <c r="H5722" s="51">
        <v>205.34</v>
      </c>
      <c r="I5722" s="51">
        <v>14.66</v>
      </c>
      <c r="J5722" s="19"/>
      <c r="K5722" s="19"/>
    </row>
    <row r="5723" spans="1:11" x14ac:dyDescent="0.2">
      <c r="A5723" s="297">
        <v>818</v>
      </c>
      <c r="B5723" s="298" t="s">
        <v>8771</v>
      </c>
      <c r="C5723" s="28">
        <v>1</v>
      </c>
      <c r="D5723" s="299" t="s">
        <v>8772</v>
      </c>
      <c r="E5723" s="28" t="s">
        <v>8699</v>
      </c>
      <c r="F5723" s="28"/>
      <c r="G5723" s="51">
        <v>280</v>
      </c>
      <c r="H5723" s="51">
        <v>261.33999999999997</v>
      </c>
      <c r="I5723" s="51">
        <v>18.66</v>
      </c>
      <c r="J5723" s="19"/>
      <c r="K5723" s="19"/>
    </row>
    <row r="5724" spans="1:11" x14ac:dyDescent="0.2">
      <c r="A5724" s="297">
        <v>819</v>
      </c>
      <c r="B5724" s="298" t="s">
        <v>8773</v>
      </c>
      <c r="C5724" s="28">
        <v>1</v>
      </c>
      <c r="D5724" s="299" t="s">
        <v>8774</v>
      </c>
      <c r="E5724" s="28" t="s">
        <v>8699</v>
      </c>
      <c r="F5724" s="28"/>
      <c r="G5724" s="51">
        <v>260</v>
      </c>
      <c r="H5724" s="51">
        <v>242.66</v>
      </c>
      <c r="I5724" s="51">
        <v>17.34</v>
      </c>
      <c r="J5724" s="19"/>
      <c r="K5724" s="19"/>
    </row>
    <row r="5725" spans="1:11" x14ac:dyDescent="0.2">
      <c r="A5725" s="297">
        <v>820</v>
      </c>
      <c r="B5725" s="298" t="s">
        <v>8775</v>
      </c>
      <c r="C5725" s="28">
        <v>1</v>
      </c>
      <c r="D5725" s="299" t="s">
        <v>8776</v>
      </c>
      <c r="E5725" s="28" t="s">
        <v>8699</v>
      </c>
      <c r="F5725" s="28"/>
      <c r="G5725" s="51">
        <v>120</v>
      </c>
      <c r="H5725" s="51">
        <v>112</v>
      </c>
      <c r="I5725" s="51">
        <v>8</v>
      </c>
      <c r="J5725" s="19"/>
      <c r="K5725" s="19"/>
    </row>
    <row r="5726" spans="1:11" x14ac:dyDescent="0.2">
      <c r="A5726" s="297">
        <v>821</v>
      </c>
      <c r="B5726" s="298" t="s">
        <v>8777</v>
      </c>
      <c r="C5726" s="28">
        <v>1</v>
      </c>
      <c r="D5726" s="299" t="s">
        <v>8778</v>
      </c>
      <c r="E5726" s="28" t="s">
        <v>8699</v>
      </c>
      <c r="F5726" s="28"/>
      <c r="G5726" s="51">
        <v>60</v>
      </c>
      <c r="H5726" s="51">
        <v>56</v>
      </c>
      <c r="I5726" s="51">
        <v>4</v>
      </c>
      <c r="J5726" s="19"/>
      <c r="K5726" s="19"/>
    </row>
    <row r="5727" spans="1:11" x14ac:dyDescent="0.2">
      <c r="A5727" s="297">
        <v>822</v>
      </c>
      <c r="B5727" s="298" t="s">
        <v>8779</v>
      </c>
      <c r="C5727" s="28">
        <v>1</v>
      </c>
      <c r="D5727" s="299" t="s">
        <v>8780</v>
      </c>
      <c r="E5727" s="28" t="s">
        <v>8699</v>
      </c>
      <c r="F5727" s="28"/>
      <c r="G5727" s="51">
        <v>40</v>
      </c>
      <c r="H5727" s="51">
        <v>37.340000000000003</v>
      </c>
      <c r="I5727" s="51">
        <v>2.66</v>
      </c>
      <c r="J5727" s="19"/>
      <c r="K5727" s="19"/>
    </row>
    <row r="5728" spans="1:11" x14ac:dyDescent="0.2">
      <c r="A5728" s="297">
        <v>823</v>
      </c>
      <c r="B5728" s="298" t="s">
        <v>8781</v>
      </c>
      <c r="C5728" s="28">
        <v>1</v>
      </c>
      <c r="D5728" s="299" t="s">
        <v>8782</v>
      </c>
      <c r="E5728" s="28" t="s">
        <v>8699</v>
      </c>
      <c r="F5728" s="28"/>
      <c r="G5728" s="51">
        <v>60</v>
      </c>
      <c r="H5728" s="51">
        <v>56</v>
      </c>
      <c r="I5728" s="51">
        <v>4</v>
      </c>
      <c r="J5728" s="19"/>
      <c r="K5728" s="19"/>
    </row>
    <row r="5729" spans="1:11" x14ac:dyDescent="0.2">
      <c r="A5729" s="297">
        <v>824</v>
      </c>
      <c r="B5729" s="298" t="s">
        <v>8783</v>
      </c>
      <c r="C5729" s="28">
        <v>1</v>
      </c>
      <c r="D5729" s="299" t="s">
        <v>8784</v>
      </c>
      <c r="E5729" s="28" t="s">
        <v>8699</v>
      </c>
      <c r="F5729" s="28"/>
      <c r="G5729" s="51">
        <v>15</v>
      </c>
      <c r="H5729" s="51">
        <v>14</v>
      </c>
      <c r="I5729" s="51">
        <v>1</v>
      </c>
      <c r="J5729" s="19"/>
      <c r="K5729" s="19"/>
    </row>
    <row r="5730" spans="1:11" x14ac:dyDescent="0.2">
      <c r="A5730" s="297">
        <v>825</v>
      </c>
      <c r="B5730" s="298" t="s">
        <v>8785</v>
      </c>
      <c r="C5730" s="28">
        <v>1</v>
      </c>
      <c r="D5730" s="299" t="s">
        <v>8786</v>
      </c>
      <c r="E5730" s="28" t="s">
        <v>8699</v>
      </c>
      <c r="F5730" s="28"/>
      <c r="G5730" s="51">
        <v>320</v>
      </c>
      <c r="H5730" s="51">
        <v>298.66000000000003</v>
      </c>
      <c r="I5730" s="51">
        <v>21.34</v>
      </c>
      <c r="J5730" s="19"/>
      <c r="K5730" s="19"/>
    </row>
    <row r="5731" spans="1:11" x14ac:dyDescent="0.2">
      <c r="A5731" s="297">
        <v>826</v>
      </c>
      <c r="B5731" s="298" t="s">
        <v>8787</v>
      </c>
      <c r="C5731" s="28">
        <v>1</v>
      </c>
      <c r="D5731" s="299" t="s">
        <v>8788</v>
      </c>
      <c r="E5731" s="28" t="s">
        <v>8699</v>
      </c>
      <c r="F5731" s="28"/>
      <c r="G5731" s="51">
        <v>30</v>
      </c>
      <c r="H5731" s="51">
        <v>28</v>
      </c>
      <c r="I5731" s="51">
        <v>2</v>
      </c>
      <c r="J5731" s="19"/>
      <c r="K5731" s="19"/>
    </row>
    <row r="5732" spans="1:11" x14ac:dyDescent="0.2">
      <c r="A5732" s="297">
        <v>827</v>
      </c>
      <c r="B5732" s="298" t="s">
        <v>8789</v>
      </c>
      <c r="C5732" s="28">
        <v>1</v>
      </c>
      <c r="D5732" s="299" t="s">
        <v>8790</v>
      </c>
      <c r="E5732" s="28" t="s">
        <v>8699</v>
      </c>
      <c r="F5732" s="28"/>
      <c r="G5732" s="51">
        <v>350</v>
      </c>
      <c r="H5732" s="51">
        <v>326.66000000000003</v>
      </c>
      <c r="I5732" s="51">
        <v>23.34</v>
      </c>
      <c r="J5732" s="19"/>
      <c r="K5732" s="19"/>
    </row>
    <row r="5733" spans="1:11" x14ac:dyDescent="0.2">
      <c r="A5733" s="297">
        <v>828</v>
      </c>
      <c r="B5733" s="298" t="s">
        <v>8791</v>
      </c>
      <c r="C5733" s="28">
        <v>6</v>
      </c>
      <c r="D5733" s="299" t="s">
        <v>8792</v>
      </c>
      <c r="E5733" s="28" t="s">
        <v>8696</v>
      </c>
      <c r="F5733" s="28"/>
      <c r="G5733" s="51">
        <v>60</v>
      </c>
      <c r="H5733" s="51">
        <v>56</v>
      </c>
      <c r="I5733" s="51">
        <v>4</v>
      </c>
      <c r="J5733" s="19"/>
      <c r="K5733" s="19"/>
    </row>
    <row r="5734" spans="1:11" x14ac:dyDescent="0.2">
      <c r="A5734" s="297">
        <v>829</v>
      </c>
      <c r="B5734" s="298" t="s">
        <v>8793</v>
      </c>
      <c r="C5734" s="28">
        <v>20</v>
      </c>
      <c r="D5734" s="299" t="s">
        <v>8794</v>
      </c>
      <c r="E5734" s="28" t="s">
        <v>8699</v>
      </c>
      <c r="F5734" s="28"/>
      <c r="G5734" s="51">
        <v>500</v>
      </c>
      <c r="H5734" s="51">
        <v>466.66</v>
      </c>
      <c r="I5734" s="51">
        <v>33.340000000000003</v>
      </c>
      <c r="J5734" s="19"/>
      <c r="K5734" s="19"/>
    </row>
    <row r="5735" spans="1:11" x14ac:dyDescent="0.2">
      <c r="A5735" s="297">
        <v>830</v>
      </c>
      <c r="B5735" s="298" t="s">
        <v>8795</v>
      </c>
      <c r="C5735" s="28">
        <v>1</v>
      </c>
      <c r="D5735" s="299" t="s">
        <v>8796</v>
      </c>
      <c r="E5735" s="28" t="s">
        <v>8699</v>
      </c>
      <c r="F5735" s="28"/>
      <c r="G5735" s="51">
        <v>400</v>
      </c>
      <c r="H5735" s="51">
        <v>373.34</v>
      </c>
      <c r="I5735" s="51">
        <v>26.66</v>
      </c>
      <c r="J5735" s="19"/>
      <c r="K5735" s="19"/>
    </row>
    <row r="5736" spans="1:11" x14ac:dyDescent="0.2">
      <c r="A5736" s="297">
        <v>831</v>
      </c>
      <c r="B5736" s="298" t="s">
        <v>8797</v>
      </c>
      <c r="C5736" s="28">
        <v>1</v>
      </c>
      <c r="D5736" s="299" t="s">
        <v>8798</v>
      </c>
      <c r="E5736" s="28" t="s">
        <v>8699</v>
      </c>
      <c r="F5736" s="28"/>
      <c r="G5736" s="51">
        <v>300</v>
      </c>
      <c r="H5736" s="51">
        <v>280</v>
      </c>
      <c r="I5736" s="51">
        <v>20</v>
      </c>
      <c r="J5736" s="19"/>
      <c r="K5736" s="19"/>
    </row>
    <row r="5737" spans="1:11" x14ac:dyDescent="0.2">
      <c r="A5737" s="297">
        <v>832</v>
      </c>
      <c r="B5737" s="298" t="s">
        <v>8799</v>
      </c>
      <c r="C5737" s="28">
        <v>1</v>
      </c>
      <c r="D5737" s="299" t="s">
        <v>8800</v>
      </c>
      <c r="E5737" s="28" t="s">
        <v>8699</v>
      </c>
      <c r="F5737" s="28"/>
      <c r="G5737" s="51">
        <v>225</v>
      </c>
      <c r="H5737" s="51">
        <v>210</v>
      </c>
      <c r="I5737" s="51">
        <v>15</v>
      </c>
      <c r="J5737" s="19"/>
      <c r="K5737" s="19"/>
    </row>
    <row r="5738" spans="1:11" x14ac:dyDescent="0.2">
      <c r="A5738" s="297">
        <v>833</v>
      </c>
      <c r="B5738" s="298" t="s">
        <v>8801</v>
      </c>
      <c r="C5738" s="28">
        <v>28</v>
      </c>
      <c r="D5738" s="299" t="s">
        <v>8802</v>
      </c>
      <c r="E5738" s="28" t="s">
        <v>8699</v>
      </c>
      <c r="F5738" s="28"/>
      <c r="G5738" s="51">
        <v>364</v>
      </c>
      <c r="H5738" s="51">
        <v>348.4</v>
      </c>
      <c r="I5738" s="51">
        <v>15.6</v>
      </c>
      <c r="J5738" s="19"/>
      <c r="K5738" s="19"/>
    </row>
    <row r="5739" spans="1:11" x14ac:dyDescent="0.2">
      <c r="A5739" s="297">
        <v>834</v>
      </c>
      <c r="B5739" s="298" t="s">
        <v>8803</v>
      </c>
      <c r="C5739" s="28">
        <v>3</v>
      </c>
      <c r="D5739" s="299" t="s">
        <v>8804</v>
      </c>
      <c r="E5739" s="28" t="s">
        <v>8699</v>
      </c>
      <c r="F5739" s="28"/>
      <c r="G5739" s="51">
        <v>120</v>
      </c>
      <c r="H5739" s="51">
        <v>112</v>
      </c>
      <c r="I5739" s="51">
        <v>8</v>
      </c>
      <c r="J5739" s="19"/>
      <c r="K5739" s="19"/>
    </row>
    <row r="5740" spans="1:11" x14ac:dyDescent="0.2">
      <c r="A5740" s="297">
        <v>835</v>
      </c>
      <c r="B5740" s="298" t="s">
        <v>8805</v>
      </c>
      <c r="C5740" s="28">
        <v>3</v>
      </c>
      <c r="D5740" s="299" t="s">
        <v>8806</v>
      </c>
      <c r="E5740" s="28" t="s">
        <v>8699</v>
      </c>
      <c r="F5740" s="28"/>
      <c r="G5740" s="51">
        <v>75</v>
      </c>
      <c r="H5740" s="51">
        <v>70</v>
      </c>
      <c r="I5740" s="51">
        <v>5</v>
      </c>
      <c r="J5740" s="19"/>
      <c r="K5740" s="19"/>
    </row>
    <row r="5741" spans="1:11" ht="15" customHeight="1" x14ac:dyDescent="0.2">
      <c r="A5741" s="297">
        <v>836</v>
      </c>
      <c r="B5741" s="298" t="s">
        <v>8807</v>
      </c>
      <c r="C5741" s="28">
        <v>3</v>
      </c>
      <c r="D5741" s="299" t="s">
        <v>8808</v>
      </c>
      <c r="E5741" s="28" t="s">
        <v>8699</v>
      </c>
      <c r="F5741" s="28"/>
      <c r="G5741" s="51">
        <v>225</v>
      </c>
      <c r="H5741" s="51">
        <v>210</v>
      </c>
      <c r="I5741" s="51">
        <v>15</v>
      </c>
      <c r="J5741" s="19"/>
      <c r="K5741" s="19"/>
    </row>
    <row r="5742" spans="1:11" ht="84" x14ac:dyDescent="0.25">
      <c r="A5742" s="29" t="s">
        <v>5</v>
      </c>
      <c r="B5742" s="29" t="s">
        <v>6</v>
      </c>
      <c r="C5742" s="29" t="s">
        <v>7</v>
      </c>
      <c r="D5742" s="29" t="s">
        <v>8</v>
      </c>
      <c r="E5742" s="29" t="s">
        <v>15</v>
      </c>
      <c r="F5742" s="29" t="s">
        <v>9</v>
      </c>
      <c r="G5742" s="262" t="s">
        <v>10</v>
      </c>
      <c r="H5742" s="262" t="s">
        <v>11</v>
      </c>
      <c r="I5742" s="262" t="s">
        <v>518</v>
      </c>
      <c r="J5742" s="29" t="s">
        <v>12</v>
      </c>
      <c r="K5742" s="30" t="s">
        <v>13</v>
      </c>
    </row>
    <row r="5743" spans="1:11" x14ac:dyDescent="0.2">
      <c r="A5743" s="297">
        <v>837</v>
      </c>
      <c r="B5743" s="298" t="s">
        <v>8809</v>
      </c>
      <c r="C5743" s="28">
        <v>2</v>
      </c>
      <c r="D5743" s="299" t="s">
        <v>8810</v>
      </c>
      <c r="E5743" s="28" t="s">
        <v>8699</v>
      </c>
      <c r="F5743" s="28"/>
      <c r="G5743" s="51">
        <v>30</v>
      </c>
      <c r="H5743" s="51">
        <v>28</v>
      </c>
      <c r="I5743" s="51">
        <v>2</v>
      </c>
      <c r="J5743" s="19"/>
      <c r="K5743" s="19"/>
    </row>
    <row r="5744" spans="1:11" x14ac:dyDescent="0.2">
      <c r="A5744" s="297">
        <v>838</v>
      </c>
      <c r="B5744" s="298" t="s">
        <v>8811</v>
      </c>
      <c r="C5744" s="28">
        <v>2</v>
      </c>
      <c r="D5744" s="299" t="s">
        <v>8812</v>
      </c>
      <c r="E5744" s="28" t="s">
        <v>8699</v>
      </c>
      <c r="F5744" s="28"/>
      <c r="G5744" s="51">
        <v>240</v>
      </c>
      <c r="H5744" s="51">
        <v>224</v>
      </c>
      <c r="I5744" s="51">
        <v>16</v>
      </c>
      <c r="J5744" s="19"/>
      <c r="K5744" s="19"/>
    </row>
    <row r="5745" spans="1:11" x14ac:dyDescent="0.2">
      <c r="A5745" s="297">
        <v>839</v>
      </c>
      <c r="B5745" s="298" t="s">
        <v>8813</v>
      </c>
      <c r="C5745" s="28">
        <v>1</v>
      </c>
      <c r="D5745" s="299" t="s">
        <v>8814</v>
      </c>
      <c r="E5745" s="28" t="s">
        <v>8699</v>
      </c>
      <c r="F5745" s="28"/>
      <c r="G5745" s="51">
        <v>130</v>
      </c>
      <c r="H5745" s="51">
        <v>121.34</v>
      </c>
      <c r="I5745" s="51">
        <v>8.66</v>
      </c>
      <c r="J5745" s="19"/>
      <c r="K5745" s="19"/>
    </row>
    <row r="5746" spans="1:11" x14ac:dyDescent="0.2">
      <c r="A5746" s="297">
        <v>840</v>
      </c>
      <c r="B5746" s="298" t="s">
        <v>8815</v>
      </c>
      <c r="C5746" s="28">
        <v>2</v>
      </c>
      <c r="D5746" s="299" t="s">
        <v>8816</v>
      </c>
      <c r="E5746" s="28" t="s">
        <v>8699</v>
      </c>
      <c r="F5746" s="28"/>
      <c r="G5746" s="51">
        <v>260</v>
      </c>
      <c r="H5746" s="51">
        <v>242.66</v>
      </c>
      <c r="I5746" s="51">
        <v>17.34</v>
      </c>
      <c r="J5746" s="19"/>
      <c r="K5746" s="19"/>
    </row>
    <row r="5747" spans="1:11" x14ac:dyDescent="0.2">
      <c r="A5747" s="297">
        <v>841</v>
      </c>
      <c r="B5747" s="298" t="s">
        <v>8817</v>
      </c>
      <c r="C5747" s="28">
        <v>10</v>
      </c>
      <c r="D5747" s="299" t="s">
        <v>8818</v>
      </c>
      <c r="E5747" s="28" t="s">
        <v>8699</v>
      </c>
      <c r="F5747" s="28"/>
      <c r="G5747" s="51">
        <v>80</v>
      </c>
      <c r="H5747" s="51">
        <v>74.66</v>
      </c>
      <c r="I5747" s="51">
        <v>5.34</v>
      </c>
      <c r="J5747" s="19"/>
      <c r="K5747" s="19"/>
    </row>
    <row r="5748" spans="1:11" x14ac:dyDescent="0.2">
      <c r="A5748" s="297">
        <v>842</v>
      </c>
      <c r="B5748" s="298" t="s">
        <v>8819</v>
      </c>
      <c r="C5748" s="28">
        <v>10</v>
      </c>
      <c r="D5748" s="299" t="s">
        <v>8820</v>
      </c>
      <c r="E5748" s="28" t="s">
        <v>8699</v>
      </c>
      <c r="F5748" s="28"/>
      <c r="G5748" s="51">
        <v>100</v>
      </c>
      <c r="H5748" s="51">
        <v>93.34</v>
      </c>
      <c r="I5748" s="51">
        <v>6.66</v>
      </c>
      <c r="J5748" s="19"/>
      <c r="K5748" s="19"/>
    </row>
    <row r="5749" spans="1:11" x14ac:dyDescent="0.2">
      <c r="A5749" s="297">
        <v>843</v>
      </c>
      <c r="B5749" s="298" t="s">
        <v>8821</v>
      </c>
      <c r="C5749" s="28">
        <v>10</v>
      </c>
      <c r="D5749" s="299" t="s">
        <v>8822</v>
      </c>
      <c r="E5749" s="28" t="s">
        <v>8699</v>
      </c>
      <c r="F5749" s="28"/>
      <c r="G5749" s="51">
        <v>100</v>
      </c>
      <c r="H5749" s="51">
        <v>93.34</v>
      </c>
      <c r="I5749" s="51">
        <v>6.66</v>
      </c>
      <c r="J5749" s="19"/>
      <c r="K5749" s="19"/>
    </row>
    <row r="5750" spans="1:11" x14ac:dyDescent="0.2">
      <c r="A5750" s="297">
        <v>844</v>
      </c>
      <c r="B5750" s="298" t="s">
        <v>8823</v>
      </c>
      <c r="C5750" s="28">
        <v>10</v>
      </c>
      <c r="D5750" s="299" t="s">
        <v>8824</v>
      </c>
      <c r="E5750" s="28" t="s">
        <v>8699</v>
      </c>
      <c r="F5750" s="28"/>
      <c r="G5750" s="51">
        <v>100</v>
      </c>
      <c r="H5750" s="51">
        <v>93.34</v>
      </c>
      <c r="I5750" s="51">
        <v>6.66</v>
      </c>
      <c r="J5750" s="19"/>
      <c r="K5750" s="19"/>
    </row>
    <row r="5751" spans="1:11" x14ac:dyDescent="0.2">
      <c r="A5751" s="297">
        <v>845</v>
      </c>
      <c r="B5751" s="298" t="s">
        <v>8825</v>
      </c>
      <c r="C5751" s="28">
        <v>2</v>
      </c>
      <c r="D5751" s="299" t="s">
        <v>8826</v>
      </c>
      <c r="E5751" s="28" t="s">
        <v>8699</v>
      </c>
      <c r="F5751" s="28"/>
      <c r="G5751" s="51">
        <v>40</v>
      </c>
      <c r="H5751" s="51">
        <v>37.340000000000003</v>
      </c>
      <c r="I5751" s="51">
        <v>2.66</v>
      </c>
      <c r="J5751" s="19"/>
      <c r="K5751" s="19"/>
    </row>
    <row r="5752" spans="1:11" x14ac:dyDescent="0.2">
      <c r="A5752" s="297">
        <v>846</v>
      </c>
      <c r="B5752" s="300" t="s">
        <v>8827</v>
      </c>
      <c r="C5752" s="28">
        <v>1</v>
      </c>
      <c r="D5752" s="299" t="s">
        <v>8828</v>
      </c>
      <c r="E5752" s="28" t="s">
        <v>8699</v>
      </c>
      <c r="F5752" s="28"/>
      <c r="G5752" s="51">
        <v>110</v>
      </c>
      <c r="H5752" s="51">
        <v>102.66</v>
      </c>
      <c r="I5752" s="51">
        <v>7.34</v>
      </c>
      <c r="J5752" s="19"/>
      <c r="K5752" s="19"/>
    </row>
    <row r="5753" spans="1:11" x14ac:dyDescent="0.2">
      <c r="A5753" s="297">
        <v>847</v>
      </c>
      <c r="B5753" s="298" t="s">
        <v>8829</v>
      </c>
      <c r="C5753" s="28">
        <v>2</v>
      </c>
      <c r="D5753" s="299" t="s">
        <v>8830</v>
      </c>
      <c r="E5753" s="28" t="s">
        <v>8699</v>
      </c>
      <c r="F5753" s="28"/>
      <c r="G5753" s="51">
        <v>900</v>
      </c>
      <c r="H5753" s="51">
        <v>840</v>
      </c>
      <c r="I5753" s="51">
        <v>60</v>
      </c>
      <c r="J5753" s="19"/>
      <c r="K5753" s="19"/>
    </row>
    <row r="5754" spans="1:11" x14ac:dyDescent="0.2">
      <c r="A5754" s="297">
        <v>848</v>
      </c>
      <c r="B5754" s="298" t="s">
        <v>8831</v>
      </c>
      <c r="C5754" s="28">
        <v>3</v>
      </c>
      <c r="D5754" s="299" t="s">
        <v>8832</v>
      </c>
      <c r="E5754" s="28" t="s">
        <v>8699</v>
      </c>
      <c r="F5754" s="28"/>
      <c r="G5754" s="51">
        <v>90</v>
      </c>
      <c r="H5754" s="51">
        <v>90</v>
      </c>
      <c r="I5754" s="51">
        <v>0</v>
      </c>
      <c r="J5754" s="19"/>
      <c r="K5754" s="19"/>
    </row>
    <row r="5755" spans="1:11" x14ac:dyDescent="0.2">
      <c r="A5755" s="297">
        <v>849</v>
      </c>
      <c r="B5755" s="298" t="s">
        <v>8833</v>
      </c>
      <c r="C5755" s="28">
        <v>1</v>
      </c>
      <c r="D5755" s="299" t="s">
        <v>8834</v>
      </c>
      <c r="E5755" s="28" t="s">
        <v>8699</v>
      </c>
      <c r="F5755" s="28"/>
      <c r="G5755" s="51">
        <v>300</v>
      </c>
      <c r="H5755" s="51">
        <v>280</v>
      </c>
      <c r="I5755" s="51">
        <v>20</v>
      </c>
      <c r="J5755" s="19"/>
      <c r="K5755" s="19"/>
    </row>
    <row r="5756" spans="1:11" x14ac:dyDescent="0.2">
      <c r="A5756" s="297">
        <v>850</v>
      </c>
      <c r="B5756" s="298" t="s">
        <v>8835</v>
      </c>
      <c r="C5756" s="28">
        <v>5</v>
      </c>
      <c r="D5756" s="299" t="s">
        <v>8836</v>
      </c>
      <c r="E5756" s="28" t="s">
        <v>8696</v>
      </c>
      <c r="F5756" s="28"/>
      <c r="G5756" s="51">
        <v>250</v>
      </c>
      <c r="H5756" s="51">
        <v>233.34</v>
      </c>
      <c r="I5756" s="51">
        <v>16.66</v>
      </c>
      <c r="J5756" s="19"/>
      <c r="K5756" s="19"/>
    </row>
    <row r="5757" spans="1:11" x14ac:dyDescent="0.2">
      <c r="A5757" s="297">
        <v>851</v>
      </c>
      <c r="B5757" s="298" t="s">
        <v>8837</v>
      </c>
      <c r="C5757" s="28">
        <v>10</v>
      </c>
      <c r="D5757" s="299" t="s">
        <v>8838</v>
      </c>
      <c r="E5757" s="28" t="s">
        <v>8699</v>
      </c>
      <c r="F5757" s="28"/>
      <c r="G5757" s="51">
        <v>50</v>
      </c>
      <c r="H5757" s="51">
        <v>46.66</v>
      </c>
      <c r="I5757" s="51">
        <v>3.34</v>
      </c>
      <c r="J5757" s="19"/>
      <c r="K5757" s="19"/>
    </row>
    <row r="5758" spans="1:11" x14ac:dyDescent="0.2">
      <c r="A5758" s="297">
        <v>852</v>
      </c>
      <c r="B5758" s="298" t="s">
        <v>8839</v>
      </c>
      <c r="C5758" s="28">
        <v>5</v>
      </c>
      <c r="D5758" s="299" t="s">
        <v>8840</v>
      </c>
      <c r="E5758" s="28" t="s">
        <v>8699</v>
      </c>
      <c r="F5758" s="28"/>
      <c r="G5758" s="51">
        <v>50</v>
      </c>
      <c r="H5758" s="51">
        <v>46.66</v>
      </c>
      <c r="I5758" s="51">
        <v>3.34</v>
      </c>
      <c r="J5758" s="19"/>
      <c r="K5758" s="19"/>
    </row>
    <row r="5759" spans="1:11" x14ac:dyDescent="0.2">
      <c r="A5759" s="297">
        <v>853</v>
      </c>
      <c r="B5759" s="215" t="s">
        <v>8841</v>
      </c>
      <c r="C5759" s="28">
        <v>2</v>
      </c>
      <c r="D5759" s="299" t="s">
        <v>8842</v>
      </c>
      <c r="E5759" s="28" t="s">
        <v>8699</v>
      </c>
      <c r="F5759" s="28"/>
      <c r="G5759" s="51">
        <v>300</v>
      </c>
      <c r="H5759" s="51">
        <v>280</v>
      </c>
      <c r="I5759" s="51">
        <v>20</v>
      </c>
      <c r="J5759" s="19"/>
      <c r="K5759" s="19"/>
    </row>
    <row r="5760" spans="1:11" x14ac:dyDescent="0.2">
      <c r="A5760" s="297">
        <v>854</v>
      </c>
      <c r="B5760" s="298" t="s">
        <v>8843</v>
      </c>
      <c r="C5760" s="28">
        <v>3</v>
      </c>
      <c r="D5760" s="299" t="s">
        <v>8844</v>
      </c>
      <c r="E5760" s="28" t="s">
        <v>8699</v>
      </c>
      <c r="F5760" s="28"/>
      <c r="G5760" s="51">
        <v>210</v>
      </c>
      <c r="H5760" s="51">
        <v>196</v>
      </c>
      <c r="I5760" s="51">
        <v>14</v>
      </c>
      <c r="J5760" s="19"/>
      <c r="K5760" s="19"/>
    </row>
    <row r="5761" spans="1:11" x14ac:dyDescent="0.2">
      <c r="A5761" s="297">
        <v>855</v>
      </c>
      <c r="B5761" s="215" t="s">
        <v>8845</v>
      </c>
      <c r="C5761" s="28">
        <v>3</v>
      </c>
      <c r="D5761" s="299" t="s">
        <v>8846</v>
      </c>
      <c r="E5761" s="28" t="s">
        <v>8699</v>
      </c>
      <c r="F5761" s="28"/>
      <c r="G5761" s="51">
        <v>2385</v>
      </c>
      <c r="H5761" s="51">
        <v>2385</v>
      </c>
      <c r="I5761" s="51">
        <v>0</v>
      </c>
      <c r="J5761" s="19"/>
      <c r="K5761" s="19"/>
    </row>
    <row r="5762" spans="1:11" ht="18.75" customHeight="1" x14ac:dyDescent="0.2">
      <c r="A5762" s="297">
        <v>856</v>
      </c>
      <c r="B5762" s="298" t="s">
        <v>8847</v>
      </c>
      <c r="C5762" s="28">
        <v>4</v>
      </c>
      <c r="D5762" s="299" t="s">
        <v>8848</v>
      </c>
      <c r="E5762" s="28" t="s">
        <v>8699</v>
      </c>
      <c r="F5762" s="28"/>
      <c r="G5762" s="51">
        <v>3180</v>
      </c>
      <c r="H5762" s="51">
        <v>3180</v>
      </c>
      <c r="I5762" s="51">
        <v>0</v>
      </c>
      <c r="J5762" s="19"/>
      <c r="K5762" s="19"/>
    </row>
    <row r="5763" spans="1:11" x14ac:dyDescent="0.2">
      <c r="A5763" s="297">
        <v>857</v>
      </c>
      <c r="B5763" s="215" t="s">
        <v>8845</v>
      </c>
      <c r="C5763" s="28">
        <v>1</v>
      </c>
      <c r="D5763" s="299" t="s">
        <v>8849</v>
      </c>
      <c r="E5763" s="28" t="s">
        <v>8699</v>
      </c>
      <c r="F5763" s="28"/>
      <c r="G5763" s="51">
        <v>795</v>
      </c>
      <c r="H5763" s="51">
        <v>742</v>
      </c>
      <c r="I5763" s="51">
        <v>53</v>
      </c>
      <c r="J5763" s="19"/>
      <c r="K5763" s="19"/>
    </row>
    <row r="5764" spans="1:11" x14ac:dyDescent="0.2">
      <c r="A5764" s="297">
        <v>858</v>
      </c>
      <c r="B5764" s="215" t="s">
        <v>8845</v>
      </c>
      <c r="C5764" s="28">
        <v>1</v>
      </c>
      <c r="D5764" s="299" t="s">
        <v>8850</v>
      </c>
      <c r="E5764" s="28" t="s">
        <v>8699</v>
      </c>
      <c r="F5764" s="28"/>
      <c r="G5764" s="51">
        <v>795</v>
      </c>
      <c r="H5764" s="51">
        <v>742</v>
      </c>
      <c r="I5764" s="51">
        <v>53</v>
      </c>
      <c r="J5764" s="19"/>
      <c r="K5764" s="19"/>
    </row>
    <row r="5765" spans="1:11" x14ac:dyDescent="0.2">
      <c r="A5765" s="297">
        <v>859</v>
      </c>
      <c r="B5765" s="215" t="s">
        <v>8845</v>
      </c>
      <c r="C5765" s="28">
        <v>1</v>
      </c>
      <c r="D5765" s="299" t="s">
        <v>8851</v>
      </c>
      <c r="E5765" s="28" t="s">
        <v>8699</v>
      </c>
      <c r="F5765" s="28"/>
      <c r="G5765" s="51">
        <v>795</v>
      </c>
      <c r="H5765" s="51">
        <v>742</v>
      </c>
      <c r="I5765" s="51">
        <v>53</v>
      </c>
      <c r="J5765" s="19"/>
      <c r="K5765" s="19"/>
    </row>
    <row r="5766" spans="1:11" x14ac:dyDescent="0.2">
      <c r="A5766" s="297">
        <v>860</v>
      </c>
      <c r="B5766" s="215" t="s">
        <v>8852</v>
      </c>
      <c r="C5766" s="28">
        <v>6</v>
      </c>
      <c r="D5766" s="299" t="s">
        <v>8853</v>
      </c>
      <c r="E5766" s="28" t="s">
        <v>8699</v>
      </c>
      <c r="F5766" s="28"/>
      <c r="G5766" s="51">
        <v>6900</v>
      </c>
      <c r="H5766" s="51">
        <v>6440</v>
      </c>
      <c r="I5766" s="51">
        <v>460</v>
      </c>
      <c r="J5766" s="19"/>
      <c r="K5766" s="19"/>
    </row>
    <row r="5767" spans="1:11" x14ac:dyDescent="0.2">
      <c r="A5767" s="297">
        <v>861</v>
      </c>
      <c r="B5767" s="215" t="s">
        <v>8854</v>
      </c>
      <c r="C5767" s="28">
        <v>1</v>
      </c>
      <c r="D5767" s="299" t="s">
        <v>8855</v>
      </c>
      <c r="E5767" s="28" t="s">
        <v>8699</v>
      </c>
      <c r="F5767" s="28"/>
      <c r="G5767" s="51">
        <v>1410</v>
      </c>
      <c r="H5767" s="51">
        <v>1316</v>
      </c>
      <c r="I5767" s="51">
        <v>94</v>
      </c>
      <c r="J5767" s="19"/>
      <c r="K5767" s="19"/>
    </row>
    <row r="5768" spans="1:11" ht="24" x14ac:dyDescent="0.2">
      <c r="A5768" s="297">
        <v>862</v>
      </c>
      <c r="B5768" s="298" t="s">
        <v>8856</v>
      </c>
      <c r="C5768" s="28">
        <v>1</v>
      </c>
      <c r="D5768" s="299" t="s">
        <v>8857</v>
      </c>
      <c r="E5768" s="28" t="s">
        <v>8858</v>
      </c>
      <c r="F5768" s="28"/>
      <c r="G5768" s="51">
        <v>3500</v>
      </c>
      <c r="H5768" s="51">
        <v>2187.5</v>
      </c>
      <c r="I5768" s="51">
        <v>1312.5</v>
      </c>
      <c r="J5768" s="19"/>
      <c r="K5768" s="19"/>
    </row>
    <row r="5769" spans="1:11" ht="24" x14ac:dyDescent="0.2">
      <c r="A5769" s="297">
        <v>863</v>
      </c>
      <c r="B5769" s="298" t="s">
        <v>8859</v>
      </c>
      <c r="C5769" s="28">
        <v>1</v>
      </c>
      <c r="D5769" s="299" t="s">
        <v>8860</v>
      </c>
      <c r="E5769" s="28" t="s">
        <v>8861</v>
      </c>
      <c r="F5769" s="28"/>
      <c r="G5769" s="51">
        <v>855.04</v>
      </c>
      <c r="H5769" s="51">
        <v>855.04</v>
      </c>
      <c r="I5769" s="51">
        <v>0</v>
      </c>
      <c r="J5769" s="19"/>
      <c r="K5769" s="19"/>
    </row>
    <row r="5770" spans="1:11" ht="24" x14ac:dyDescent="0.2">
      <c r="A5770" s="297">
        <v>864</v>
      </c>
      <c r="B5770" s="298" t="s">
        <v>8862</v>
      </c>
      <c r="C5770" s="28">
        <v>1</v>
      </c>
      <c r="D5770" s="299" t="s">
        <v>8863</v>
      </c>
      <c r="E5770" s="28" t="s">
        <v>8864</v>
      </c>
      <c r="F5770" s="28"/>
      <c r="G5770" s="51">
        <v>2999</v>
      </c>
      <c r="H5770" s="51">
        <v>2999</v>
      </c>
      <c r="I5770" s="51">
        <v>0</v>
      </c>
      <c r="J5770" s="19"/>
      <c r="K5770" s="19"/>
    </row>
    <row r="5771" spans="1:11" ht="84" x14ac:dyDescent="0.25">
      <c r="A5771" s="29" t="s">
        <v>5</v>
      </c>
      <c r="B5771" s="29" t="s">
        <v>6</v>
      </c>
      <c r="C5771" s="29" t="s">
        <v>7</v>
      </c>
      <c r="D5771" s="29" t="s">
        <v>8</v>
      </c>
      <c r="E5771" s="29" t="s">
        <v>15</v>
      </c>
      <c r="F5771" s="29" t="s">
        <v>9</v>
      </c>
      <c r="G5771" s="262" t="s">
        <v>10</v>
      </c>
      <c r="H5771" s="262" t="s">
        <v>11</v>
      </c>
      <c r="I5771" s="262" t="s">
        <v>518</v>
      </c>
      <c r="J5771" s="29" t="s">
        <v>12</v>
      </c>
      <c r="K5771" s="30" t="s">
        <v>13</v>
      </c>
    </row>
    <row r="5772" spans="1:11" ht="24" x14ac:dyDescent="0.2">
      <c r="A5772" s="297">
        <v>865</v>
      </c>
      <c r="B5772" s="298" t="s">
        <v>8865</v>
      </c>
      <c r="C5772" s="28">
        <v>1</v>
      </c>
      <c r="D5772" s="299" t="s">
        <v>8866</v>
      </c>
      <c r="E5772" s="28" t="s">
        <v>8867</v>
      </c>
      <c r="F5772" s="28"/>
      <c r="G5772" s="51">
        <v>566</v>
      </c>
      <c r="H5772" s="51">
        <v>566</v>
      </c>
      <c r="I5772" s="51">
        <v>0</v>
      </c>
      <c r="J5772" s="19"/>
      <c r="K5772" s="19"/>
    </row>
    <row r="5773" spans="1:11" ht="24" x14ac:dyDescent="0.2">
      <c r="A5773" s="297">
        <v>866</v>
      </c>
      <c r="B5773" s="298" t="s">
        <v>8868</v>
      </c>
      <c r="C5773" s="28">
        <v>2</v>
      </c>
      <c r="D5773" s="299" t="s">
        <v>8869</v>
      </c>
      <c r="E5773" s="28" t="s">
        <v>8870</v>
      </c>
      <c r="F5773" s="28"/>
      <c r="G5773" s="51">
        <v>196.78</v>
      </c>
      <c r="H5773" s="51">
        <v>196.78</v>
      </c>
      <c r="I5773" s="51">
        <v>0</v>
      </c>
      <c r="J5773" s="19"/>
      <c r="K5773" s="19"/>
    </row>
    <row r="5774" spans="1:11" ht="18" customHeight="1" x14ac:dyDescent="0.2">
      <c r="A5774" s="297">
        <v>867</v>
      </c>
      <c r="B5774" s="298" t="s">
        <v>8871</v>
      </c>
      <c r="C5774" s="28">
        <v>2</v>
      </c>
      <c r="D5774" s="299" t="s">
        <v>8872</v>
      </c>
      <c r="E5774" s="28" t="s">
        <v>8870</v>
      </c>
      <c r="F5774" s="28"/>
      <c r="G5774" s="51">
        <v>743.26</v>
      </c>
      <c r="H5774" s="51">
        <v>743.26</v>
      </c>
      <c r="I5774" s="51">
        <v>0</v>
      </c>
      <c r="J5774" s="19"/>
      <c r="K5774" s="19"/>
    </row>
    <row r="5775" spans="1:11" ht="18" customHeight="1" x14ac:dyDescent="0.2">
      <c r="A5775" s="297">
        <v>868</v>
      </c>
      <c r="B5775" s="298" t="s">
        <v>8873</v>
      </c>
      <c r="C5775" s="28">
        <v>1</v>
      </c>
      <c r="D5775" s="299" t="s">
        <v>8874</v>
      </c>
      <c r="E5775" s="28" t="s">
        <v>8875</v>
      </c>
      <c r="F5775" s="28"/>
      <c r="G5775" s="51">
        <v>575</v>
      </c>
      <c r="H5775" s="51">
        <v>575</v>
      </c>
      <c r="I5775" s="51">
        <v>0</v>
      </c>
      <c r="J5775" s="19"/>
      <c r="K5775" s="19"/>
    </row>
    <row r="5776" spans="1:11" x14ac:dyDescent="0.2">
      <c r="A5776" s="297">
        <v>869</v>
      </c>
      <c r="B5776" s="298" t="s">
        <v>8876</v>
      </c>
      <c r="C5776" s="28">
        <v>1</v>
      </c>
      <c r="D5776" s="299" t="s">
        <v>8877</v>
      </c>
      <c r="E5776" s="28" t="s">
        <v>8875</v>
      </c>
      <c r="F5776" s="28"/>
      <c r="G5776" s="51">
        <v>173</v>
      </c>
      <c r="H5776" s="51">
        <v>173</v>
      </c>
      <c r="I5776" s="51">
        <v>0</v>
      </c>
      <c r="J5776" s="19"/>
      <c r="K5776" s="19"/>
    </row>
    <row r="5777" spans="1:11" x14ac:dyDescent="0.2">
      <c r="A5777" s="297">
        <v>870</v>
      </c>
      <c r="B5777" s="215" t="s">
        <v>8878</v>
      </c>
      <c r="C5777" s="28">
        <v>1</v>
      </c>
      <c r="D5777" s="299" t="s">
        <v>8879</v>
      </c>
      <c r="E5777" s="28" t="s">
        <v>8880</v>
      </c>
      <c r="F5777" s="28"/>
      <c r="G5777" s="51">
        <v>450.9</v>
      </c>
      <c r="H5777" s="51">
        <v>450.9</v>
      </c>
      <c r="I5777" s="51">
        <v>0</v>
      </c>
      <c r="J5777" s="19"/>
      <c r="K5777" s="19"/>
    </row>
    <row r="5778" spans="1:11" ht="18.75" customHeight="1" x14ac:dyDescent="0.2">
      <c r="A5778" s="297">
        <v>871</v>
      </c>
      <c r="B5778" s="298" t="s">
        <v>8881</v>
      </c>
      <c r="C5778" s="28">
        <v>1</v>
      </c>
      <c r="D5778" s="299" t="s">
        <v>8882</v>
      </c>
      <c r="E5778" s="28" t="s">
        <v>8623</v>
      </c>
      <c r="F5778" s="28"/>
      <c r="G5778" s="51">
        <v>133.19999999999999</v>
      </c>
      <c r="H5778" s="51">
        <v>133.19999999999999</v>
      </c>
      <c r="I5778" s="51">
        <v>0</v>
      </c>
      <c r="J5778" s="19"/>
      <c r="K5778" s="19"/>
    </row>
    <row r="5779" spans="1:11" x14ac:dyDescent="0.2">
      <c r="A5779" s="297">
        <v>872</v>
      </c>
      <c r="B5779" s="298" t="s">
        <v>8883</v>
      </c>
      <c r="C5779" s="28">
        <v>1</v>
      </c>
      <c r="D5779" s="299" t="s">
        <v>8884</v>
      </c>
      <c r="E5779" s="28" t="s">
        <v>8398</v>
      </c>
      <c r="F5779" s="28"/>
      <c r="G5779" s="51">
        <v>102.14</v>
      </c>
      <c r="H5779" s="51">
        <v>93.64</v>
      </c>
      <c r="I5779" s="51">
        <v>8.5</v>
      </c>
      <c r="J5779" s="19"/>
      <c r="K5779" s="19"/>
    </row>
    <row r="5780" spans="1:11" ht="24" x14ac:dyDescent="0.2">
      <c r="A5780" s="297">
        <v>873</v>
      </c>
      <c r="B5780" s="298" t="s">
        <v>8885</v>
      </c>
      <c r="C5780" s="28">
        <v>1</v>
      </c>
      <c r="D5780" s="299" t="s">
        <v>8886</v>
      </c>
      <c r="E5780" s="28" t="s">
        <v>8398</v>
      </c>
      <c r="F5780" s="28"/>
      <c r="G5780" s="51">
        <v>102.14</v>
      </c>
      <c r="H5780" s="51">
        <v>93.64</v>
      </c>
      <c r="I5780" s="51">
        <v>8.5</v>
      </c>
      <c r="J5780" s="19"/>
      <c r="K5780" s="19"/>
    </row>
    <row r="5781" spans="1:11" ht="24" x14ac:dyDescent="0.2">
      <c r="A5781" s="297">
        <v>874</v>
      </c>
      <c r="B5781" s="298" t="s">
        <v>8887</v>
      </c>
      <c r="C5781" s="28">
        <v>1</v>
      </c>
      <c r="D5781" s="299" t="s">
        <v>8888</v>
      </c>
      <c r="E5781" s="28" t="s">
        <v>8889</v>
      </c>
      <c r="F5781" s="28"/>
      <c r="G5781" s="51">
        <v>195</v>
      </c>
      <c r="H5781" s="51">
        <v>172.25</v>
      </c>
      <c r="I5781" s="51">
        <v>22.75</v>
      </c>
      <c r="J5781" s="19"/>
      <c r="K5781" s="19"/>
    </row>
    <row r="5782" spans="1:11" ht="24" x14ac:dyDescent="0.2">
      <c r="A5782" s="297">
        <v>875</v>
      </c>
      <c r="B5782" s="298" t="s">
        <v>8890</v>
      </c>
      <c r="C5782" s="28">
        <v>1</v>
      </c>
      <c r="D5782" s="299" t="s">
        <v>8891</v>
      </c>
      <c r="E5782" s="28" t="s">
        <v>8892</v>
      </c>
      <c r="F5782" s="28"/>
      <c r="G5782" s="51">
        <v>185</v>
      </c>
      <c r="H5782" s="51">
        <v>169.58</v>
      </c>
      <c r="I5782" s="51">
        <v>15.42</v>
      </c>
      <c r="J5782" s="19"/>
      <c r="K5782" s="19"/>
    </row>
    <row r="5783" spans="1:11" ht="24" x14ac:dyDescent="0.2">
      <c r="A5783" s="297">
        <v>876</v>
      </c>
      <c r="B5783" s="298" t="s">
        <v>8893</v>
      </c>
      <c r="C5783" s="28">
        <v>1</v>
      </c>
      <c r="D5783" s="299" t="s">
        <v>8894</v>
      </c>
      <c r="E5783" s="28" t="s">
        <v>8895</v>
      </c>
      <c r="F5783" s="28"/>
      <c r="G5783" s="51">
        <v>145</v>
      </c>
      <c r="H5783" s="51">
        <v>132.91999999999999</v>
      </c>
      <c r="I5783" s="51">
        <v>12.08</v>
      </c>
      <c r="J5783" s="19"/>
      <c r="K5783" s="19"/>
    </row>
    <row r="5784" spans="1:11" ht="24" x14ac:dyDescent="0.2">
      <c r="A5784" s="297">
        <v>877</v>
      </c>
      <c r="B5784" s="298" t="s">
        <v>8896</v>
      </c>
      <c r="C5784" s="28">
        <v>1</v>
      </c>
      <c r="D5784" s="299" t="s">
        <v>8897</v>
      </c>
      <c r="E5784" s="28" t="s">
        <v>8898</v>
      </c>
      <c r="F5784" s="28"/>
      <c r="G5784" s="51">
        <v>68</v>
      </c>
      <c r="H5784" s="51">
        <v>62.33</v>
      </c>
      <c r="I5784" s="51">
        <v>5.67</v>
      </c>
      <c r="J5784" s="19"/>
      <c r="K5784" s="19"/>
    </row>
    <row r="5785" spans="1:11" x14ac:dyDescent="0.2">
      <c r="A5785" s="297">
        <v>878</v>
      </c>
      <c r="B5785" s="298" t="s">
        <v>8899</v>
      </c>
      <c r="C5785" s="28">
        <v>4</v>
      </c>
      <c r="D5785" s="299" t="s">
        <v>8900</v>
      </c>
      <c r="E5785" s="28" t="s">
        <v>8901</v>
      </c>
      <c r="F5785" s="28"/>
      <c r="G5785" s="51">
        <v>148</v>
      </c>
      <c r="H5785" s="51">
        <v>135.66999999999999</v>
      </c>
      <c r="I5785" s="51">
        <v>12.33</v>
      </c>
      <c r="J5785" s="19"/>
      <c r="K5785" s="19"/>
    </row>
    <row r="5786" spans="1:11" x14ac:dyDescent="0.2">
      <c r="A5786" s="297">
        <v>879</v>
      </c>
      <c r="B5786" s="298" t="s">
        <v>8902</v>
      </c>
      <c r="C5786" s="28">
        <v>1</v>
      </c>
      <c r="D5786" s="299" t="s">
        <v>8903</v>
      </c>
      <c r="E5786" s="28" t="s">
        <v>8904</v>
      </c>
      <c r="F5786" s="28"/>
      <c r="G5786" s="51">
        <v>95.65</v>
      </c>
      <c r="H5786" s="51">
        <v>70.150000000000006</v>
      </c>
      <c r="I5786" s="51">
        <v>25.5</v>
      </c>
      <c r="J5786" s="19"/>
      <c r="K5786" s="19"/>
    </row>
    <row r="5787" spans="1:11" ht="17.25" customHeight="1" x14ac:dyDescent="0.2">
      <c r="A5787" s="297">
        <v>880</v>
      </c>
      <c r="B5787" s="298" t="s">
        <v>8905</v>
      </c>
      <c r="C5787" s="28">
        <v>4</v>
      </c>
      <c r="D5787" s="299" t="s">
        <v>8906</v>
      </c>
      <c r="E5787" s="28" t="s">
        <v>8907</v>
      </c>
      <c r="F5787" s="28"/>
      <c r="G5787" s="51">
        <v>353.6</v>
      </c>
      <c r="H5787" s="51">
        <v>194.48</v>
      </c>
      <c r="I5787" s="51">
        <v>159.12</v>
      </c>
      <c r="J5787" s="19"/>
      <c r="K5787" s="19"/>
    </row>
    <row r="5788" spans="1:11" x14ac:dyDescent="0.2">
      <c r="A5788" s="297">
        <v>881</v>
      </c>
      <c r="B5788" s="215" t="s">
        <v>8908</v>
      </c>
      <c r="C5788" s="28">
        <v>2</v>
      </c>
      <c r="D5788" s="299" t="s">
        <v>8909</v>
      </c>
      <c r="E5788" s="28" t="s">
        <v>8861</v>
      </c>
      <c r="F5788" s="28"/>
      <c r="G5788" s="51">
        <v>176.8</v>
      </c>
      <c r="H5788" s="51">
        <v>97.24</v>
      </c>
      <c r="I5788" s="51">
        <v>79.56</v>
      </c>
      <c r="J5788" s="19"/>
      <c r="K5788" s="19"/>
    </row>
    <row r="5789" spans="1:11" x14ac:dyDescent="0.2">
      <c r="A5789" s="297">
        <v>882</v>
      </c>
      <c r="B5789" s="298" t="s">
        <v>8910</v>
      </c>
      <c r="C5789" s="28">
        <v>1</v>
      </c>
      <c r="D5789" s="299" t="s">
        <v>8911</v>
      </c>
      <c r="E5789" s="28" t="s">
        <v>8912</v>
      </c>
      <c r="F5789" s="28"/>
      <c r="G5789" s="51">
        <v>103.99</v>
      </c>
      <c r="H5789" s="51">
        <v>93.59</v>
      </c>
      <c r="I5789" s="51">
        <v>10.4</v>
      </c>
      <c r="J5789" s="19"/>
      <c r="K5789" s="19"/>
    </row>
    <row r="5790" spans="1:11" x14ac:dyDescent="0.2">
      <c r="A5790" s="297">
        <v>883</v>
      </c>
      <c r="B5790" s="215" t="s">
        <v>8913</v>
      </c>
      <c r="C5790" s="28">
        <v>1</v>
      </c>
      <c r="D5790" s="299" t="s">
        <v>8914</v>
      </c>
      <c r="E5790" s="28" t="s">
        <v>8558</v>
      </c>
      <c r="F5790" s="28"/>
      <c r="G5790" s="51">
        <v>122.22</v>
      </c>
      <c r="H5790" s="51">
        <v>89.62</v>
      </c>
      <c r="I5790" s="51">
        <v>32.6</v>
      </c>
      <c r="J5790" s="19"/>
      <c r="K5790" s="19"/>
    </row>
    <row r="5791" spans="1:11" ht="24" x14ac:dyDescent="0.2">
      <c r="A5791" s="297">
        <v>884</v>
      </c>
      <c r="B5791" s="298" t="s">
        <v>8915</v>
      </c>
      <c r="C5791" s="28">
        <v>1</v>
      </c>
      <c r="D5791" s="299" t="s">
        <v>8916</v>
      </c>
      <c r="E5791" s="28" t="s">
        <v>8558</v>
      </c>
      <c r="F5791" s="28"/>
      <c r="G5791" s="51">
        <v>102.14</v>
      </c>
      <c r="H5791" s="51">
        <v>74.91</v>
      </c>
      <c r="I5791" s="51">
        <v>27.23</v>
      </c>
      <c r="J5791" s="19"/>
      <c r="K5791" s="19"/>
    </row>
    <row r="5792" spans="1:11" ht="24" x14ac:dyDescent="0.2">
      <c r="A5792" s="297">
        <v>885</v>
      </c>
      <c r="B5792" s="298" t="s">
        <v>8917</v>
      </c>
      <c r="C5792" s="28">
        <v>5</v>
      </c>
      <c r="D5792" s="299" t="s">
        <v>8918</v>
      </c>
      <c r="E5792" s="28" t="s">
        <v>7569</v>
      </c>
      <c r="F5792" s="28"/>
      <c r="G5792" s="51">
        <v>65</v>
      </c>
      <c r="H5792" s="51">
        <v>65</v>
      </c>
      <c r="I5792" s="51">
        <v>0</v>
      </c>
      <c r="J5792" s="19"/>
      <c r="K5792" s="19"/>
    </row>
    <row r="5793" spans="1:11" ht="24" x14ac:dyDescent="0.2">
      <c r="A5793" s="297">
        <v>886</v>
      </c>
      <c r="B5793" s="298" t="s">
        <v>8919</v>
      </c>
      <c r="C5793" s="28">
        <v>1</v>
      </c>
      <c r="D5793" s="299" t="s">
        <v>8920</v>
      </c>
      <c r="E5793" s="28" t="s">
        <v>8921</v>
      </c>
      <c r="F5793" s="28"/>
      <c r="G5793" s="51">
        <v>1729</v>
      </c>
      <c r="H5793" s="51">
        <v>1584.91</v>
      </c>
      <c r="I5793" s="51">
        <v>144.09</v>
      </c>
      <c r="J5793" s="19"/>
      <c r="K5793" s="19"/>
    </row>
    <row r="5794" spans="1:11" ht="24" x14ac:dyDescent="0.2">
      <c r="A5794" s="297">
        <v>887</v>
      </c>
      <c r="B5794" s="298" t="s">
        <v>8922</v>
      </c>
      <c r="C5794" s="28">
        <v>1</v>
      </c>
      <c r="D5794" s="299" t="s">
        <v>8923</v>
      </c>
      <c r="E5794" s="28" t="s">
        <v>8924</v>
      </c>
      <c r="F5794" s="28"/>
      <c r="G5794" s="51">
        <v>195</v>
      </c>
      <c r="H5794" s="51">
        <v>178.75</v>
      </c>
      <c r="I5794" s="51">
        <v>16.25</v>
      </c>
      <c r="J5794" s="19"/>
      <c r="K5794" s="19"/>
    </row>
    <row r="5795" spans="1:11" ht="84" x14ac:dyDescent="0.25">
      <c r="A5795" s="29" t="s">
        <v>5</v>
      </c>
      <c r="B5795" s="29" t="s">
        <v>6</v>
      </c>
      <c r="C5795" s="29" t="s">
        <v>7</v>
      </c>
      <c r="D5795" s="29" t="s">
        <v>8</v>
      </c>
      <c r="E5795" s="29" t="s">
        <v>15</v>
      </c>
      <c r="F5795" s="29" t="s">
        <v>9</v>
      </c>
      <c r="G5795" s="262" t="s">
        <v>10</v>
      </c>
      <c r="H5795" s="262" t="s">
        <v>11</v>
      </c>
      <c r="I5795" s="262" t="s">
        <v>518</v>
      </c>
      <c r="J5795" s="29" t="s">
        <v>12</v>
      </c>
      <c r="K5795" s="30" t="s">
        <v>13</v>
      </c>
    </row>
    <row r="5796" spans="1:11" ht="24" x14ac:dyDescent="0.2">
      <c r="A5796" s="297">
        <v>888</v>
      </c>
      <c r="B5796" s="298" t="s">
        <v>8925</v>
      </c>
      <c r="C5796" s="28">
        <v>3</v>
      </c>
      <c r="D5796" s="299" t="s">
        <v>8926</v>
      </c>
      <c r="E5796" s="28" t="s">
        <v>8927</v>
      </c>
      <c r="F5796" s="28"/>
      <c r="G5796" s="51">
        <v>3448.5</v>
      </c>
      <c r="H5796" s="51">
        <v>2528.9</v>
      </c>
      <c r="I5796" s="51">
        <v>919.6</v>
      </c>
      <c r="J5796" s="19"/>
      <c r="K5796" s="19"/>
    </row>
    <row r="5797" spans="1:11" ht="24" x14ac:dyDescent="0.2">
      <c r="A5797" s="297">
        <v>889</v>
      </c>
      <c r="B5797" s="298" t="s">
        <v>8928</v>
      </c>
      <c r="C5797" s="28">
        <v>3</v>
      </c>
      <c r="D5797" s="299" t="s">
        <v>8929</v>
      </c>
      <c r="E5797" s="28" t="s">
        <v>8930</v>
      </c>
      <c r="F5797" s="28"/>
      <c r="G5797" s="51">
        <v>272.25</v>
      </c>
      <c r="H5797" s="51">
        <v>199.65</v>
      </c>
      <c r="I5797" s="51">
        <v>72.599999999999994</v>
      </c>
      <c r="J5797" s="19"/>
      <c r="K5797" s="19"/>
    </row>
    <row r="5798" spans="1:11" x14ac:dyDescent="0.2">
      <c r="A5798" s="297">
        <v>890</v>
      </c>
      <c r="B5798" s="298" t="s">
        <v>8931</v>
      </c>
      <c r="C5798" s="28">
        <v>3</v>
      </c>
      <c r="D5798" s="299" t="s">
        <v>8932</v>
      </c>
      <c r="E5798" s="28" t="s">
        <v>8930</v>
      </c>
      <c r="F5798" s="28"/>
      <c r="G5798" s="51">
        <v>290.39999999999998</v>
      </c>
      <c r="H5798" s="51">
        <v>212.96</v>
      </c>
      <c r="I5798" s="51">
        <v>77.44</v>
      </c>
      <c r="J5798" s="19"/>
      <c r="K5798" s="19"/>
    </row>
    <row r="5799" spans="1:11" ht="24" x14ac:dyDescent="0.2">
      <c r="A5799" s="297">
        <v>891</v>
      </c>
      <c r="B5799" s="298" t="s">
        <v>8933</v>
      </c>
      <c r="C5799" s="28">
        <v>3</v>
      </c>
      <c r="D5799" s="299" t="s">
        <v>8934</v>
      </c>
      <c r="E5799" s="28" t="s">
        <v>8930</v>
      </c>
      <c r="F5799" s="28"/>
      <c r="G5799" s="51">
        <v>145.19999999999999</v>
      </c>
      <c r="H5799" s="51">
        <v>106.48</v>
      </c>
      <c r="I5799" s="51">
        <v>38.72</v>
      </c>
      <c r="J5799" s="19"/>
      <c r="K5799" s="19"/>
    </row>
    <row r="5800" spans="1:11" x14ac:dyDescent="0.2">
      <c r="A5800" s="297">
        <v>892</v>
      </c>
      <c r="B5800" s="298" t="s">
        <v>8935</v>
      </c>
      <c r="C5800" s="28">
        <v>3</v>
      </c>
      <c r="D5800" s="299" t="s">
        <v>8936</v>
      </c>
      <c r="E5800" s="28" t="s">
        <v>8930</v>
      </c>
      <c r="F5800" s="28"/>
      <c r="G5800" s="51">
        <v>217.8</v>
      </c>
      <c r="H5800" s="51">
        <v>159.72</v>
      </c>
      <c r="I5800" s="51">
        <v>58.08</v>
      </c>
      <c r="J5800" s="19"/>
      <c r="K5800" s="19"/>
    </row>
    <row r="5801" spans="1:11" x14ac:dyDescent="0.2">
      <c r="A5801" s="297">
        <v>893</v>
      </c>
      <c r="B5801" s="298" t="s">
        <v>8937</v>
      </c>
      <c r="C5801" s="28">
        <v>3</v>
      </c>
      <c r="D5801" s="299" t="s">
        <v>8938</v>
      </c>
      <c r="E5801" s="28" t="s">
        <v>8939</v>
      </c>
      <c r="F5801" s="28"/>
      <c r="G5801" s="51">
        <v>108.9</v>
      </c>
      <c r="H5801" s="51">
        <v>79.86</v>
      </c>
      <c r="I5801" s="51">
        <v>29.04</v>
      </c>
      <c r="J5801" s="19"/>
      <c r="K5801" s="19"/>
    </row>
    <row r="5802" spans="1:11" ht="24" x14ac:dyDescent="0.2">
      <c r="A5802" s="297">
        <v>894</v>
      </c>
      <c r="B5802" s="298" t="s">
        <v>8940</v>
      </c>
      <c r="C5802" s="28">
        <v>3</v>
      </c>
      <c r="D5802" s="299" t="s">
        <v>8941</v>
      </c>
      <c r="E5802" s="28" t="s">
        <v>8930</v>
      </c>
      <c r="F5802" s="28"/>
      <c r="G5802" s="51">
        <v>10.89</v>
      </c>
      <c r="H5802" s="51">
        <v>8</v>
      </c>
      <c r="I5802" s="51">
        <v>2.89</v>
      </c>
      <c r="J5802" s="19"/>
      <c r="K5802" s="19"/>
    </row>
    <row r="5803" spans="1:11" ht="24" x14ac:dyDescent="0.2">
      <c r="A5803" s="297">
        <v>895</v>
      </c>
      <c r="B5803" s="298" t="s">
        <v>8942</v>
      </c>
      <c r="C5803" s="28">
        <v>3</v>
      </c>
      <c r="D5803" s="299" t="s">
        <v>8943</v>
      </c>
      <c r="E5803" s="28" t="s">
        <v>8930</v>
      </c>
      <c r="F5803" s="28"/>
      <c r="G5803" s="51">
        <v>780.45</v>
      </c>
      <c r="H5803" s="51">
        <v>572.33000000000004</v>
      </c>
      <c r="I5803" s="51">
        <v>208.12</v>
      </c>
      <c r="J5803" s="19"/>
      <c r="K5803" s="19"/>
    </row>
    <row r="5804" spans="1:11" x14ac:dyDescent="0.2">
      <c r="A5804" s="297">
        <v>896</v>
      </c>
      <c r="B5804" s="298" t="s">
        <v>8944</v>
      </c>
      <c r="C5804" s="28">
        <v>3</v>
      </c>
      <c r="D5804" s="299" t="s">
        <v>8945</v>
      </c>
      <c r="E5804" s="28" t="s">
        <v>8930</v>
      </c>
      <c r="F5804" s="28"/>
      <c r="G5804" s="51">
        <v>533.61</v>
      </c>
      <c r="H5804" s="51">
        <v>391.3</v>
      </c>
      <c r="I5804" s="51">
        <v>142.31</v>
      </c>
      <c r="J5804" s="19"/>
      <c r="K5804" s="19"/>
    </row>
    <row r="5805" spans="1:11" x14ac:dyDescent="0.2">
      <c r="A5805" s="297">
        <v>897</v>
      </c>
      <c r="B5805" s="215" t="s">
        <v>8946</v>
      </c>
      <c r="C5805" s="28">
        <v>1</v>
      </c>
      <c r="D5805" s="299" t="s">
        <v>8947</v>
      </c>
      <c r="E5805" s="28" t="s">
        <v>8930</v>
      </c>
      <c r="F5805" s="28"/>
      <c r="G5805" s="51">
        <v>1210</v>
      </c>
      <c r="H5805" s="51">
        <v>887.34</v>
      </c>
      <c r="I5805" s="51">
        <v>322.66000000000003</v>
      </c>
      <c r="J5805" s="19"/>
      <c r="K5805" s="19"/>
    </row>
    <row r="5806" spans="1:11" ht="24" x14ac:dyDescent="0.2">
      <c r="A5806" s="297">
        <v>898</v>
      </c>
      <c r="B5806" s="298" t="s">
        <v>8948</v>
      </c>
      <c r="C5806" s="28">
        <v>1</v>
      </c>
      <c r="D5806" s="299" t="s">
        <v>8949</v>
      </c>
      <c r="E5806" s="28" t="s">
        <v>8950</v>
      </c>
      <c r="F5806" s="28"/>
      <c r="G5806" s="51">
        <v>9999.44</v>
      </c>
      <c r="H5806" s="51">
        <v>5374.7</v>
      </c>
      <c r="I5806" s="51">
        <v>4624.74</v>
      </c>
      <c r="J5806" s="19"/>
      <c r="K5806" s="19"/>
    </row>
    <row r="5807" spans="1:11" x14ac:dyDescent="0.2">
      <c r="A5807" s="297">
        <v>899</v>
      </c>
      <c r="B5807" s="298" t="s">
        <v>8951</v>
      </c>
      <c r="C5807" s="28">
        <v>1</v>
      </c>
      <c r="D5807" s="299" t="s">
        <v>8952</v>
      </c>
      <c r="E5807" s="28" t="s">
        <v>8953</v>
      </c>
      <c r="F5807" s="28"/>
      <c r="G5807" s="51">
        <v>8288.3799999999992</v>
      </c>
      <c r="H5807" s="51">
        <v>4351.41</v>
      </c>
      <c r="I5807" s="51">
        <v>3936.97</v>
      </c>
      <c r="J5807" s="19"/>
      <c r="K5807" s="19"/>
    </row>
    <row r="5808" spans="1:11" x14ac:dyDescent="0.2">
      <c r="A5808" s="297">
        <v>900</v>
      </c>
      <c r="B5808" s="215" t="s">
        <v>8954</v>
      </c>
      <c r="C5808" s="28">
        <v>1</v>
      </c>
      <c r="D5808" s="299" t="s">
        <v>8955</v>
      </c>
      <c r="E5808" s="28" t="s">
        <v>8631</v>
      </c>
      <c r="F5808" s="28"/>
      <c r="G5808" s="51">
        <v>148</v>
      </c>
      <c r="H5808" s="51">
        <v>148</v>
      </c>
      <c r="I5808" s="51">
        <v>0</v>
      </c>
      <c r="J5808" s="19"/>
      <c r="K5808" s="19"/>
    </row>
    <row r="5809" spans="1:11" x14ac:dyDescent="0.2">
      <c r="A5809" s="297">
        <v>901</v>
      </c>
      <c r="B5809" s="300" t="s">
        <v>8956</v>
      </c>
      <c r="C5809" s="28">
        <v>1</v>
      </c>
      <c r="D5809" s="299" t="s">
        <v>8957</v>
      </c>
      <c r="E5809" s="28" t="s">
        <v>8958</v>
      </c>
      <c r="F5809" s="28"/>
      <c r="G5809" s="51">
        <v>50</v>
      </c>
      <c r="H5809" s="51">
        <v>43.75</v>
      </c>
      <c r="I5809" s="51">
        <v>6.25</v>
      </c>
      <c r="J5809" s="19"/>
      <c r="K5809" s="19"/>
    </row>
    <row r="5810" spans="1:11" x14ac:dyDescent="0.2">
      <c r="A5810" s="297">
        <v>902</v>
      </c>
      <c r="B5810" s="298" t="s">
        <v>8959</v>
      </c>
      <c r="C5810" s="28">
        <v>5</v>
      </c>
      <c r="D5810" s="299" t="s">
        <v>8960</v>
      </c>
      <c r="E5810" s="28" t="s">
        <v>8961</v>
      </c>
      <c r="F5810" s="28"/>
      <c r="G5810" s="51">
        <v>345</v>
      </c>
      <c r="H5810" s="51">
        <v>241.5</v>
      </c>
      <c r="I5810" s="51">
        <v>103.5</v>
      </c>
      <c r="J5810" s="19"/>
      <c r="K5810" s="19"/>
    </row>
    <row r="5811" spans="1:11" x14ac:dyDescent="0.2">
      <c r="A5811" s="297">
        <v>903</v>
      </c>
      <c r="B5811" s="298" t="s">
        <v>8962</v>
      </c>
      <c r="C5811" s="28">
        <v>5</v>
      </c>
      <c r="D5811" s="299" t="s">
        <v>8963</v>
      </c>
      <c r="E5811" s="28" t="s">
        <v>8961</v>
      </c>
      <c r="F5811" s="28"/>
      <c r="G5811" s="51">
        <v>80</v>
      </c>
      <c r="H5811" s="51">
        <v>55.99</v>
      </c>
      <c r="I5811" s="51">
        <v>24.01</v>
      </c>
      <c r="J5811" s="19"/>
      <c r="K5811" s="19"/>
    </row>
    <row r="5812" spans="1:11" x14ac:dyDescent="0.2">
      <c r="A5812" s="297">
        <v>904</v>
      </c>
      <c r="B5812" s="298" t="s">
        <v>8964</v>
      </c>
      <c r="C5812" s="28">
        <v>3</v>
      </c>
      <c r="D5812" s="299" t="s">
        <v>8965</v>
      </c>
      <c r="E5812" s="28" t="s">
        <v>8398</v>
      </c>
      <c r="F5812" s="28"/>
      <c r="G5812" s="51">
        <v>73.319999999999993</v>
      </c>
      <c r="H5812" s="51">
        <v>51.32</v>
      </c>
      <c r="I5812" s="51">
        <v>22</v>
      </c>
      <c r="J5812" s="19"/>
      <c r="K5812" s="19"/>
    </row>
    <row r="5813" spans="1:11" x14ac:dyDescent="0.2">
      <c r="A5813" s="297">
        <v>905</v>
      </c>
      <c r="B5813" s="298" t="s">
        <v>8966</v>
      </c>
      <c r="C5813" s="28">
        <v>1</v>
      </c>
      <c r="D5813" s="299" t="s">
        <v>8967</v>
      </c>
      <c r="E5813" s="28" t="s">
        <v>8398</v>
      </c>
      <c r="F5813" s="28"/>
      <c r="G5813" s="51">
        <v>27.06</v>
      </c>
      <c r="H5813" s="51">
        <v>18.93</v>
      </c>
      <c r="I5813" s="51">
        <v>8.1300000000000008</v>
      </c>
      <c r="J5813" s="19"/>
      <c r="K5813" s="19"/>
    </row>
    <row r="5814" spans="1:11" x14ac:dyDescent="0.2">
      <c r="A5814" s="297">
        <v>906</v>
      </c>
      <c r="B5814" s="298" t="s">
        <v>8968</v>
      </c>
      <c r="C5814" s="28">
        <v>2</v>
      </c>
      <c r="D5814" s="299" t="s">
        <v>8969</v>
      </c>
      <c r="E5814" s="28" t="s">
        <v>8398</v>
      </c>
      <c r="F5814" s="28"/>
      <c r="G5814" s="51">
        <v>76.819999999999993</v>
      </c>
      <c r="H5814" s="51">
        <v>53.76</v>
      </c>
      <c r="I5814" s="51">
        <v>23.06</v>
      </c>
      <c r="J5814" s="19"/>
      <c r="K5814" s="19"/>
    </row>
    <row r="5815" spans="1:11" x14ac:dyDescent="0.2">
      <c r="A5815" s="297">
        <v>907</v>
      </c>
      <c r="B5815" s="298" t="s">
        <v>8970</v>
      </c>
      <c r="C5815" s="28">
        <v>5</v>
      </c>
      <c r="D5815" s="299" t="s">
        <v>8971</v>
      </c>
      <c r="E5815" s="28" t="s">
        <v>8972</v>
      </c>
      <c r="F5815" s="28"/>
      <c r="G5815" s="51">
        <v>185</v>
      </c>
      <c r="H5815" s="51">
        <v>185</v>
      </c>
      <c r="I5815" s="51">
        <v>0</v>
      </c>
      <c r="J5815" s="19"/>
      <c r="K5815" s="19"/>
    </row>
    <row r="5816" spans="1:11" x14ac:dyDescent="0.2">
      <c r="A5816" s="297">
        <v>908</v>
      </c>
      <c r="B5816" s="298" t="s">
        <v>8970</v>
      </c>
      <c r="C5816" s="28">
        <v>2</v>
      </c>
      <c r="D5816" s="299" t="s">
        <v>8973</v>
      </c>
      <c r="E5816" s="28" t="s">
        <v>8974</v>
      </c>
      <c r="F5816" s="28"/>
      <c r="G5816" s="51">
        <v>74</v>
      </c>
      <c r="H5816" s="51">
        <v>45.63</v>
      </c>
      <c r="I5816" s="51">
        <v>28.37</v>
      </c>
      <c r="J5816" s="19"/>
      <c r="K5816" s="19"/>
    </row>
    <row r="5817" spans="1:11" x14ac:dyDescent="0.2">
      <c r="A5817" s="297">
        <v>909</v>
      </c>
      <c r="B5817" s="298" t="s">
        <v>8975</v>
      </c>
      <c r="C5817" s="28">
        <v>1</v>
      </c>
      <c r="D5817" s="299" t="s">
        <v>8976</v>
      </c>
      <c r="E5817" s="28" t="s">
        <v>8398</v>
      </c>
      <c r="F5817" s="28"/>
      <c r="G5817" s="51">
        <v>24.44</v>
      </c>
      <c r="H5817" s="51">
        <v>15.48</v>
      </c>
      <c r="I5817" s="51">
        <v>8.9600000000000009</v>
      </c>
      <c r="J5817" s="19"/>
      <c r="K5817" s="19"/>
    </row>
    <row r="5818" spans="1:11" x14ac:dyDescent="0.2">
      <c r="A5818" s="297">
        <v>910</v>
      </c>
      <c r="B5818" s="298" t="s">
        <v>8977</v>
      </c>
      <c r="C5818" s="28">
        <v>1</v>
      </c>
      <c r="D5818" s="299" t="s">
        <v>8978</v>
      </c>
      <c r="E5818" s="28" t="s">
        <v>8398</v>
      </c>
      <c r="F5818" s="28"/>
      <c r="G5818" s="51">
        <v>122</v>
      </c>
      <c r="H5818" s="51">
        <v>77.260000000000005</v>
      </c>
      <c r="I5818" s="51">
        <v>44.74</v>
      </c>
      <c r="J5818" s="19"/>
      <c r="K5818" s="19"/>
    </row>
    <row r="5819" spans="1:11" ht="24" x14ac:dyDescent="0.2">
      <c r="A5819" s="297">
        <v>911</v>
      </c>
      <c r="B5819" s="298" t="s">
        <v>8979</v>
      </c>
      <c r="C5819" s="28">
        <v>2</v>
      </c>
      <c r="D5819" s="299" t="s">
        <v>8980</v>
      </c>
      <c r="E5819" s="28" t="s">
        <v>8398</v>
      </c>
      <c r="F5819" s="28"/>
      <c r="G5819" s="51">
        <v>116.98</v>
      </c>
      <c r="H5819" s="51">
        <v>72.150000000000006</v>
      </c>
      <c r="I5819" s="51">
        <v>44.83</v>
      </c>
      <c r="J5819" s="19"/>
      <c r="K5819" s="19"/>
    </row>
    <row r="5820" spans="1:11" x14ac:dyDescent="0.2">
      <c r="A5820" s="297">
        <v>912</v>
      </c>
      <c r="B5820" s="298" t="s">
        <v>8981</v>
      </c>
      <c r="C5820" s="28">
        <v>1</v>
      </c>
      <c r="D5820" s="299" t="s">
        <v>8982</v>
      </c>
      <c r="E5820" s="28" t="s">
        <v>8398</v>
      </c>
      <c r="F5820" s="28"/>
      <c r="G5820" s="51">
        <v>59.36</v>
      </c>
      <c r="H5820" s="51">
        <v>36.61</v>
      </c>
      <c r="I5820" s="51">
        <v>22.75</v>
      </c>
      <c r="J5820" s="19"/>
      <c r="K5820" s="19"/>
    </row>
    <row r="5821" spans="1:11" x14ac:dyDescent="0.2">
      <c r="A5821" s="297">
        <v>913</v>
      </c>
      <c r="B5821" s="298" t="s">
        <v>8983</v>
      </c>
      <c r="C5821" s="28">
        <v>1</v>
      </c>
      <c r="D5821" s="299" t="s">
        <v>8984</v>
      </c>
      <c r="E5821" s="28" t="s">
        <v>8398</v>
      </c>
      <c r="F5821" s="28"/>
      <c r="G5821" s="51">
        <v>122.22</v>
      </c>
      <c r="H5821" s="51">
        <v>75.37</v>
      </c>
      <c r="I5821" s="51">
        <v>46.85</v>
      </c>
      <c r="J5821" s="19"/>
      <c r="K5821" s="19"/>
    </row>
    <row r="5822" spans="1:11" ht="84" x14ac:dyDescent="0.25">
      <c r="A5822" s="29" t="s">
        <v>5</v>
      </c>
      <c r="B5822" s="29" t="s">
        <v>6</v>
      </c>
      <c r="C5822" s="29" t="s">
        <v>7</v>
      </c>
      <c r="D5822" s="29" t="s">
        <v>8</v>
      </c>
      <c r="E5822" s="29" t="s">
        <v>15</v>
      </c>
      <c r="F5822" s="29" t="s">
        <v>9</v>
      </c>
      <c r="G5822" s="262" t="s">
        <v>10</v>
      </c>
      <c r="H5822" s="262" t="s">
        <v>11</v>
      </c>
      <c r="I5822" s="262" t="s">
        <v>518</v>
      </c>
      <c r="J5822" s="29" t="s">
        <v>12</v>
      </c>
      <c r="K5822" s="30" t="s">
        <v>13</v>
      </c>
    </row>
    <row r="5823" spans="1:11" ht="24" x14ac:dyDescent="0.2">
      <c r="A5823" s="297">
        <v>914</v>
      </c>
      <c r="B5823" s="298" t="s">
        <v>8985</v>
      </c>
      <c r="C5823" s="28">
        <v>1</v>
      </c>
      <c r="D5823" s="299" t="s">
        <v>8986</v>
      </c>
      <c r="E5823" s="28" t="s">
        <v>8987</v>
      </c>
      <c r="F5823" s="28"/>
      <c r="G5823" s="51">
        <v>25</v>
      </c>
      <c r="H5823" s="51">
        <v>19.260000000000002</v>
      </c>
      <c r="I5823" s="51">
        <v>5.74</v>
      </c>
      <c r="J5823" s="19"/>
      <c r="K5823" s="19"/>
    </row>
    <row r="5824" spans="1:11" x14ac:dyDescent="0.2">
      <c r="A5824" s="297">
        <v>915</v>
      </c>
      <c r="B5824" s="215" t="s">
        <v>8988</v>
      </c>
      <c r="C5824" s="28">
        <v>1</v>
      </c>
      <c r="D5824" s="299" t="s">
        <v>8989</v>
      </c>
      <c r="E5824" s="28" t="s">
        <v>8398</v>
      </c>
      <c r="F5824" s="28"/>
      <c r="G5824" s="51">
        <v>102.14</v>
      </c>
      <c r="H5824" s="51">
        <v>61.29</v>
      </c>
      <c r="I5824" s="51">
        <v>40.85</v>
      </c>
      <c r="J5824" s="19"/>
      <c r="K5824" s="19"/>
    </row>
    <row r="5825" spans="1:11" x14ac:dyDescent="0.2">
      <c r="A5825" s="297">
        <v>916</v>
      </c>
      <c r="B5825" s="298" t="s">
        <v>8990</v>
      </c>
      <c r="C5825" s="28">
        <v>1</v>
      </c>
      <c r="D5825" s="299" t="s">
        <v>8991</v>
      </c>
      <c r="E5825" s="28" t="s">
        <v>8992</v>
      </c>
      <c r="F5825" s="28"/>
      <c r="G5825" s="51">
        <v>208.84</v>
      </c>
      <c r="H5825" s="51">
        <v>187.94</v>
      </c>
      <c r="I5825" s="51">
        <v>20.9</v>
      </c>
      <c r="J5825" s="19"/>
      <c r="K5825" s="19"/>
    </row>
    <row r="5826" spans="1:11" x14ac:dyDescent="0.2">
      <c r="A5826" s="297">
        <v>917</v>
      </c>
      <c r="B5826" s="298" t="s">
        <v>8990</v>
      </c>
      <c r="C5826" s="28">
        <v>1</v>
      </c>
      <c r="D5826" s="299" t="s">
        <v>8993</v>
      </c>
      <c r="E5826" s="28" t="s">
        <v>8994</v>
      </c>
      <c r="F5826" s="28"/>
      <c r="G5826" s="51">
        <v>320.66000000000003</v>
      </c>
      <c r="H5826" s="51">
        <v>288.61</v>
      </c>
      <c r="I5826" s="51">
        <v>32.049999999999997</v>
      </c>
      <c r="J5826" s="19"/>
      <c r="K5826" s="19"/>
    </row>
    <row r="5827" spans="1:11" ht="24" x14ac:dyDescent="0.2">
      <c r="A5827" s="297">
        <v>918</v>
      </c>
      <c r="B5827" s="298" t="s">
        <v>8995</v>
      </c>
      <c r="C5827" s="28">
        <v>1</v>
      </c>
      <c r="D5827" s="299" t="s">
        <v>8996</v>
      </c>
      <c r="E5827" s="28" t="s">
        <v>8398</v>
      </c>
      <c r="F5827" s="28"/>
      <c r="G5827" s="51">
        <v>102.14</v>
      </c>
      <c r="H5827" s="51">
        <v>59.59</v>
      </c>
      <c r="I5827" s="51">
        <v>42.55</v>
      </c>
      <c r="J5827" s="19"/>
      <c r="K5827" s="19"/>
    </row>
    <row r="5828" spans="1:11" x14ac:dyDescent="0.2">
      <c r="A5828" s="297">
        <v>919</v>
      </c>
      <c r="B5828" s="298" t="s">
        <v>8997</v>
      </c>
      <c r="C5828" s="28">
        <v>10</v>
      </c>
      <c r="D5828" s="299" t="s">
        <v>8998</v>
      </c>
      <c r="E5828" s="28" t="s">
        <v>8999</v>
      </c>
      <c r="F5828" s="28"/>
      <c r="G5828" s="51">
        <v>890</v>
      </c>
      <c r="H5828" s="51">
        <v>519.16</v>
      </c>
      <c r="I5828" s="51">
        <v>370.84</v>
      </c>
      <c r="J5828" s="19"/>
      <c r="K5828" s="19"/>
    </row>
    <row r="5829" spans="1:11" x14ac:dyDescent="0.2">
      <c r="A5829" s="297">
        <v>920</v>
      </c>
      <c r="B5829" s="298" t="s">
        <v>7463</v>
      </c>
      <c r="C5829" s="28">
        <v>2</v>
      </c>
      <c r="D5829" s="299" t="s">
        <v>9000</v>
      </c>
      <c r="E5829" s="28" t="s">
        <v>9001</v>
      </c>
      <c r="F5829" s="28"/>
      <c r="G5829" s="51">
        <v>230</v>
      </c>
      <c r="H5829" s="51">
        <v>134.16</v>
      </c>
      <c r="I5829" s="51">
        <v>95.84</v>
      </c>
      <c r="J5829" s="19"/>
      <c r="K5829" s="19"/>
    </row>
    <row r="5830" spans="1:11" x14ac:dyDescent="0.2">
      <c r="A5830" s="297">
        <v>921</v>
      </c>
      <c r="B5830" s="298" t="s">
        <v>7172</v>
      </c>
      <c r="C5830" s="28">
        <v>2</v>
      </c>
      <c r="D5830" s="299" t="s">
        <v>9002</v>
      </c>
      <c r="E5830" s="28" t="s">
        <v>9001</v>
      </c>
      <c r="F5830" s="28"/>
      <c r="G5830" s="51">
        <v>112</v>
      </c>
      <c r="H5830" s="51">
        <v>65.34</v>
      </c>
      <c r="I5830" s="51">
        <v>46.66</v>
      </c>
      <c r="J5830" s="19"/>
      <c r="K5830" s="19"/>
    </row>
    <row r="5831" spans="1:11" x14ac:dyDescent="0.2">
      <c r="A5831" s="297">
        <v>922</v>
      </c>
      <c r="B5831" s="298" t="s">
        <v>7459</v>
      </c>
      <c r="C5831" s="28">
        <v>1</v>
      </c>
      <c r="D5831" s="299" t="s">
        <v>9003</v>
      </c>
      <c r="E5831" s="28" t="s">
        <v>9001</v>
      </c>
      <c r="F5831" s="28"/>
      <c r="G5831" s="51">
        <v>115</v>
      </c>
      <c r="H5831" s="51">
        <v>67.09</v>
      </c>
      <c r="I5831" s="51">
        <v>47.91</v>
      </c>
      <c r="J5831" s="19"/>
      <c r="K5831" s="19"/>
    </row>
    <row r="5832" spans="1:11" x14ac:dyDescent="0.2">
      <c r="A5832" s="297">
        <v>923</v>
      </c>
      <c r="B5832" s="298" t="s">
        <v>9004</v>
      </c>
      <c r="C5832" s="28">
        <v>1</v>
      </c>
      <c r="D5832" s="299" t="s">
        <v>9005</v>
      </c>
      <c r="E5832" s="28" t="s">
        <v>9006</v>
      </c>
      <c r="F5832" s="28"/>
      <c r="G5832" s="51">
        <v>58</v>
      </c>
      <c r="H5832" s="51">
        <v>33.840000000000003</v>
      </c>
      <c r="I5832" s="51">
        <v>24.16</v>
      </c>
      <c r="J5832" s="19"/>
      <c r="K5832" s="19"/>
    </row>
    <row r="5833" spans="1:11" x14ac:dyDescent="0.2">
      <c r="A5833" s="297">
        <v>924</v>
      </c>
      <c r="B5833" s="298" t="s">
        <v>9007</v>
      </c>
      <c r="C5833" s="28">
        <v>1</v>
      </c>
      <c r="D5833" s="299" t="s">
        <v>9008</v>
      </c>
      <c r="E5833" s="28" t="s">
        <v>9009</v>
      </c>
      <c r="F5833" s="28"/>
      <c r="G5833" s="51">
        <v>104</v>
      </c>
      <c r="H5833" s="51">
        <v>42.9</v>
      </c>
      <c r="I5833" s="51">
        <v>61.1</v>
      </c>
      <c r="J5833" s="19"/>
      <c r="K5833" s="19"/>
    </row>
    <row r="5834" spans="1:11" x14ac:dyDescent="0.2">
      <c r="A5834" s="297">
        <v>925</v>
      </c>
      <c r="B5834" s="298" t="s">
        <v>9010</v>
      </c>
      <c r="C5834" s="28">
        <v>1</v>
      </c>
      <c r="D5834" s="299" t="s">
        <v>9011</v>
      </c>
      <c r="E5834" s="28" t="s">
        <v>9012</v>
      </c>
      <c r="F5834" s="28"/>
      <c r="G5834" s="51">
        <v>93.6</v>
      </c>
      <c r="H5834" s="51">
        <v>38.61</v>
      </c>
      <c r="I5834" s="51">
        <v>54.99</v>
      </c>
      <c r="J5834" s="19"/>
      <c r="K5834" s="19"/>
    </row>
    <row r="5835" spans="1:11" x14ac:dyDescent="0.2">
      <c r="A5835" s="297">
        <v>926</v>
      </c>
      <c r="B5835" s="300" t="s">
        <v>9013</v>
      </c>
      <c r="C5835" s="28">
        <v>1</v>
      </c>
      <c r="D5835" s="299" t="s">
        <v>9014</v>
      </c>
      <c r="E5835" s="28" t="s">
        <v>9015</v>
      </c>
      <c r="F5835" s="28"/>
      <c r="G5835" s="51">
        <v>56</v>
      </c>
      <c r="H5835" s="51">
        <v>49.01</v>
      </c>
      <c r="I5835" s="51">
        <v>6.99</v>
      </c>
      <c r="J5835" s="19"/>
      <c r="K5835" s="19"/>
    </row>
    <row r="5836" spans="1:11" x14ac:dyDescent="0.2">
      <c r="A5836" s="297">
        <v>927</v>
      </c>
      <c r="B5836" s="300" t="s">
        <v>9016</v>
      </c>
      <c r="C5836" s="28">
        <v>1</v>
      </c>
      <c r="D5836" s="299" t="s">
        <v>9017</v>
      </c>
      <c r="E5836" s="28" t="s">
        <v>8398</v>
      </c>
      <c r="F5836" s="28"/>
      <c r="G5836" s="51">
        <v>108.25</v>
      </c>
      <c r="H5836" s="51">
        <v>64.959999999999994</v>
      </c>
      <c r="I5836" s="51">
        <v>43.29</v>
      </c>
      <c r="J5836" s="19"/>
      <c r="K5836" s="19"/>
    </row>
    <row r="5837" spans="1:11" x14ac:dyDescent="0.2">
      <c r="A5837" s="297">
        <v>928</v>
      </c>
      <c r="B5837" s="298" t="s">
        <v>9018</v>
      </c>
      <c r="C5837" s="28">
        <v>1</v>
      </c>
      <c r="D5837" s="299" t="s">
        <v>9019</v>
      </c>
      <c r="E5837" s="28" t="s">
        <v>9020</v>
      </c>
      <c r="F5837" s="28"/>
      <c r="G5837" s="51">
        <v>113.5</v>
      </c>
      <c r="H5837" s="51">
        <v>81.349999999999994</v>
      </c>
      <c r="I5837" s="51">
        <v>32.15</v>
      </c>
      <c r="J5837" s="19"/>
      <c r="K5837" s="19"/>
    </row>
    <row r="5838" spans="1:11" x14ac:dyDescent="0.2">
      <c r="A5838" s="297">
        <v>929</v>
      </c>
      <c r="B5838" s="298" t="s">
        <v>8687</v>
      </c>
      <c r="C5838" s="28">
        <v>1</v>
      </c>
      <c r="D5838" s="299" t="s">
        <v>9021</v>
      </c>
      <c r="E5838" s="28" t="s">
        <v>7569</v>
      </c>
      <c r="F5838" s="28"/>
      <c r="G5838" s="51">
        <v>71</v>
      </c>
      <c r="H5838" s="51">
        <v>69.23</v>
      </c>
      <c r="I5838" s="51">
        <v>1.77</v>
      </c>
      <c r="J5838" s="19"/>
      <c r="K5838" s="19"/>
    </row>
    <row r="5839" spans="1:11" x14ac:dyDescent="0.2">
      <c r="A5839" s="297">
        <v>930</v>
      </c>
      <c r="B5839" s="298" t="s">
        <v>9022</v>
      </c>
      <c r="C5839" s="28">
        <v>1</v>
      </c>
      <c r="D5839" s="299" t="s">
        <v>9023</v>
      </c>
      <c r="E5839" s="28" t="s">
        <v>9024</v>
      </c>
      <c r="F5839" s="28"/>
      <c r="G5839" s="51">
        <v>1690</v>
      </c>
      <c r="H5839" s="51">
        <v>676</v>
      </c>
      <c r="I5839" s="51">
        <v>1014</v>
      </c>
      <c r="J5839" s="19"/>
      <c r="K5839" s="19"/>
    </row>
    <row r="5840" spans="1:11" x14ac:dyDescent="0.2">
      <c r="A5840" s="297">
        <v>931</v>
      </c>
      <c r="B5840" s="298" t="s">
        <v>9025</v>
      </c>
      <c r="C5840" s="28">
        <v>1</v>
      </c>
      <c r="D5840" s="299" t="s">
        <v>9026</v>
      </c>
      <c r="E5840" s="28" t="s">
        <v>9027</v>
      </c>
      <c r="F5840" s="28"/>
      <c r="G5840" s="51">
        <v>1118.8800000000001</v>
      </c>
      <c r="H5840" s="51">
        <v>923.07</v>
      </c>
      <c r="I5840" s="51">
        <v>195.81</v>
      </c>
      <c r="J5840" s="19"/>
      <c r="K5840" s="19"/>
    </row>
    <row r="5841" spans="1:11" x14ac:dyDescent="0.2">
      <c r="A5841" s="297">
        <v>932</v>
      </c>
      <c r="B5841" s="298" t="s">
        <v>9028</v>
      </c>
      <c r="C5841" s="28">
        <v>1</v>
      </c>
      <c r="D5841" s="299" t="s">
        <v>9029</v>
      </c>
      <c r="E5841" s="28" t="s">
        <v>9030</v>
      </c>
      <c r="F5841" s="28"/>
      <c r="G5841" s="51">
        <v>872.65</v>
      </c>
      <c r="H5841" s="51">
        <v>719.96</v>
      </c>
      <c r="I5841" s="51">
        <v>152.69</v>
      </c>
      <c r="J5841" s="19"/>
      <c r="K5841" s="19"/>
    </row>
    <row r="5842" spans="1:11" x14ac:dyDescent="0.2">
      <c r="A5842" s="297">
        <v>933</v>
      </c>
      <c r="B5842" s="298" t="s">
        <v>9031</v>
      </c>
      <c r="C5842" s="28">
        <v>1</v>
      </c>
      <c r="D5842" s="299" t="s">
        <v>9032</v>
      </c>
      <c r="E5842" s="28" t="s">
        <v>9030</v>
      </c>
      <c r="F5842" s="28"/>
      <c r="G5842" s="51">
        <v>1282.96</v>
      </c>
      <c r="H5842" s="51">
        <v>1090.53</v>
      </c>
      <c r="I5842" s="51">
        <v>192.43</v>
      </c>
      <c r="J5842" s="19"/>
      <c r="K5842" s="19"/>
    </row>
    <row r="5843" spans="1:11" x14ac:dyDescent="0.2">
      <c r="A5843" s="297">
        <v>934</v>
      </c>
      <c r="B5843" s="298" t="s">
        <v>9033</v>
      </c>
      <c r="C5843" s="28">
        <v>1</v>
      </c>
      <c r="D5843" s="299" t="s">
        <v>9034</v>
      </c>
      <c r="E5843" s="28" t="s">
        <v>9035</v>
      </c>
      <c r="F5843" s="28"/>
      <c r="G5843" s="51">
        <v>943.8</v>
      </c>
      <c r="H5843" s="51">
        <v>778.64</v>
      </c>
      <c r="I5843" s="51">
        <v>165.16</v>
      </c>
      <c r="J5843" s="19"/>
      <c r="K5843" s="19"/>
    </row>
    <row r="5844" spans="1:11" x14ac:dyDescent="0.2">
      <c r="A5844" s="297">
        <v>935</v>
      </c>
      <c r="B5844" s="298" t="s">
        <v>9036</v>
      </c>
      <c r="C5844" s="28">
        <v>1</v>
      </c>
      <c r="D5844" s="299" t="s">
        <v>9037</v>
      </c>
      <c r="E5844" s="28" t="s">
        <v>9038</v>
      </c>
      <c r="F5844" s="28"/>
      <c r="G5844" s="51">
        <v>51</v>
      </c>
      <c r="H5844" s="51">
        <v>40.799999999999997</v>
      </c>
      <c r="I5844" s="51">
        <v>10.199999999999999</v>
      </c>
      <c r="J5844" s="19"/>
      <c r="K5844" s="19"/>
    </row>
    <row r="5845" spans="1:11" x14ac:dyDescent="0.2">
      <c r="A5845" s="297">
        <v>936</v>
      </c>
      <c r="B5845" s="300" t="s">
        <v>9039</v>
      </c>
      <c r="C5845" s="28">
        <v>1</v>
      </c>
      <c r="D5845" s="299" t="s">
        <v>9040</v>
      </c>
      <c r="E5845" s="28" t="s">
        <v>8631</v>
      </c>
      <c r="F5845" s="28"/>
      <c r="G5845" s="51">
        <v>24</v>
      </c>
      <c r="H5845" s="51">
        <v>21</v>
      </c>
      <c r="I5845" s="51">
        <v>3</v>
      </c>
      <c r="J5845" s="19"/>
      <c r="K5845" s="19"/>
    </row>
    <row r="5846" spans="1:11" x14ac:dyDescent="0.2">
      <c r="A5846" s="297">
        <v>937</v>
      </c>
      <c r="B5846" s="298" t="s">
        <v>9041</v>
      </c>
      <c r="C5846" s="28">
        <v>2</v>
      </c>
      <c r="D5846" s="299" t="s">
        <v>9042</v>
      </c>
      <c r="E5846" s="28" t="s">
        <v>8631</v>
      </c>
      <c r="F5846" s="28"/>
      <c r="G5846" s="51">
        <v>70</v>
      </c>
      <c r="H5846" s="51">
        <v>55.41</v>
      </c>
      <c r="I5846" s="51">
        <v>14.59</v>
      </c>
      <c r="J5846" s="19"/>
      <c r="K5846" s="19"/>
    </row>
    <row r="5847" spans="1:11" x14ac:dyDescent="0.2">
      <c r="A5847" s="297">
        <v>938</v>
      </c>
      <c r="B5847" s="300" t="s">
        <v>9043</v>
      </c>
      <c r="C5847" s="28">
        <v>1</v>
      </c>
      <c r="D5847" s="299" t="s">
        <v>9044</v>
      </c>
      <c r="E5847" s="28" t="s">
        <v>8623</v>
      </c>
      <c r="F5847" s="28"/>
      <c r="G5847" s="51">
        <v>265</v>
      </c>
      <c r="H5847" s="51">
        <v>209.79</v>
      </c>
      <c r="I5847" s="51">
        <v>55.21</v>
      </c>
      <c r="J5847" s="19"/>
      <c r="K5847" s="19"/>
    </row>
    <row r="5848" spans="1:11" ht="16.5" customHeight="1" x14ac:dyDescent="0.2">
      <c r="A5848" s="297">
        <v>939</v>
      </c>
      <c r="B5848" s="298" t="s">
        <v>9045</v>
      </c>
      <c r="C5848" s="28">
        <v>1</v>
      </c>
      <c r="D5848" s="299" t="s">
        <v>9046</v>
      </c>
      <c r="E5848" s="28" t="s">
        <v>8631</v>
      </c>
      <c r="F5848" s="28"/>
      <c r="G5848" s="51">
        <v>34</v>
      </c>
      <c r="H5848" s="51">
        <v>26.91</v>
      </c>
      <c r="I5848" s="51">
        <v>7.09</v>
      </c>
      <c r="J5848" s="19"/>
      <c r="K5848" s="19"/>
    </row>
    <row r="5849" spans="1:11" x14ac:dyDescent="0.2">
      <c r="A5849" s="297">
        <v>940</v>
      </c>
      <c r="B5849" s="300" t="s">
        <v>9047</v>
      </c>
      <c r="C5849" s="28">
        <v>1</v>
      </c>
      <c r="D5849" s="299" t="s">
        <v>9048</v>
      </c>
      <c r="E5849" s="28" t="s">
        <v>7566</v>
      </c>
      <c r="F5849" s="28"/>
      <c r="G5849" s="51">
        <v>193.6</v>
      </c>
      <c r="H5849" s="51">
        <v>141.16</v>
      </c>
      <c r="I5849" s="51">
        <v>52.44</v>
      </c>
      <c r="J5849" s="19"/>
      <c r="K5849" s="19"/>
    </row>
    <row r="5850" spans="1:11" x14ac:dyDescent="0.2">
      <c r="A5850" s="297">
        <v>941</v>
      </c>
      <c r="B5850" s="298" t="s">
        <v>9049</v>
      </c>
      <c r="C5850" s="28">
        <v>1</v>
      </c>
      <c r="D5850" s="299" t="s">
        <v>9050</v>
      </c>
      <c r="E5850" s="28" t="s">
        <v>9020</v>
      </c>
      <c r="F5850" s="28"/>
      <c r="G5850" s="51">
        <v>483.9</v>
      </c>
      <c r="H5850" s="51">
        <v>223.82</v>
      </c>
      <c r="I5850" s="51">
        <v>260.08</v>
      </c>
      <c r="J5850" s="19"/>
      <c r="K5850" s="19"/>
    </row>
    <row r="5851" spans="1:11" x14ac:dyDescent="0.2">
      <c r="A5851" s="297">
        <v>942</v>
      </c>
      <c r="B5851" s="298" t="s">
        <v>9051</v>
      </c>
      <c r="C5851" s="28">
        <v>1</v>
      </c>
      <c r="D5851" s="299" t="s">
        <v>9052</v>
      </c>
      <c r="E5851" s="28" t="s">
        <v>9053</v>
      </c>
      <c r="F5851" s="28"/>
      <c r="G5851" s="51">
        <v>44.1</v>
      </c>
      <c r="H5851" s="51">
        <v>30.34</v>
      </c>
      <c r="I5851" s="51">
        <v>13.76</v>
      </c>
      <c r="J5851" s="19"/>
      <c r="K5851" s="19"/>
    </row>
    <row r="5852" spans="1:11" x14ac:dyDescent="0.2">
      <c r="A5852" s="297">
        <v>943</v>
      </c>
      <c r="B5852" s="298" t="s">
        <v>9054</v>
      </c>
      <c r="C5852" s="28">
        <v>1</v>
      </c>
      <c r="D5852" s="299" t="s">
        <v>9055</v>
      </c>
      <c r="E5852" s="28" t="s">
        <v>9006</v>
      </c>
      <c r="F5852" s="28"/>
      <c r="G5852" s="51">
        <v>88</v>
      </c>
      <c r="H5852" s="51">
        <v>46.94</v>
      </c>
      <c r="I5852" s="51">
        <v>41.06</v>
      </c>
      <c r="J5852" s="19"/>
      <c r="K5852" s="19"/>
    </row>
    <row r="5853" spans="1:11" ht="84" x14ac:dyDescent="0.25">
      <c r="A5853" s="29" t="s">
        <v>5</v>
      </c>
      <c r="B5853" s="29" t="s">
        <v>6</v>
      </c>
      <c r="C5853" s="29" t="s">
        <v>7</v>
      </c>
      <c r="D5853" s="29" t="s">
        <v>8</v>
      </c>
      <c r="E5853" s="29" t="s">
        <v>15</v>
      </c>
      <c r="F5853" s="29" t="s">
        <v>9</v>
      </c>
      <c r="G5853" s="262" t="s">
        <v>10</v>
      </c>
      <c r="H5853" s="262" t="s">
        <v>11</v>
      </c>
      <c r="I5853" s="262" t="s">
        <v>518</v>
      </c>
      <c r="J5853" s="29" t="s">
        <v>12</v>
      </c>
      <c r="K5853" s="30" t="s">
        <v>13</v>
      </c>
    </row>
    <row r="5854" spans="1:11" x14ac:dyDescent="0.2">
      <c r="A5854" s="297">
        <v>944</v>
      </c>
      <c r="B5854" s="298" t="s">
        <v>9056</v>
      </c>
      <c r="C5854" s="28">
        <v>1</v>
      </c>
      <c r="D5854" s="299" t="s">
        <v>9057</v>
      </c>
      <c r="E5854" s="28" t="s">
        <v>8383</v>
      </c>
      <c r="F5854" s="28"/>
      <c r="G5854" s="51">
        <v>330</v>
      </c>
      <c r="H5854" s="51">
        <v>264</v>
      </c>
      <c r="I5854" s="51">
        <v>66</v>
      </c>
      <c r="J5854" s="19"/>
      <c r="K5854" s="19"/>
    </row>
    <row r="5855" spans="1:11" x14ac:dyDescent="0.2">
      <c r="A5855" s="297">
        <v>945</v>
      </c>
      <c r="B5855" s="298" t="s">
        <v>9058</v>
      </c>
      <c r="C5855" s="28">
        <v>1</v>
      </c>
      <c r="D5855" s="299" t="s">
        <v>9059</v>
      </c>
      <c r="E5855" s="28" t="s">
        <v>9060</v>
      </c>
      <c r="F5855" s="28"/>
      <c r="G5855" s="51">
        <v>405</v>
      </c>
      <c r="H5855" s="51">
        <v>324</v>
      </c>
      <c r="I5855" s="51">
        <v>81</v>
      </c>
      <c r="J5855" s="19"/>
      <c r="K5855" s="19"/>
    </row>
    <row r="5856" spans="1:11" x14ac:dyDescent="0.2">
      <c r="A5856" s="297">
        <v>946</v>
      </c>
      <c r="B5856" s="298" t="s">
        <v>9061</v>
      </c>
      <c r="C5856" s="28">
        <v>1</v>
      </c>
      <c r="D5856" s="299" t="s">
        <v>9062</v>
      </c>
      <c r="E5856" s="28" t="s">
        <v>9060</v>
      </c>
      <c r="F5856" s="28"/>
      <c r="G5856" s="51">
        <v>325</v>
      </c>
      <c r="H5856" s="51">
        <v>260</v>
      </c>
      <c r="I5856" s="51">
        <v>65</v>
      </c>
      <c r="J5856" s="19"/>
      <c r="K5856" s="19"/>
    </row>
    <row r="5857" spans="1:11" x14ac:dyDescent="0.2">
      <c r="A5857" s="297">
        <v>947</v>
      </c>
      <c r="B5857" s="298" t="s">
        <v>9063</v>
      </c>
      <c r="C5857" s="28">
        <v>1</v>
      </c>
      <c r="D5857" s="299" t="s">
        <v>9064</v>
      </c>
      <c r="E5857" s="28" t="s">
        <v>9065</v>
      </c>
      <c r="F5857" s="28"/>
      <c r="G5857" s="51">
        <v>229</v>
      </c>
      <c r="H5857" s="51">
        <v>183.2</v>
      </c>
      <c r="I5857" s="51">
        <v>45.8</v>
      </c>
      <c r="J5857" s="19"/>
      <c r="K5857" s="19"/>
    </row>
    <row r="5858" spans="1:11" x14ac:dyDescent="0.2">
      <c r="A5858" s="297">
        <v>948</v>
      </c>
      <c r="B5858" s="300" t="s">
        <v>9066</v>
      </c>
      <c r="C5858" s="28">
        <v>1</v>
      </c>
      <c r="D5858" s="299" t="s">
        <v>9067</v>
      </c>
      <c r="E5858" s="28" t="s">
        <v>9068</v>
      </c>
      <c r="F5858" s="28"/>
      <c r="G5858" s="51">
        <v>325.49</v>
      </c>
      <c r="H5858" s="51">
        <v>301.08999999999997</v>
      </c>
      <c r="I5858" s="51">
        <v>24.4</v>
      </c>
      <c r="J5858" s="19"/>
      <c r="K5858" s="19"/>
    </row>
    <row r="5859" spans="1:11" ht="24" x14ac:dyDescent="0.2">
      <c r="A5859" s="297">
        <v>949</v>
      </c>
      <c r="B5859" s="298" t="s">
        <v>9069</v>
      </c>
      <c r="C5859" s="28">
        <v>1</v>
      </c>
      <c r="D5859" s="299" t="s">
        <v>9070</v>
      </c>
      <c r="E5859" s="28" t="s">
        <v>9071</v>
      </c>
      <c r="F5859" s="28"/>
      <c r="G5859" s="51">
        <v>325.49</v>
      </c>
      <c r="H5859" s="51">
        <v>301.08999999999997</v>
      </c>
      <c r="I5859" s="51">
        <v>24.4</v>
      </c>
      <c r="J5859" s="19"/>
      <c r="K5859" s="19"/>
    </row>
    <row r="5860" spans="1:11" x14ac:dyDescent="0.2">
      <c r="A5860" s="297">
        <v>950</v>
      </c>
      <c r="B5860" s="298" t="s">
        <v>9072</v>
      </c>
      <c r="C5860" s="28">
        <v>8</v>
      </c>
      <c r="D5860" s="299" t="s">
        <v>9073</v>
      </c>
      <c r="E5860" s="28" t="s">
        <v>9074</v>
      </c>
      <c r="F5860" s="28"/>
      <c r="G5860" s="51">
        <v>1326.16</v>
      </c>
      <c r="H5860" s="51">
        <v>1226.71</v>
      </c>
      <c r="I5860" s="51">
        <v>99.45</v>
      </c>
      <c r="J5860" s="19"/>
      <c r="K5860" s="19"/>
    </row>
    <row r="5861" spans="1:11" x14ac:dyDescent="0.2">
      <c r="A5861" s="297">
        <v>951</v>
      </c>
      <c r="B5861" s="298" t="s">
        <v>9075</v>
      </c>
      <c r="C5861" s="28">
        <v>3</v>
      </c>
      <c r="D5861" s="299" t="s">
        <v>9076</v>
      </c>
      <c r="E5861" s="28" t="s">
        <v>9077</v>
      </c>
      <c r="F5861" s="28"/>
      <c r="G5861" s="51">
        <v>1847.67</v>
      </c>
      <c r="H5861" s="51">
        <v>1847.67</v>
      </c>
      <c r="I5861" s="51">
        <v>0</v>
      </c>
      <c r="J5861" s="19"/>
      <c r="K5861" s="19"/>
    </row>
    <row r="5862" spans="1:11" x14ac:dyDescent="0.2">
      <c r="A5862" s="297">
        <v>952</v>
      </c>
      <c r="B5862" s="215" t="s">
        <v>9078</v>
      </c>
      <c r="C5862" s="28">
        <v>1</v>
      </c>
      <c r="D5862" s="299" t="s">
        <v>9079</v>
      </c>
      <c r="E5862" s="28" t="s">
        <v>9071</v>
      </c>
      <c r="F5862" s="28"/>
      <c r="G5862" s="51">
        <v>187.55</v>
      </c>
      <c r="H5862" s="51">
        <v>173.5</v>
      </c>
      <c r="I5862" s="51">
        <v>14.05</v>
      </c>
      <c r="J5862" s="19"/>
      <c r="K5862" s="19"/>
    </row>
    <row r="5863" spans="1:11" ht="24" x14ac:dyDescent="0.2">
      <c r="A5863" s="297">
        <v>953</v>
      </c>
      <c r="B5863" s="298" t="s">
        <v>9080</v>
      </c>
      <c r="C5863" s="28">
        <v>5</v>
      </c>
      <c r="D5863" s="299" t="s">
        <v>9081</v>
      </c>
      <c r="E5863" s="28" t="s">
        <v>9082</v>
      </c>
      <c r="F5863" s="28"/>
      <c r="G5863" s="51">
        <v>2747.85</v>
      </c>
      <c r="H5863" s="51">
        <v>2541.7800000000002</v>
      </c>
      <c r="I5863" s="51">
        <v>206.07</v>
      </c>
      <c r="J5863" s="19"/>
      <c r="K5863" s="19"/>
    </row>
    <row r="5864" spans="1:11" ht="24" x14ac:dyDescent="0.2">
      <c r="A5864" s="297">
        <v>954</v>
      </c>
      <c r="B5864" s="298" t="s">
        <v>9083</v>
      </c>
      <c r="C5864" s="28">
        <v>2</v>
      </c>
      <c r="D5864" s="299" t="s">
        <v>9084</v>
      </c>
      <c r="E5864" s="28" t="s">
        <v>9071</v>
      </c>
      <c r="F5864" s="28"/>
      <c r="G5864" s="51">
        <v>1099.1400000000001</v>
      </c>
      <c r="H5864" s="51">
        <v>1016.69</v>
      </c>
      <c r="I5864" s="51">
        <v>82.45</v>
      </c>
      <c r="J5864" s="19"/>
      <c r="K5864" s="19"/>
    </row>
    <row r="5865" spans="1:11" ht="24" x14ac:dyDescent="0.2">
      <c r="A5865" s="297">
        <v>955</v>
      </c>
      <c r="B5865" s="298" t="s">
        <v>9085</v>
      </c>
      <c r="C5865" s="28">
        <v>3</v>
      </c>
      <c r="D5865" s="299" t="s">
        <v>9086</v>
      </c>
      <c r="E5865" s="28" t="s">
        <v>9071</v>
      </c>
      <c r="F5865" s="28"/>
      <c r="G5865" s="51">
        <v>1648.71</v>
      </c>
      <c r="H5865" s="51">
        <v>1525.05</v>
      </c>
      <c r="I5865" s="51">
        <v>123.66</v>
      </c>
      <c r="J5865" s="19"/>
      <c r="K5865" s="19"/>
    </row>
    <row r="5866" spans="1:11" ht="24" x14ac:dyDescent="0.2">
      <c r="A5866" s="297">
        <v>956</v>
      </c>
      <c r="B5866" s="298" t="s">
        <v>9087</v>
      </c>
      <c r="C5866" s="28">
        <v>3</v>
      </c>
      <c r="D5866" s="299" t="s">
        <v>9088</v>
      </c>
      <c r="E5866" s="28" t="s">
        <v>9082</v>
      </c>
      <c r="F5866" s="28"/>
      <c r="G5866" s="51">
        <v>1648.71</v>
      </c>
      <c r="H5866" s="51">
        <v>1525.05</v>
      </c>
      <c r="I5866" s="51">
        <v>123.66</v>
      </c>
      <c r="J5866" s="19"/>
      <c r="K5866" s="19"/>
    </row>
    <row r="5867" spans="1:11" ht="24" x14ac:dyDescent="0.2">
      <c r="A5867" s="297">
        <v>957</v>
      </c>
      <c r="B5867" s="298" t="s">
        <v>9089</v>
      </c>
      <c r="C5867" s="28">
        <v>3</v>
      </c>
      <c r="D5867" s="299" t="s">
        <v>9090</v>
      </c>
      <c r="E5867" s="28" t="s">
        <v>9082</v>
      </c>
      <c r="F5867" s="28"/>
      <c r="G5867" s="51">
        <v>1648.71</v>
      </c>
      <c r="H5867" s="51">
        <v>1525.05</v>
      </c>
      <c r="I5867" s="51">
        <v>123.66</v>
      </c>
      <c r="J5867" s="19"/>
      <c r="K5867" s="19"/>
    </row>
    <row r="5868" spans="1:11" ht="24" x14ac:dyDescent="0.2">
      <c r="A5868" s="297">
        <v>958</v>
      </c>
      <c r="B5868" s="298" t="s">
        <v>9085</v>
      </c>
      <c r="C5868" s="28">
        <v>1</v>
      </c>
      <c r="D5868" s="299" t="s">
        <v>9091</v>
      </c>
      <c r="E5868" s="28" t="s">
        <v>9092</v>
      </c>
      <c r="F5868" s="28"/>
      <c r="G5868" s="51">
        <v>549.57000000000005</v>
      </c>
      <c r="H5868" s="51">
        <v>508.36</v>
      </c>
      <c r="I5868" s="51">
        <v>41.21</v>
      </c>
      <c r="J5868" s="19"/>
      <c r="K5868" s="19"/>
    </row>
    <row r="5869" spans="1:11" ht="24" x14ac:dyDescent="0.2">
      <c r="A5869" s="297">
        <v>959</v>
      </c>
      <c r="B5869" s="298" t="s">
        <v>9093</v>
      </c>
      <c r="C5869" s="28">
        <v>1</v>
      </c>
      <c r="D5869" s="299" t="s">
        <v>9094</v>
      </c>
      <c r="E5869" s="28" t="s">
        <v>9071</v>
      </c>
      <c r="F5869" s="28"/>
      <c r="G5869" s="51">
        <v>549.57000000000005</v>
      </c>
      <c r="H5869" s="51">
        <v>508.36</v>
      </c>
      <c r="I5869" s="51">
        <v>41.21</v>
      </c>
      <c r="J5869" s="19"/>
      <c r="K5869" s="19"/>
    </row>
    <row r="5870" spans="1:11" x14ac:dyDescent="0.2">
      <c r="A5870" s="297">
        <v>960</v>
      </c>
      <c r="B5870" s="298" t="s">
        <v>9095</v>
      </c>
      <c r="C5870" s="28">
        <v>6</v>
      </c>
      <c r="D5870" s="299" t="s">
        <v>9096</v>
      </c>
      <c r="E5870" s="28" t="s">
        <v>9082</v>
      </c>
      <c r="F5870" s="28"/>
      <c r="G5870" s="51">
        <v>232.32</v>
      </c>
      <c r="H5870" s="51">
        <v>191.67</v>
      </c>
      <c r="I5870" s="51">
        <v>40.65</v>
      </c>
      <c r="J5870" s="19"/>
      <c r="K5870" s="19"/>
    </row>
    <row r="5871" spans="1:11" x14ac:dyDescent="0.2">
      <c r="A5871" s="297">
        <v>961</v>
      </c>
      <c r="B5871" s="298" t="s">
        <v>9097</v>
      </c>
      <c r="C5871" s="28">
        <v>1</v>
      </c>
      <c r="D5871" s="299" t="s">
        <v>9098</v>
      </c>
      <c r="E5871" s="28" t="s">
        <v>9092</v>
      </c>
      <c r="F5871" s="28"/>
      <c r="G5871" s="51">
        <v>268.63</v>
      </c>
      <c r="H5871" s="51">
        <v>221.62</v>
      </c>
      <c r="I5871" s="51">
        <v>47.01</v>
      </c>
      <c r="J5871" s="19"/>
      <c r="K5871" s="19"/>
    </row>
    <row r="5872" spans="1:11" x14ac:dyDescent="0.2">
      <c r="A5872" s="297">
        <v>962</v>
      </c>
      <c r="B5872" s="215" t="s">
        <v>9099</v>
      </c>
      <c r="C5872" s="28">
        <v>1</v>
      </c>
      <c r="D5872" s="299" t="s">
        <v>9100</v>
      </c>
      <c r="E5872" s="28" t="s">
        <v>9074</v>
      </c>
      <c r="F5872" s="28"/>
      <c r="G5872" s="51">
        <v>458.59</v>
      </c>
      <c r="H5872" s="51">
        <v>378.34</v>
      </c>
      <c r="I5872" s="51">
        <v>80.25</v>
      </c>
      <c r="J5872" s="19"/>
      <c r="K5872" s="19"/>
    </row>
    <row r="5873" spans="1:11" x14ac:dyDescent="0.2">
      <c r="A5873" s="297">
        <v>963</v>
      </c>
      <c r="B5873" s="298" t="s">
        <v>9101</v>
      </c>
      <c r="C5873" s="28">
        <v>1</v>
      </c>
      <c r="D5873" s="299" t="s">
        <v>9102</v>
      </c>
      <c r="E5873" s="28" t="s">
        <v>9082</v>
      </c>
      <c r="F5873" s="28"/>
      <c r="G5873" s="51">
        <v>116.16</v>
      </c>
      <c r="H5873" s="51">
        <v>95.84</v>
      </c>
      <c r="I5873" s="51">
        <v>20.32</v>
      </c>
      <c r="J5873" s="19"/>
      <c r="K5873" s="19"/>
    </row>
    <row r="5874" spans="1:11" x14ac:dyDescent="0.2">
      <c r="A5874" s="297">
        <v>964</v>
      </c>
      <c r="B5874" s="215" t="s">
        <v>9103</v>
      </c>
      <c r="C5874" s="28">
        <v>2</v>
      </c>
      <c r="D5874" s="299" t="s">
        <v>9104</v>
      </c>
      <c r="E5874" s="28" t="s">
        <v>9074</v>
      </c>
      <c r="F5874" s="28"/>
      <c r="G5874" s="51">
        <v>917.18</v>
      </c>
      <c r="H5874" s="51">
        <v>756.67</v>
      </c>
      <c r="I5874" s="51">
        <v>160.51</v>
      </c>
      <c r="J5874" s="19"/>
      <c r="K5874" s="19"/>
    </row>
    <row r="5875" spans="1:11" x14ac:dyDescent="0.2">
      <c r="A5875" s="297">
        <v>965</v>
      </c>
      <c r="B5875" s="298" t="s">
        <v>9105</v>
      </c>
      <c r="C5875" s="28">
        <v>1</v>
      </c>
      <c r="D5875" s="299" t="s">
        <v>9106</v>
      </c>
      <c r="E5875" s="28" t="s">
        <v>9082</v>
      </c>
      <c r="F5875" s="28"/>
      <c r="G5875" s="51">
        <v>352.11</v>
      </c>
      <c r="H5875" s="51">
        <v>290.48</v>
      </c>
      <c r="I5875" s="51">
        <v>61.63</v>
      </c>
      <c r="J5875" s="19"/>
      <c r="K5875" s="19"/>
    </row>
    <row r="5876" spans="1:11" x14ac:dyDescent="0.2">
      <c r="A5876" s="297">
        <v>966</v>
      </c>
      <c r="B5876" s="300" t="s">
        <v>9107</v>
      </c>
      <c r="C5876" s="28">
        <v>1</v>
      </c>
      <c r="D5876" s="299" t="s">
        <v>9108</v>
      </c>
      <c r="E5876" s="28" t="s">
        <v>9082</v>
      </c>
      <c r="F5876" s="28"/>
      <c r="G5876" s="51">
        <v>458.59</v>
      </c>
      <c r="H5876" s="51">
        <v>378.34</v>
      </c>
      <c r="I5876" s="51">
        <v>80.25</v>
      </c>
      <c r="J5876" s="19"/>
      <c r="K5876" s="19"/>
    </row>
    <row r="5877" spans="1:11" x14ac:dyDescent="0.2">
      <c r="A5877" s="297">
        <v>967</v>
      </c>
      <c r="B5877" s="298" t="s">
        <v>9109</v>
      </c>
      <c r="C5877" s="28">
        <v>5</v>
      </c>
      <c r="D5877" s="299" t="s">
        <v>9110</v>
      </c>
      <c r="E5877" s="28" t="s">
        <v>9111</v>
      </c>
      <c r="F5877" s="28"/>
      <c r="G5877" s="51">
        <v>605</v>
      </c>
      <c r="H5877" s="51">
        <v>605</v>
      </c>
      <c r="I5877" s="51">
        <v>0</v>
      </c>
      <c r="J5877" s="19"/>
      <c r="K5877" s="19"/>
    </row>
    <row r="5878" spans="1:11" x14ac:dyDescent="0.2">
      <c r="A5878" s="297">
        <v>968</v>
      </c>
      <c r="B5878" s="300" t="s">
        <v>9112</v>
      </c>
      <c r="C5878" s="28">
        <v>1</v>
      </c>
      <c r="D5878" s="299" t="s">
        <v>9113</v>
      </c>
      <c r="E5878" s="28" t="s">
        <v>9114</v>
      </c>
      <c r="F5878" s="28"/>
      <c r="G5878" s="51">
        <v>496</v>
      </c>
      <c r="H5878" s="51">
        <v>496</v>
      </c>
      <c r="I5878" s="51">
        <v>0</v>
      </c>
      <c r="J5878" s="19"/>
      <c r="K5878" s="19"/>
    </row>
    <row r="5879" spans="1:11" ht="24" x14ac:dyDescent="0.2">
      <c r="A5879" s="297">
        <v>969</v>
      </c>
      <c r="B5879" s="298" t="s">
        <v>9115</v>
      </c>
      <c r="C5879" s="28">
        <v>1</v>
      </c>
      <c r="D5879" s="299" t="s">
        <v>9116</v>
      </c>
      <c r="E5879" s="28" t="s">
        <v>9114</v>
      </c>
      <c r="F5879" s="28"/>
      <c r="G5879" s="51">
        <v>334</v>
      </c>
      <c r="H5879" s="51">
        <v>334</v>
      </c>
      <c r="I5879" s="51">
        <v>0</v>
      </c>
      <c r="J5879" s="19"/>
      <c r="K5879" s="19"/>
    </row>
    <row r="5880" spans="1:11" ht="84" x14ac:dyDescent="0.25">
      <c r="A5880" s="29" t="s">
        <v>5</v>
      </c>
      <c r="B5880" s="29" t="s">
        <v>6</v>
      </c>
      <c r="C5880" s="29" t="s">
        <v>7</v>
      </c>
      <c r="D5880" s="29" t="s">
        <v>8</v>
      </c>
      <c r="E5880" s="29" t="s">
        <v>15</v>
      </c>
      <c r="F5880" s="29" t="s">
        <v>9</v>
      </c>
      <c r="G5880" s="262" t="s">
        <v>10</v>
      </c>
      <c r="H5880" s="262" t="s">
        <v>11</v>
      </c>
      <c r="I5880" s="262" t="s">
        <v>518</v>
      </c>
      <c r="J5880" s="29" t="s">
        <v>12</v>
      </c>
      <c r="K5880" s="30" t="s">
        <v>13</v>
      </c>
    </row>
    <row r="5881" spans="1:11" x14ac:dyDescent="0.2">
      <c r="A5881" s="297">
        <v>970</v>
      </c>
      <c r="B5881" s="298" t="s">
        <v>9117</v>
      </c>
      <c r="C5881" s="28">
        <v>1</v>
      </c>
      <c r="D5881" s="299" t="s">
        <v>9118</v>
      </c>
      <c r="E5881" s="28" t="s">
        <v>8666</v>
      </c>
      <c r="F5881" s="28"/>
      <c r="G5881" s="51">
        <v>175</v>
      </c>
      <c r="H5881" s="51">
        <v>175</v>
      </c>
      <c r="I5881" s="51">
        <v>0</v>
      </c>
      <c r="J5881" s="19"/>
      <c r="K5881" s="19"/>
    </row>
    <row r="5882" spans="1:11" x14ac:dyDescent="0.2">
      <c r="A5882" s="297">
        <v>971</v>
      </c>
      <c r="B5882" s="298" t="s">
        <v>9119</v>
      </c>
      <c r="C5882" s="28">
        <v>1</v>
      </c>
      <c r="D5882" s="299" t="s">
        <v>9120</v>
      </c>
      <c r="E5882" s="28" t="s">
        <v>9121</v>
      </c>
      <c r="F5882" s="28"/>
      <c r="G5882" s="51">
        <v>180</v>
      </c>
      <c r="H5882" s="51">
        <v>180</v>
      </c>
      <c r="I5882" s="51">
        <v>0</v>
      </c>
      <c r="J5882" s="19"/>
      <c r="K5882" s="19"/>
    </row>
    <row r="5883" spans="1:11" x14ac:dyDescent="0.2">
      <c r="A5883" s="297">
        <v>972</v>
      </c>
      <c r="B5883" s="298" t="s">
        <v>9122</v>
      </c>
      <c r="C5883" s="28">
        <v>2</v>
      </c>
      <c r="D5883" s="299" t="s">
        <v>9123</v>
      </c>
      <c r="E5883" s="28" t="s">
        <v>9124</v>
      </c>
      <c r="F5883" s="28"/>
      <c r="G5883" s="51">
        <v>5033.6000000000004</v>
      </c>
      <c r="H5883" s="51">
        <v>3649.36</v>
      </c>
      <c r="I5883" s="51">
        <v>1384.24</v>
      </c>
      <c r="J5883" s="19"/>
      <c r="K5883" s="19"/>
    </row>
    <row r="5884" spans="1:11" ht="24" x14ac:dyDescent="0.2">
      <c r="A5884" s="297">
        <v>973</v>
      </c>
      <c r="B5884" s="298" t="s">
        <v>9125</v>
      </c>
      <c r="C5884" s="28">
        <v>2</v>
      </c>
      <c r="D5884" s="299" t="s">
        <v>9126</v>
      </c>
      <c r="E5884" s="28" t="s">
        <v>9127</v>
      </c>
      <c r="F5884" s="28"/>
      <c r="G5884" s="51">
        <v>2057</v>
      </c>
      <c r="H5884" s="51">
        <v>1491.33</v>
      </c>
      <c r="I5884" s="51">
        <v>565.66999999999996</v>
      </c>
      <c r="J5884" s="19"/>
      <c r="K5884" s="19"/>
    </row>
    <row r="5885" spans="1:11" x14ac:dyDescent="0.2">
      <c r="A5885" s="297">
        <v>974</v>
      </c>
      <c r="B5885" s="300" t="s">
        <v>9128</v>
      </c>
      <c r="C5885" s="28">
        <v>1</v>
      </c>
      <c r="D5885" s="299" t="s">
        <v>9129</v>
      </c>
      <c r="E5885" s="28" t="s">
        <v>9130</v>
      </c>
      <c r="F5885" s="28"/>
      <c r="G5885" s="51">
        <v>37.4</v>
      </c>
      <c r="H5885" s="51">
        <v>28.05</v>
      </c>
      <c r="I5885" s="51">
        <v>9.35</v>
      </c>
      <c r="J5885" s="19"/>
      <c r="K5885" s="19"/>
    </row>
    <row r="5886" spans="1:11" x14ac:dyDescent="0.2">
      <c r="A5886" s="297">
        <v>975</v>
      </c>
      <c r="B5886" s="298" t="s">
        <v>9131</v>
      </c>
      <c r="C5886" s="28">
        <v>1</v>
      </c>
      <c r="D5886" s="299" t="s">
        <v>9132</v>
      </c>
      <c r="E5886" s="28" t="s">
        <v>9133</v>
      </c>
      <c r="F5886" s="28"/>
      <c r="G5886" s="51">
        <v>37.5</v>
      </c>
      <c r="H5886" s="51">
        <v>28.13</v>
      </c>
      <c r="I5886" s="51">
        <v>9.3699999999999992</v>
      </c>
      <c r="J5886" s="19"/>
      <c r="K5886" s="19"/>
    </row>
    <row r="5887" spans="1:11" x14ac:dyDescent="0.2">
      <c r="A5887" s="297">
        <v>976</v>
      </c>
      <c r="B5887" s="215" t="s">
        <v>9134</v>
      </c>
      <c r="C5887" s="28">
        <v>1</v>
      </c>
      <c r="D5887" s="299" t="s">
        <v>9135</v>
      </c>
      <c r="E5887" s="28" t="s">
        <v>8398</v>
      </c>
      <c r="F5887" s="28"/>
      <c r="G5887" s="51">
        <v>102.14</v>
      </c>
      <c r="H5887" s="51">
        <v>52.78</v>
      </c>
      <c r="I5887" s="51">
        <v>49.36</v>
      </c>
      <c r="J5887" s="19"/>
      <c r="K5887" s="19"/>
    </row>
    <row r="5888" spans="1:11" x14ac:dyDescent="0.2">
      <c r="A5888" s="297">
        <v>977</v>
      </c>
      <c r="B5888" s="298" t="s">
        <v>9136</v>
      </c>
      <c r="C5888" s="28">
        <v>1</v>
      </c>
      <c r="D5888" s="299" t="s">
        <v>9137</v>
      </c>
      <c r="E5888" s="28" t="s">
        <v>8398</v>
      </c>
      <c r="F5888" s="28"/>
      <c r="G5888" s="51">
        <v>44.52</v>
      </c>
      <c r="H5888" s="51">
        <v>23</v>
      </c>
      <c r="I5888" s="51">
        <v>21.52</v>
      </c>
      <c r="J5888" s="19"/>
      <c r="K5888" s="19"/>
    </row>
    <row r="5889" spans="1:11" x14ac:dyDescent="0.2">
      <c r="A5889" s="297">
        <v>978</v>
      </c>
      <c r="B5889" s="298" t="s">
        <v>9138</v>
      </c>
      <c r="C5889" s="28">
        <v>1</v>
      </c>
      <c r="D5889" s="299" t="s">
        <v>9139</v>
      </c>
      <c r="E5889" s="28" t="s">
        <v>8398</v>
      </c>
      <c r="F5889" s="28"/>
      <c r="G5889" s="51">
        <v>148.41</v>
      </c>
      <c r="H5889" s="51">
        <v>76.67</v>
      </c>
      <c r="I5889" s="51">
        <v>71.739999999999995</v>
      </c>
      <c r="J5889" s="19"/>
      <c r="K5889" s="19"/>
    </row>
    <row r="5890" spans="1:11" x14ac:dyDescent="0.2">
      <c r="A5890" s="297">
        <v>979</v>
      </c>
      <c r="B5890" s="298" t="s">
        <v>9140</v>
      </c>
      <c r="C5890" s="28">
        <v>2</v>
      </c>
      <c r="D5890" s="299" t="s">
        <v>9141</v>
      </c>
      <c r="E5890" s="28" t="s">
        <v>8398</v>
      </c>
      <c r="F5890" s="28"/>
      <c r="G5890" s="51">
        <v>118.72</v>
      </c>
      <c r="H5890" s="51">
        <v>61.33</v>
      </c>
      <c r="I5890" s="51">
        <v>57.39</v>
      </c>
      <c r="J5890" s="19"/>
      <c r="K5890" s="19"/>
    </row>
    <row r="5891" spans="1:11" x14ac:dyDescent="0.2">
      <c r="A5891" s="297">
        <v>980</v>
      </c>
      <c r="B5891" s="298" t="s">
        <v>9142</v>
      </c>
      <c r="C5891" s="28">
        <v>1</v>
      </c>
      <c r="D5891" s="299" t="s">
        <v>9143</v>
      </c>
      <c r="E5891" s="28" t="s">
        <v>9144</v>
      </c>
      <c r="F5891" s="28"/>
      <c r="G5891" s="51">
        <v>38</v>
      </c>
      <c r="H5891" s="51">
        <v>20.59</v>
      </c>
      <c r="I5891" s="51">
        <v>17.41</v>
      </c>
      <c r="J5891" s="19"/>
      <c r="K5891" s="19"/>
    </row>
    <row r="5892" spans="1:11" x14ac:dyDescent="0.2">
      <c r="A5892" s="297">
        <v>981</v>
      </c>
      <c r="B5892" s="300" t="s">
        <v>9145</v>
      </c>
      <c r="C5892" s="28">
        <v>1</v>
      </c>
      <c r="D5892" s="299" t="s">
        <v>9146</v>
      </c>
      <c r="E5892" s="28" t="s">
        <v>9020</v>
      </c>
      <c r="F5892" s="28"/>
      <c r="G5892" s="51">
        <v>222.5</v>
      </c>
      <c r="H5892" s="51">
        <v>139.06</v>
      </c>
      <c r="I5892" s="51">
        <v>83.44</v>
      </c>
      <c r="J5892" s="19"/>
      <c r="K5892" s="19"/>
    </row>
    <row r="5893" spans="1:11" x14ac:dyDescent="0.2">
      <c r="A5893" s="297">
        <v>982</v>
      </c>
      <c r="B5893" s="298" t="s">
        <v>9147</v>
      </c>
      <c r="C5893" s="28">
        <v>16</v>
      </c>
      <c r="D5893" s="299" t="s">
        <v>9148</v>
      </c>
      <c r="E5893" s="28" t="s">
        <v>9149</v>
      </c>
      <c r="F5893" s="28"/>
      <c r="G5893" s="51">
        <v>4840</v>
      </c>
      <c r="H5893" s="51">
        <v>3267</v>
      </c>
      <c r="I5893" s="51">
        <v>1573</v>
      </c>
      <c r="J5893" s="19"/>
      <c r="K5893" s="19"/>
    </row>
    <row r="5894" spans="1:11" x14ac:dyDescent="0.2">
      <c r="A5894" s="297">
        <v>983</v>
      </c>
      <c r="B5894" s="298" t="s">
        <v>9150</v>
      </c>
      <c r="C5894" s="28">
        <v>1</v>
      </c>
      <c r="D5894" s="299" t="s">
        <v>9151</v>
      </c>
      <c r="E5894" s="28" t="s">
        <v>9152</v>
      </c>
      <c r="F5894" s="28"/>
      <c r="G5894" s="51">
        <v>670.45</v>
      </c>
      <c r="H5894" s="51">
        <v>290.54000000000002</v>
      </c>
      <c r="I5894" s="51">
        <v>379.91</v>
      </c>
      <c r="J5894" s="19"/>
      <c r="K5894" s="19"/>
    </row>
    <row r="5895" spans="1:11" x14ac:dyDescent="0.2">
      <c r="A5895" s="297">
        <v>984</v>
      </c>
      <c r="B5895" s="298" t="s">
        <v>9153</v>
      </c>
      <c r="C5895" s="28">
        <v>1</v>
      </c>
      <c r="D5895" s="299" t="s">
        <v>9154</v>
      </c>
      <c r="E5895" s="28" t="s">
        <v>9155</v>
      </c>
      <c r="F5895" s="28"/>
      <c r="G5895" s="51">
        <v>654.01</v>
      </c>
      <c r="H5895" s="51">
        <v>283.39999999999998</v>
      </c>
      <c r="I5895" s="51">
        <v>370.61</v>
      </c>
      <c r="J5895" s="19"/>
      <c r="K5895" s="19"/>
    </row>
    <row r="5896" spans="1:11" x14ac:dyDescent="0.2">
      <c r="A5896" s="297">
        <v>985</v>
      </c>
      <c r="B5896" s="298" t="s">
        <v>9156</v>
      </c>
      <c r="C5896" s="28">
        <v>1</v>
      </c>
      <c r="D5896" s="299" t="s">
        <v>9157</v>
      </c>
      <c r="E5896" s="28" t="s">
        <v>9158</v>
      </c>
      <c r="F5896" s="28"/>
      <c r="G5896" s="51">
        <v>623.65</v>
      </c>
      <c r="H5896" s="51">
        <v>270.26</v>
      </c>
      <c r="I5896" s="51">
        <v>353.39</v>
      </c>
      <c r="J5896" s="19"/>
      <c r="K5896" s="19"/>
    </row>
    <row r="5897" spans="1:11" x14ac:dyDescent="0.2">
      <c r="A5897" s="297">
        <v>986</v>
      </c>
      <c r="B5897" s="298" t="s">
        <v>9159</v>
      </c>
      <c r="C5897" s="28">
        <v>1</v>
      </c>
      <c r="D5897" s="299" t="s">
        <v>9160</v>
      </c>
      <c r="E5897" s="28" t="s">
        <v>9158</v>
      </c>
      <c r="F5897" s="28"/>
      <c r="G5897" s="51">
        <v>825</v>
      </c>
      <c r="H5897" s="51">
        <v>357.5</v>
      </c>
      <c r="I5897" s="51">
        <v>467.5</v>
      </c>
      <c r="J5897" s="19"/>
      <c r="K5897" s="19"/>
    </row>
    <row r="5898" spans="1:11" x14ac:dyDescent="0.2">
      <c r="A5898" s="297">
        <v>987</v>
      </c>
      <c r="B5898" s="300" t="s">
        <v>9161</v>
      </c>
      <c r="C5898" s="28">
        <v>1</v>
      </c>
      <c r="D5898" s="299" t="s">
        <v>9162</v>
      </c>
      <c r="E5898" s="28" t="s">
        <v>9158</v>
      </c>
      <c r="F5898" s="28"/>
      <c r="G5898" s="51">
        <v>426.53</v>
      </c>
      <c r="H5898" s="51">
        <v>184.84</v>
      </c>
      <c r="I5898" s="51">
        <v>241.69</v>
      </c>
      <c r="J5898" s="19"/>
      <c r="K5898" s="19"/>
    </row>
    <row r="5899" spans="1:11" x14ac:dyDescent="0.2">
      <c r="A5899" s="297">
        <v>988</v>
      </c>
      <c r="B5899" s="300" t="s">
        <v>9163</v>
      </c>
      <c r="C5899" s="28">
        <v>1</v>
      </c>
      <c r="D5899" s="299" t="s">
        <v>9164</v>
      </c>
      <c r="E5899" s="28" t="s">
        <v>9152</v>
      </c>
      <c r="F5899" s="28"/>
      <c r="G5899" s="51">
        <v>412.5</v>
      </c>
      <c r="H5899" s="51">
        <v>178.75</v>
      </c>
      <c r="I5899" s="51">
        <v>233.75</v>
      </c>
      <c r="J5899" s="19"/>
      <c r="K5899" s="19"/>
    </row>
    <row r="5900" spans="1:11" x14ac:dyDescent="0.2">
      <c r="A5900" s="297">
        <v>989</v>
      </c>
      <c r="B5900" s="300" t="s">
        <v>9165</v>
      </c>
      <c r="C5900" s="28">
        <v>1</v>
      </c>
      <c r="D5900" s="299" t="s">
        <v>9166</v>
      </c>
      <c r="E5900" s="28" t="s">
        <v>9167</v>
      </c>
      <c r="F5900" s="28"/>
      <c r="G5900" s="51">
        <v>336.6</v>
      </c>
      <c r="H5900" s="51">
        <v>145.86000000000001</v>
      </c>
      <c r="I5900" s="51">
        <v>190.74</v>
      </c>
      <c r="J5900" s="19"/>
      <c r="K5900" s="19"/>
    </row>
    <row r="5901" spans="1:11" x14ac:dyDescent="0.2">
      <c r="A5901" s="297">
        <v>990</v>
      </c>
      <c r="B5901" s="300" t="s">
        <v>9168</v>
      </c>
      <c r="C5901" s="28">
        <v>1</v>
      </c>
      <c r="D5901" s="299" t="s">
        <v>9169</v>
      </c>
      <c r="E5901" s="28" t="s">
        <v>9152</v>
      </c>
      <c r="F5901" s="28"/>
      <c r="G5901" s="51">
        <v>268.13</v>
      </c>
      <c r="H5901" s="51">
        <v>116.2</v>
      </c>
      <c r="I5901" s="51">
        <v>151.93</v>
      </c>
      <c r="J5901" s="19"/>
      <c r="K5901" s="19"/>
    </row>
    <row r="5902" spans="1:11" x14ac:dyDescent="0.2">
      <c r="A5902" s="297">
        <v>991</v>
      </c>
      <c r="B5902" s="298" t="s">
        <v>8416</v>
      </c>
      <c r="C5902" s="28">
        <v>1</v>
      </c>
      <c r="D5902" s="299" t="s">
        <v>9170</v>
      </c>
      <c r="E5902" s="28" t="s">
        <v>9171</v>
      </c>
      <c r="F5902" s="28"/>
      <c r="G5902" s="51">
        <v>135</v>
      </c>
      <c r="H5902" s="51">
        <v>65.25</v>
      </c>
      <c r="I5902" s="51">
        <v>69.75</v>
      </c>
      <c r="J5902" s="19"/>
      <c r="K5902" s="19"/>
    </row>
    <row r="5903" spans="1:11" x14ac:dyDescent="0.2">
      <c r="A5903" s="297">
        <v>992</v>
      </c>
      <c r="B5903" s="298" t="s">
        <v>9172</v>
      </c>
      <c r="C5903" s="28">
        <v>1</v>
      </c>
      <c r="D5903" s="299" t="s">
        <v>9173</v>
      </c>
      <c r="E5903" s="28" t="s">
        <v>9171</v>
      </c>
      <c r="F5903" s="28"/>
      <c r="G5903" s="51">
        <v>26</v>
      </c>
      <c r="H5903" s="51">
        <v>12.56</v>
      </c>
      <c r="I5903" s="51">
        <v>13.44</v>
      </c>
      <c r="J5903" s="19"/>
      <c r="K5903" s="19"/>
    </row>
    <row r="5904" spans="1:11" x14ac:dyDescent="0.2">
      <c r="A5904" s="297">
        <v>993</v>
      </c>
      <c r="B5904" s="298" t="s">
        <v>9174</v>
      </c>
      <c r="C5904" s="28">
        <v>1</v>
      </c>
      <c r="D5904" s="299" t="s">
        <v>9175</v>
      </c>
      <c r="E5904" s="28" t="s">
        <v>9171</v>
      </c>
      <c r="F5904" s="28"/>
      <c r="G5904" s="51">
        <v>26</v>
      </c>
      <c r="H5904" s="51">
        <v>12.56</v>
      </c>
      <c r="I5904" s="51">
        <v>13.44</v>
      </c>
      <c r="J5904" s="19"/>
      <c r="K5904" s="19"/>
    </row>
    <row r="5905" spans="1:11" x14ac:dyDescent="0.2">
      <c r="A5905" s="297">
        <v>994</v>
      </c>
      <c r="B5905" s="298" t="s">
        <v>9176</v>
      </c>
      <c r="C5905" s="28">
        <v>1</v>
      </c>
      <c r="D5905" s="299" t="s">
        <v>9177</v>
      </c>
      <c r="E5905" s="28" t="s">
        <v>9178</v>
      </c>
      <c r="F5905" s="28"/>
      <c r="G5905" s="51">
        <v>28.8</v>
      </c>
      <c r="H5905" s="51">
        <v>17.399999999999999</v>
      </c>
      <c r="I5905" s="51">
        <v>11.4</v>
      </c>
      <c r="J5905" s="19"/>
      <c r="K5905" s="19"/>
    </row>
    <row r="5906" spans="1:11" x14ac:dyDescent="0.2">
      <c r="A5906" s="297">
        <v>995</v>
      </c>
      <c r="B5906" s="300" t="s">
        <v>9179</v>
      </c>
      <c r="C5906" s="28">
        <v>1</v>
      </c>
      <c r="D5906" s="299" t="s">
        <v>9180</v>
      </c>
      <c r="E5906" s="28" t="s">
        <v>9181</v>
      </c>
      <c r="F5906" s="28"/>
      <c r="G5906" s="51">
        <v>28.8</v>
      </c>
      <c r="H5906" s="51">
        <v>17.399999999999999</v>
      </c>
      <c r="I5906" s="51">
        <v>11.4</v>
      </c>
      <c r="J5906" s="19"/>
      <c r="K5906" s="19"/>
    </row>
    <row r="5907" spans="1:11" x14ac:dyDescent="0.2">
      <c r="A5907" s="297">
        <v>996</v>
      </c>
      <c r="B5907" s="298" t="s">
        <v>9182</v>
      </c>
      <c r="C5907" s="28">
        <v>3</v>
      </c>
      <c r="D5907" s="299" t="s">
        <v>9183</v>
      </c>
      <c r="E5907" s="28" t="s">
        <v>9184</v>
      </c>
      <c r="F5907" s="28"/>
      <c r="G5907" s="51">
        <v>345</v>
      </c>
      <c r="H5907" s="51">
        <v>191.67</v>
      </c>
      <c r="I5907" s="51">
        <v>153.33000000000001</v>
      </c>
      <c r="J5907" s="19"/>
      <c r="K5907" s="19"/>
    </row>
    <row r="5908" spans="1:11" x14ac:dyDescent="0.2">
      <c r="A5908" s="297">
        <v>997</v>
      </c>
      <c r="B5908" s="298" t="s">
        <v>9185</v>
      </c>
      <c r="C5908" s="28">
        <v>1</v>
      </c>
      <c r="D5908" s="299" t="s">
        <v>9186</v>
      </c>
      <c r="E5908" s="28" t="s">
        <v>8383</v>
      </c>
      <c r="F5908" s="28"/>
      <c r="G5908" s="51">
        <v>490</v>
      </c>
      <c r="H5908" s="51">
        <v>355.25</v>
      </c>
      <c r="I5908" s="51">
        <v>134.75</v>
      </c>
      <c r="J5908" s="19"/>
      <c r="K5908" s="19"/>
    </row>
    <row r="5909" spans="1:11" x14ac:dyDescent="0.2">
      <c r="A5909" s="297">
        <v>998</v>
      </c>
      <c r="B5909" s="298" t="s">
        <v>9187</v>
      </c>
      <c r="C5909" s="28">
        <v>8</v>
      </c>
      <c r="D5909" s="299" t="s">
        <v>9188</v>
      </c>
      <c r="E5909" s="28" t="s">
        <v>8398</v>
      </c>
      <c r="F5909" s="28"/>
      <c r="G5909" s="51">
        <v>1278.07</v>
      </c>
      <c r="H5909" s="51">
        <v>575.12</v>
      </c>
      <c r="I5909" s="51">
        <v>702.95</v>
      </c>
      <c r="J5909" s="19"/>
      <c r="K5909" s="19"/>
    </row>
    <row r="5910" spans="1:11" x14ac:dyDescent="0.2">
      <c r="A5910" s="297">
        <v>999</v>
      </c>
      <c r="B5910" s="298" t="s">
        <v>9189</v>
      </c>
      <c r="C5910" s="28">
        <v>22</v>
      </c>
      <c r="D5910" s="299" t="s">
        <v>9190</v>
      </c>
      <c r="E5910" s="28" t="s">
        <v>9191</v>
      </c>
      <c r="F5910" s="28"/>
      <c r="G5910" s="51">
        <v>791.95</v>
      </c>
      <c r="H5910" s="51">
        <v>554.38</v>
      </c>
      <c r="I5910" s="51">
        <v>237.57</v>
      </c>
      <c r="J5910" s="19"/>
      <c r="K5910" s="19"/>
    </row>
    <row r="5911" spans="1:11" ht="84" x14ac:dyDescent="0.25">
      <c r="A5911" s="29" t="s">
        <v>5</v>
      </c>
      <c r="B5911" s="29" t="s">
        <v>6</v>
      </c>
      <c r="C5911" s="29" t="s">
        <v>7</v>
      </c>
      <c r="D5911" s="29" t="s">
        <v>8</v>
      </c>
      <c r="E5911" s="29" t="s">
        <v>15</v>
      </c>
      <c r="F5911" s="29" t="s">
        <v>9</v>
      </c>
      <c r="G5911" s="262" t="s">
        <v>10</v>
      </c>
      <c r="H5911" s="262" t="s">
        <v>11</v>
      </c>
      <c r="I5911" s="262" t="s">
        <v>518</v>
      </c>
      <c r="J5911" s="29" t="s">
        <v>12</v>
      </c>
      <c r="K5911" s="30" t="s">
        <v>13</v>
      </c>
    </row>
    <row r="5912" spans="1:11" x14ac:dyDescent="0.2">
      <c r="A5912" s="297">
        <v>1000</v>
      </c>
      <c r="B5912" s="298" t="s">
        <v>9192</v>
      </c>
      <c r="C5912" s="28">
        <v>1</v>
      </c>
      <c r="D5912" s="299" t="s">
        <v>9193</v>
      </c>
      <c r="E5912" s="28" t="s">
        <v>9194</v>
      </c>
      <c r="F5912" s="28"/>
      <c r="G5912" s="51">
        <v>718.85</v>
      </c>
      <c r="H5912" s="51">
        <v>467.27</v>
      </c>
      <c r="I5912" s="51">
        <v>251.58</v>
      </c>
      <c r="J5912" s="19"/>
      <c r="K5912" s="19"/>
    </row>
    <row r="5913" spans="1:11" x14ac:dyDescent="0.2">
      <c r="A5913" s="297">
        <v>1001</v>
      </c>
      <c r="B5913" s="298" t="s">
        <v>9195</v>
      </c>
      <c r="C5913" s="28">
        <v>1</v>
      </c>
      <c r="D5913" s="299" t="s">
        <v>9196</v>
      </c>
      <c r="E5913" s="28" t="s">
        <v>9197</v>
      </c>
      <c r="F5913" s="28"/>
      <c r="G5913" s="51">
        <v>828.85</v>
      </c>
      <c r="H5913" s="51">
        <v>580.21</v>
      </c>
      <c r="I5913" s="51">
        <v>248.64</v>
      </c>
      <c r="J5913" s="19"/>
      <c r="K5913" s="19"/>
    </row>
    <row r="5914" spans="1:11" x14ac:dyDescent="0.2">
      <c r="A5914" s="297">
        <v>1002</v>
      </c>
      <c r="B5914" s="298" t="s">
        <v>9198</v>
      </c>
      <c r="C5914" s="28">
        <v>2</v>
      </c>
      <c r="D5914" s="299" t="s">
        <v>9199</v>
      </c>
      <c r="E5914" s="28" t="s">
        <v>9200</v>
      </c>
      <c r="F5914" s="28"/>
      <c r="G5914" s="51">
        <v>257.73</v>
      </c>
      <c r="H5914" s="51">
        <v>180.41</v>
      </c>
      <c r="I5914" s="51">
        <v>77.319999999999993</v>
      </c>
      <c r="J5914" s="19"/>
      <c r="K5914" s="19"/>
    </row>
    <row r="5915" spans="1:11" x14ac:dyDescent="0.2">
      <c r="A5915" s="297">
        <v>1003</v>
      </c>
      <c r="B5915" s="298" t="s">
        <v>9201</v>
      </c>
      <c r="C5915" s="28">
        <v>2</v>
      </c>
      <c r="D5915" s="299" t="s">
        <v>9202</v>
      </c>
      <c r="E5915" s="28" t="s">
        <v>9203</v>
      </c>
      <c r="F5915" s="28"/>
      <c r="G5915" s="51">
        <v>831.44</v>
      </c>
      <c r="H5915" s="51">
        <v>582</v>
      </c>
      <c r="I5915" s="51">
        <v>249.44</v>
      </c>
      <c r="J5915" s="19"/>
      <c r="K5915" s="19"/>
    </row>
    <row r="5916" spans="1:11" x14ac:dyDescent="0.2">
      <c r="A5916" s="297">
        <v>1004</v>
      </c>
      <c r="B5916" s="300" t="s">
        <v>9204</v>
      </c>
      <c r="C5916" s="28">
        <v>3</v>
      </c>
      <c r="D5916" s="299" t="s">
        <v>9205</v>
      </c>
      <c r="E5916" s="28" t="s">
        <v>9200</v>
      </c>
      <c r="F5916" s="28"/>
      <c r="G5916" s="51">
        <v>1247.1600000000001</v>
      </c>
      <c r="H5916" s="51">
        <v>873.02</v>
      </c>
      <c r="I5916" s="51">
        <v>374.14</v>
      </c>
      <c r="J5916" s="19"/>
      <c r="K5916" s="19"/>
    </row>
    <row r="5917" spans="1:11" x14ac:dyDescent="0.2">
      <c r="A5917" s="297">
        <v>1005</v>
      </c>
      <c r="B5917" s="298" t="s">
        <v>9206</v>
      </c>
      <c r="C5917" s="28">
        <v>1</v>
      </c>
      <c r="D5917" s="299" t="s">
        <v>9207</v>
      </c>
      <c r="E5917" s="28" t="s">
        <v>9200</v>
      </c>
      <c r="F5917" s="28"/>
      <c r="G5917" s="51">
        <v>121</v>
      </c>
      <c r="H5917" s="51">
        <v>84.7</v>
      </c>
      <c r="I5917" s="51">
        <v>36.299999999999997</v>
      </c>
      <c r="J5917" s="19"/>
      <c r="K5917" s="19"/>
    </row>
    <row r="5918" spans="1:11" ht="24" x14ac:dyDescent="0.2">
      <c r="A5918" s="297">
        <v>1006</v>
      </c>
      <c r="B5918" s="298" t="s">
        <v>9208</v>
      </c>
      <c r="C5918" s="28">
        <v>1</v>
      </c>
      <c r="D5918" s="299" t="s">
        <v>9209</v>
      </c>
      <c r="E5918" s="28" t="s">
        <v>9210</v>
      </c>
      <c r="F5918" s="28"/>
      <c r="G5918" s="51">
        <v>415.72</v>
      </c>
      <c r="H5918" s="51">
        <v>291</v>
      </c>
      <c r="I5918" s="51">
        <v>124.72</v>
      </c>
      <c r="J5918" s="19"/>
      <c r="K5918" s="19"/>
    </row>
    <row r="5919" spans="1:11" x14ac:dyDescent="0.2">
      <c r="A5919" s="297">
        <v>1007</v>
      </c>
      <c r="B5919" s="298" t="s">
        <v>9211</v>
      </c>
      <c r="C5919" s="28">
        <v>1</v>
      </c>
      <c r="D5919" s="299" t="s">
        <v>9212</v>
      </c>
      <c r="E5919" s="28" t="s">
        <v>9213</v>
      </c>
      <c r="F5919" s="28"/>
      <c r="G5919" s="51">
        <v>121</v>
      </c>
      <c r="H5919" s="51">
        <v>84.7</v>
      </c>
      <c r="I5919" s="51">
        <v>36.299999999999997</v>
      </c>
      <c r="J5919" s="19"/>
      <c r="K5919" s="19"/>
    </row>
    <row r="5920" spans="1:11" x14ac:dyDescent="0.2">
      <c r="A5920" s="297">
        <v>1008</v>
      </c>
      <c r="B5920" s="298" t="s">
        <v>9214</v>
      </c>
      <c r="C5920" s="28">
        <v>8</v>
      </c>
      <c r="D5920" s="299" t="s">
        <v>9215</v>
      </c>
      <c r="E5920" s="28" t="s">
        <v>9216</v>
      </c>
      <c r="F5920" s="28"/>
      <c r="G5920" s="51">
        <v>432</v>
      </c>
      <c r="H5920" s="51">
        <v>165.6</v>
      </c>
      <c r="I5920" s="51">
        <v>266.39999999999998</v>
      </c>
      <c r="J5920" s="19"/>
      <c r="K5920" s="19"/>
    </row>
    <row r="5921" spans="1:11" x14ac:dyDescent="0.2">
      <c r="A5921" s="297">
        <v>1009</v>
      </c>
      <c r="B5921" s="298" t="s">
        <v>9217</v>
      </c>
      <c r="C5921" s="28">
        <v>1</v>
      </c>
      <c r="D5921" s="299" t="s">
        <v>9218</v>
      </c>
      <c r="E5921" s="28" t="s">
        <v>9219</v>
      </c>
      <c r="F5921" s="28"/>
      <c r="G5921" s="51">
        <v>114.3</v>
      </c>
      <c r="H5921" s="51">
        <v>43.82</v>
      </c>
      <c r="I5921" s="51">
        <v>70.48</v>
      </c>
      <c r="J5921" s="19"/>
      <c r="K5921" s="19"/>
    </row>
    <row r="5922" spans="1:11" x14ac:dyDescent="0.2">
      <c r="A5922" s="297">
        <v>1010</v>
      </c>
      <c r="B5922" s="298" t="s">
        <v>9220</v>
      </c>
      <c r="C5922" s="28">
        <v>1</v>
      </c>
      <c r="D5922" s="299" t="s">
        <v>9221</v>
      </c>
      <c r="E5922" s="28" t="s">
        <v>9219</v>
      </c>
      <c r="F5922" s="28"/>
      <c r="G5922" s="51">
        <v>105.3</v>
      </c>
      <c r="H5922" s="51">
        <v>40.369999999999997</v>
      </c>
      <c r="I5922" s="51">
        <v>64.930000000000007</v>
      </c>
      <c r="J5922" s="19"/>
      <c r="K5922" s="19"/>
    </row>
    <row r="5923" spans="1:11" x14ac:dyDescent="0.2">
      <c r="A5923" s="297">
        <v>1011</v>
      </c>
      <c r="B5923" s="298" t="s">
        <v>9222</v>
      </c>
      <c r="C5923" s="28">
        <v>6</v>
      </c>
      <c r="D5923" s="299" t="s">
        <v>9223</v>
      </c>
      <c r="E5923" s="28" t="s">
        <v>9219</v>
      </c>
      <c r="F5923" s="28"/>
      <c r="G5923" s="51">
        <v>421.2</v>
      </c>
      <c r="H5923" s="51">
        <v>161.46</v>
      </c>
      <c r="I5923" s="51">
        <v>259.74</v>
      </c>
      <c r="J5923" s="19"/>
      <c r="K5923" s="19"/>
    </row>
    <row r="5924" spans="1:11" x14ac:dyDescent="0.2">
      <c r="A5924" s="297">
        <v>1012</v>
      </c>
      <c r="B5924" s="298" t="s">
        <v>7793</v>
      </c>
      <c r="C5924" s="28">
        <v>2</v>
      </c>
      <c r="D5924" s="299" t="s">
        <v>9224</v>
      </c>
      <c r="E5924" s="28" t="s">
        <v>9225</v>
      </c>
      <c r="F5924" s="28"/>
      <c r="G5924" s="51">
        <v>59.98</v>
      </c>
      <c r="H5924" s="51">
        <v>23</v>
      </c>
      <c r="I5924" s="51">
        <v>36.979999999999997</v>
      </c>
      <c r="J5924" s="19"/>
      <c r="K5924" s="19"/>
    </row>
    <row r="5925" spans="1:11" x14ac:dyDescent="0.2">
      <c r="A5925" s="297">
        <v>1013</v>
      </c>
      <c r="B5925" s="298" t="s">
        <v>9226</v>
      </c>
      <c r="C5925" s="28">
        <v>3</v>
      </c>
      <c r="D5925" s="299" t="s">
        <v>9227</v>
      </c>
      <c r="E5925" s="28" t="s">
        <v>9203</v>
      </c>
      <c r="F5925" s="28"/>
      <c r="G5925" s="51">
        <v>315.81</v>
      </c>
      <c r="H5925" s="51">
        <v>121.05</v>
      </c>
      <c r="I5925" s="51">
        <v>194.76</v>
      </c>
      <c r="J5925" s="19"/>
      <c r="K5925" s="19"/>
    </row>
    <row r="5926" spans="1:11" x14ac:dyDescent="0.2">
      <c r="A5926" s="297">
        <v>1014</v>
      </c>
      <c r="B5926" s="298" t="s">
        <v>7463</v>
      </c>
      <c r="C5926" s="28">
        <v>1</v>
      </c>
      <c r="D5926" s="299" t="s">
        <v>9228</v>
      </c>
      <c r="E5926" s="28" t="s">
        <v>9229</v>
      </c>
      <c r="F5926" s="28"/>
      <c r="G5926" s="51">
        <v>115</v>
      </c>
      <c r="H5926" s="51">
        <v>44.09</v>
      </c>
      <c r="I5926" s="51">
        <v>70.91</v>
      </c>
      <c r="J5926" s="19"/>
      <c r="K5926" s="19"/>
    </row>
    <row r="5927" spans="1:11" x14ac:dyDescent="0.2">
      <c r="A5927" s="297">
        <v>1015</v>
      </c>
      <c r="B5927" s="298" t="s">
        <v>9230</v>
      </c>
      <c r="C5927" s="28">
        <v>1</v>
      </c>
      <c r="D5927" s="299" t="s">
        <v>9231</v>
      </c>
      <c r="E5927" s="28" t="s">
        <v>9171</v>
      </c>
      <c r="F5927" s="28"/>
      <c r="G5927" s="51">
        <v>99</v>
      </c>
      <c r="H5927" s="51">
        <v>37.950000000000003</v>
      </c>
      <c r="I5927" s="51">
        <v>61.05</v>
      </c>
      <c r="J5927" s="19"/>
      <c r="K5927" s="19"/>
    </row>
    <row r="5928" spans="1:11" ht="24" x14ac:dyDescent="0.2">
      <c r="A5928" s="297">
        <v>1016</v>
      </c>
      <c r="B5928" s="298" t="s">
        <v>9232</v>
      </c>
      <c r="C5928" s="28">
        <v>2</v>
      </c>
      <c r="D5928" s="299" t="s">
        <v>9233</v>
      </c>
      <c r="E5928" s="28" t="s">
        <v>9234</v>
      </c>
      <c r="F5928" s="28"/>
      <c r="G5928" s="51">
        <v>319.52</v>
      </c>
      <c r="H5928" s="51">
        <v>127.8</v>
      </c>
      <c r="I5928" s="51">
        <v>191.72</v>
      </c>
      <c r="J5928" s="19"/>
      <c r="K5928" s="19"/>
    </row>
    <row r="5929" spans="1:11" x14ac:dyDescent="0.2">
      <c r="A5929" s="297">
        <v>1017</v>
      </c>
      <c r="B5929" s="298" t="s">
        <v>9235</v>
      </c>
      <c r="C5929" s="28">
        <v>1</v>
      </c>
      <c r="D5929" s="299" t="s">
        <v>9236</v>
      </c>
      <c r="E5929" s="28" t="s">
        <v>9127</v>
      </c>
      <c r="F5929" s="28"/>
      <c r="G5929" s="51">
        <v>250</v>
      </c>
      <c r="H5929" s="51">
        <v>162.5</v>
      </c>
      <c r="I5929" s="51">
        <v>87.5</v>
      </c>
      <c r="J5929" s="19"/>
      <c r="K5929" s="19"/>
    </row>
    <row r="5930" spans="1:11" x14ac:dyDescent="0.2">
      <c r="A5930" s="297">
        <v>1018</v>
      </c>
      <c r="B5930" s="298" t="s">
        <v>9237</v>
      </c>
      <c r="C5930" s="28">
        <v>1</v>
      </c>
      <c r="D5930" s="299" t="s">
        <v>9238</v>
      </c>
      <c r="E5930" s="28" t="s">
        <v>9239</v>
      </c>
      <c r="F5930" s="28"/>
      <c r="G5930" s="51">
        <v>154.88</v>
      </c>
      <c r="H5930" s="51">
        <v>104.54</v>
      </c>
      <c r="I5930" s="51">
        <v>50.34</v>
      </c>
      <c r="J5930" s="19"/>
      <c r="K5930" s="19"/>
    </row>
    <row r="5931" spans="1:11" ht="24" x14ac:dyDescent="0.2">
      <c r="A5931" s="297">
        <v>1019</v>
      </c>
      <c r="B5931" s="298" t="s">
        <v>9240</v>
      </c>
      <c r="C5931" s="28">
        <v>1</v>
      </c>
      <c r="D5931" s="299" t="s">
        <v>9241</v>
      </c>
      <c r="E5931" s="28" t="s">
        <v>9242</v>
      </c>
      <c r="F5931" s="28"/>
      <c r="G5931" s="51">
        <v>35.700000000000003</v>
      </c>
      <c r="H5931" s="51">
        <v>24.1</v>
      </c>
      <c r="I5931" s="51">
        <v>11.6</v>
      </c>
      <c r="J5931" s="19"/>
      <c r="K5931" s="19"/>
    </row>
    <row r="5932" spans="1:11" x14ac:dyDescent="0.2">
      <c r="A5932" s="297">
        <v>1020</v>
      </c>
      <c r="B5932" s="298" t="s">
        <v>9243</v>
      </c>
      <c r="C5932" s="28">
        <v>1</v>
      </c>
      <c r="D5932" s="299" t="s">
        <v>9244</v>
      </c>
      <c r="E5932" s="28" t="s">
        <v>9245</v>
      </c>
      <c r="F5932" s="28"/>
      <c r="G5932" s="51">
        <v>519.20000000000005</v>
      </c>
      <c r="H5932" s="51">
        <v>155.76</v>
      </c>
      <c r="I5932" s="51">
        <v>363.44</v>
      </c>
      <c r="J5932" s="19"/>
      <c r="K5932" s="19"/>
    </row>
    <row r="5933" spans="1:11" x14ac:dyDescent="0.2">
      <c r="A5933" s="297">
        <v>1021</v>
      </c>
      <c r="B5933" s="298" t="s">
        <v>9246</v>
      </c>
      <c r="C5933" s="28">
        <v>2</v>
      </c>
      <c r="D5933" s="299" t="s">
        <v>9247</v>
      </c>
      <c r="E5933" s="28" t="s">
        <v>9144</v>
      </c>
      <c r="F5933" s="28"/>
      <c r="G5933" s="51">
        <v>1587.3</v>
      </c>
      <c r="H5933" s="51">
        <v>476.21</v>
      </c>
      <c r="I5933" s="51">
        <v>1111.0899999999999</v>
      </c>
      <c r="J5933" s="19"/>
      <c r="K5933" s="19"/>
    </row>
    <row r="5934" spans="1:11" x14ac:dyDescent="0.2">
      <c r="A5934" s="297">
        <v>1022</v>
      </c>
      <c r="B5934" s="298" t="s">
        <v>9248</v>
      </c>
      <c r="C5934" s="28">
        <v>2</v>
      </c>
      <c r="D5934" s="299" t="s">
        <v>9249</v>
      </c>
      <c r="E5934" s="28" t="s">
        <v>9020</v>
      </c>
      <c r="F5934" s="28"/>
      <c r="G5934" s="51">
        <v>299.98</v>
      </c>
      <c r="H5934" s="51">
        <v>156.25</v>
      </c>
      <c r="I5934" s="51">
        <v>143.72999999999999</v>
      </c>
      <c r="J5934" s="19"/>
      <c r="K5934" s="19"/>
    </row>
    <row r="5935" spans="1:11" x14ac:dyDescent="0.2">
      <c r="A5935" s="297">
        <v>1023</v>
      </c>
      <c r="B5935" s="215" t="s">
        <v>9250</v>
      </c>
      <c r="C5935" s="28">
        <v>1</v>
      </c>
      <c r="D5935" s="299" t="s">
        <v>9251</v>
      </c>
      <c r="E5935" s="28" t="s">
        <v>9252</v>
      </c>
      <c r="F5935" s="28"/>
      <c r="G5935" s="51">
        <v>1035</v>
      </c>
      <c r="H5935" s="51">
        <v>448.5</v>
      </c>
      <c r="I5935" s="51">
        <v>586.5</v>
      </c>
      <c r="J5935" s="19"/>
      <c r="K5935" s="19"/>
    </row>
    <row r="5936" spans="1:11" x14ac:dyDescent="0.2">
      <c r="A5936" s="297">
        <v>1024</v>
      </c>
      <c r="B5936" s="298" t="s">
        <v>9253</v>
      </c>
      <c r="C5936" s="28">
        <v>2</v>
      </c>
      <c r="D5936" s="299" t="s">
        <v>9254</v>
      </c>
      <c r="E5936" s="28" t="s">
        <v>9020</v>
      </c>
      <c r="F5936" s="28"/>
      <c r="G5936" s="51">
        <v>940.3</v>
      </c>
      <c r="H5936" s="51">
        <v>282.11</v>
      </c>
      <c r="I5936" s="51">
        <v>658.19</v>
      </c>
      <c r="J5936" s="19"/>
      <c r="K5936" s="19"/>
    </row>
    <row r="5937" spans="1:11" x14ac:dyDescent="0.2">
      <c r="A5937" s="297">
        <v>1025</v>
      </c>
      <c r="B5937" s="298" t="s">
        <v>9255</v>
      </c>
      <c r="C5937" s="28">
        <v>1</v>
      </c>
      <c r="D5937" s="299" t="s">
        <v>9256</v>
      </c>
      <c r="E5937" s="28" t="s">
        <v>9144</v>
      </c>
      <c r="F5937" s="28"/>
      <c r="G5937" s="51">
        <v>25</v>
      </c>
      <c r="H5937" s="51">
        <v>7.19</v>
      </c>
      <c r="I5937" s="51">
        <v>17.809999999999999</v>
      </c>
      <c r="J5937" s="19"/>
      <c r="K5937" s="19"/>
    </row>
    <row r="5938" spans="1:11" x14ac:dyDescent="0.2">
      <c r="A5938" s="297">
        <v>1026</v>
      </c>
      <c r="B5938" s="298" t="s">
        <v>9257</v>
      </c>
      <c r="C5938" s="28">
        <v>4</v>
      </c>
      <c r="D5938" s="299" t="s">
        <v>9258</v>
      </c>
      <c r="E5938" s="28" t="s">
        <v>9259</v>
      </c>
      <c r="F5938" s="28"/>
      <c r="G5938" s="51">
        <v>136.06</v>
      </c>
      <c r="H5938" s="51">
        <v>74.84</v>
      </c>
      <c r="I5938" s="51">
        <v>61.22</v>
      </c>
      <c r="J5938" s="19"/>
      <c r="K5938" s="19"/>
    </row>
    <row r="5939" spans="1:11" ht="24" x14ac:dyDescent="0.2">
      <c r="A5939" s="297">
        <v>1027</v>
      </c>
      <c r="B5939" s="298" t="s">
        <v>9260</v>
      </c>
      <c r="C5939" s="28">
        <v>1</v>
      </c>
      <c r="D5939" s="299" t="s">
        <v>9261</v>
      </c>
      <c r="E5939" s="28" t="s">
        <v>9262</v>
      </c>
      <c r="F5939" s="28"/>
      <c r="G5939" s="51">
        <v>1616.56</v>
      </c>
      <c r="H5939" s="51">
        <v>929.53</v>
      </c>
      <c r="I5939" s="51">
        <v>687.03</v>
      </c>
      <c r="J5939" s="19"/>
      <c r="K5939" s="19"/>
    </row>
    <row r="5940" spans="1:11" ht="84" x14ac:dyDescent="0.25">
      <c r="A5940" s="29" t="s">
        <v>5</v>
      </c>
      <c r="B5940" s="29" t="s">
        <v>6</v>
      </c>
      <c r="C5940" s="29" t="s">
        <v>7</v>
      </c>
      <c r="D5940" s="29" t="s">
        <v>8</v>
      </c>
      <c r="E5940" s="29" t="s">
        <v>15</v>
      </c>
      <c r="F5940" s="29" t="s">
        <v>9</v>
      </c>
      <c r="G5940" s="262" t="s">
        <v>10</v>
      </c>
      <c r="H5940" s="262" t="s">
        <v>11</v>
      </c>
      <c r="I5940" s="262" t="s">
        <v>518</v>
      </c>
      <c r="J5940" s="29" t="s">
        <v>12</v>
      </c>
      <c r="K5940" s="30" t="s">
        <v>13</v>
      </c>
    </row>
    <row r="5941" spans="1:11" ht="24" x14ac:dyDescent="0.2">
      <c r="A5941" s="297">
        <v>1028</v>
      </c>
      <c r="B5941" s="298" t="s">
        <v>9263</v>
      </c>
      <c r="C5941" s="28">
        <v>1</v>
      </c>
      <c r="D5941" s="299" t="s">
        <v>9264</v>
      </c>
      <c r="E5941" s="28" t="s">
        <v>9265</v>
      </c>
      <c r="F5941" s="28"/>
      <c r="G5941" s="51">
        <v>27560</v>
      </c>
      <c r="H5941" s="51">
        <v>8268</v>
      </c>
      <c r="I5941" s="51">
        <v>19292</v>
      </c>
      <c r="J5941" s="19"/>
      <c r="K5941" s="19"/>
    </row>
    <row r="5942" spans="1:11" x14ac:dyDescent="0.2">
      <c r="A5942" s="297">
        <v>1029</v>
      </c>
      <c r="B5942" s="300" t="s">
        <v>9266</v>
      </c>
      <c r="C5942" s="28">
        <v>2</v>
      </c>
      <c r="D5942" s="299" t="s">
        <v>9267</v>
      </c>
      <c r="E5942" s="28" t="s">
        <v>9268</v>
      </c>
      <c r="F5942" s="28"/>
      <c r="G5942" s="51">
        <v>1219.68</v>
      </c>
      <c r="H5942" s="51">
        <v>335.4</v>
      </c>
      <c r="I5942" s="51">
        <v>884.28</v>
      </c>
      <c r="J5942" s="19"/>
      <c r="K5942" s="19"/>
    </row>
    <row r="5943" spans="1:11" ht="24" x14ac:dyDescent="0.2">
      <c r="A5943" s="297">
        <v>1030</v>
      </c>
      <c r="B5943" s="298" t="s">
        <v>9269</v>
      </c>
      <c r="C5943" s="28">
        <v>2</v>
      </c>
      <c r="D5943" s="299" t="s">
        <v>9270</v>
      </c>
      <c r="E5943" s="28" t="s">
        <v>9271</v>
      </c>
      <c r="F5943" s="28"/>
      <c r="G5943" s="51">
        <v>831.44</v>
      </c>
      <c r="H5943" s="51">
        <v>582</v>
      </c>
      <c r="I5943" s="51">
        <v>249.44</v>
      </c>
      <c r="J5943" s="19"/>
      <c r="K5943" s="19"/>
    </row>
    <row r="5944" spans="1:11" ht="24" x14ac:dyDescent="0.2">
      <c r="A5944" s="297">
        <v>1031</v>
      </c>
      <c r="B5944" s="298" t="s">
        <v>9272</v>
      </c>
      <c r="C5944" s="28">
        <v>2</v>
      </c>
      <c r="D5944" s="299" t="s">
        <v>9273</v>
      </c>
      <c r="E5944" s="28" t="s">
        <v>9197</v>
      </c>
      <c r="F5944" s="28"/>
      <c r="G5944" s="51">
        <v>1161.5999999999999</v>
      </c>
      <c r="H5944" s="51">
        <v>813.12</v>
      </c>
      <c r="I5944" s="51">
        <v>348.48</v>
      </c>
      <c r="J5944" s="19"/>
      <c r="K5944" s="19"/>
    </row>
    <row r="5945" spans="1:11" x14ac:dyDescent="0.2">
      <c r="A5945" s="297">
        <v>1032</v>
      </c>
      <c r="B5945" s="298" t="s">
        <v>9274</v>
      </c>
      <c r="C5945" s="28">
        <v>3</v>
      </c>
      <c r="D5945" s="299" t="s">
        <v>9275</v>
      </c>
      <c r="E5945" s="28" t="s">
        <v>9276</v>
      </c>
      <c r="F5945" s="28"/>
      <c r="G5945" s="51">
        <v>577.16999999999996</v>
      </c>
      <c r="H5945" s="51">
        <v>404.02</v>
      </c>
      <c r="I5945" s="51">
        <v>173.15</v>
      </c>
      <c r="J5945" s="19"/>
      <c r="K5945" s="19"/>
    </row>
    <row r="5946" spans="1:11" ht="24" x14ac:dyDescent="0.2">
      <c r="A5946" s="297">
        <v>1033</v>
      </c>
      <c r="B5946" s="298" t="s">
        <v>9277</v>
      </c>
      <c r="C5946" s="28">
        <v>2</v>
      </c>
      <c r="D5946" s="299" t="s">
        <v>9278</v>
      </c>
      <c r="E5946" s="28" t="s">
        <v>9200</v>
      </c>
      <c r="F5946" s="28"/>
      <c r="G5946" s="51">
        <v>831.44</v>
      </c>
      <c r="H5946" s="51">
        <v>582</v>
      </c>
      <c r="I5946" s="51">
        <v>249.44</v>
      </c>
      <c r="J5946" s="19"/>
      <c r="K5946" s="19"/>
    </row>
    <row r="5947" spans="1:11" x14ac:dyDescent="0.2">
      <c r="A5947" s="297">
        <v>1034</v>
      </c>
      <c r="B5947" s="298" t="s">
        <v>9279</v>
      </c>
      <c r="C5947" s="28">
        <v>2</v>
      </c>
      <c r="D5947" s="299" t="s">
        <v>9280</v>
      </c>
      <c r="E5947" s="28" t="s">
        <v>9281</v>
      </c>
      <c r="F5947" s="28"/>
      <c r="G5947" s="51">
        <v>384.78</v>
      </c>
      <c r="H5947" s="51">
        <v>269.35000000000002</v>
      </c>
      <c r="I5947" s="51">
        <v>115.43</v>
      </c>
      <c r="J5947" s="19"/>
      <c r="K5947" s="19"/>
    </row>
    <row r="5948" spans="1:11" x14ac:dyDescent="0.2">
      <c r="A5948" s="297">
        <v>1035</v>
      </c>
      <c r="B5948" s="298" t="s">
        <v>9282</v>
      </c>
      <c r="C5948" s="28">
        <v>1</v>
      </c>
      <c r="D5948" s="299" t="s">
        <v>9283</v>
      </c>
      <c r="E5948" s="28" t="s">
        <v>9284</v>
      </c>
      <c r="F5948" s="28"/>
      <c r="G5948" s="51">
        <v>415.72</v>
      </c>
      <c r="H5948" s="51">
        <v>291</v>
      </c>
      <c r="I5948" s="51">
        <v>124.72</v>
      </c>
      <c r="J5948" s="19"/>
      <c r="K5948" s="19"/>
    </row>
    <row r="5949" spans="1:11" x14ac:dyDescent="0.2">
      <c r="A5949" s="297">
        <v>1036</v>
      </c>
      <c r="B5949" s="298" t="s">
        <v>9285</v>
      </c>
      <c r="C5949" s="28">
        <v>1</v>
      </c>
      <c r="D5949" s="299" t="s">
        <v>9286</v>
      </c>
      <c r="E5949" s="28" t="s">
        <v>9287</v>
      </c>
      <c r="F5949" s="28"/>
      <c r="G5949" s="51">
        <v>415.72</v>
      </c>
      <c r="H5949" s="51">
        <v>291</v>
      </c>
      <c r="I5949" s="51">
        <v>124.72</v>
      </c>
      <c r="J5949" s="19"/>
      <c r="K5949" s="19"/>
    </row>
    <row r="5950" spans="1:11" x14ac:dyDescent="0.2">
      <c r="A5950" s="297">
        <v>1037</v>
      </c>
      <c r="B5950" s="298" t="s">
        <v>9288</v>
      </c>
      <c r="C5950" s="28">
        <v>1</v>
      </c>
      <c r="D5950" s="299" t="s">
        <v>9289</v>
      </c>
      <c r="E5950" s="28" t="s">
        <v>9290</v>
      </c>
      <c r="F5950" s="28"/>
      <c r="G5950" s="51">
        <v>415.72</v>
      </c>
      <c r="H5950" s="51">
        <v>291</v>
      </c>
      <c r="I5950" s="51">
        <v>124.72</v>
      </c>
      <c r="J5950" s="19"/>
      <c r="K5950" s="19"/>
    </row>
    <row r="5951" spans="1:11" x14ac:dyDescent="0.2">
      <c r="A5951" s="297">
        <v>1038</v>
      </c>
      <c r="B5951" s="298" t="s">
        <v>9291</v>
      </c>
      <c r="C5951" s="28">
        <v>1</v>
      </c>
      <c r="D5951" s="299" t="s">
        <v>9292</v>
      </c>
      <c r="E5951" s="28" t="s">
        <v>9293</v>
      </c>
      <c r="F5951" s="28"/>
      <c r="G5951" s="51">
        <v>415.72</v>
      </c>
      <c r="H5951" s="51">
        <v>291</v>
      </c>
      <c r="I5951" s="51">
        <v>124.72</v>
      </c>
      <c r="J5951" s="19"/>
      <c r="K5951" s="19"/>
    </row>
    <row r="5952" spans="1:11" x14ac:dyDescent="0.2">
      <c r="A5952" s="297">
        <v>1039</v>
      </c>
      <c r="B5952" s="298" t="s">
        <v>9294</v>
      </c>
      <c r="C5952" s="28">
        <v>2</v>
      </c>
      <c r="D5952" s="299" t="s">
        <v>9295</v>
      </c>
      <c r="E5952" s="28" t="s">
        <v>9296</v>
      </c>
      <c r="F5952" s="28"/>
      <c r="G5952" s="51">
        <v>278.32</v>
      </c>
      <c r="H5952" s="51">
        <v>194.82</v>
      </c>
      <c r="I5952" s="51">
        <v>83.5</v>
      </c>
      <c r="J5952" s="19"/>
      <c r="K5952" s="19"/>
    </row>
    <row r="5953" spans="1:11" x14ac:dyDescent="0.2">
      <c r="A5953" s="297">
        <v>1040</v>
      </c>
      <c r="B5953" s="298" t="s">
        <v>9297</v>
      </c>
      <c r="C5953" s="28">
        <v>2</v>
      </c>
      <c r="D5953" s="299" t="s">
        <v>9298</v>
      </c>
      <c r="E5953" s="28" t="s">
        <v>9287</v>
      </c>
      <c r="F5953" s="28"/>
      <c r="G5953" s="51">
        <v>278.32</v>
      </c>
      <c r="H5953" s="51">
        <v>194.82</v>
      </c>
      <c r="I5953" s="51">
        <v>83.5</v>
      </c>
      <c r="J5953" s="19"/>
      <c r="K5953" s="19"/>
    </row>
    <row r="5954" spans="1:11" x14ac:dyDescent="0.2">
      <c r="A5954" s="297">
        <v>1041</v>
      </c>
      <c r="B5954" s="298" t="s">
        <v>9299</v>
      </c>
      <c r="C5954" s="28">
        <v>2</v>
      </c>
      <c r="D5954" s="299" t="s">
        <v>9300</v>
      </c>
      <c r="E5954" s="28" t="s">
        <v>9287</v>
      </c>
      <c r="F5954" s="28"/>
      <c r="G5954" s="51">
        <v>242</v>
      </c>
      <c r="H5954" s="51">
        <v>169.4</v>
      </c>
      <c r="I5954" s="51">
        <v>72.599999999999994</v>
      </c>
      <c r="J5954" s="19"/>
      <c r="K5954" s="19"/>
    </row>
    <row r="5955" spans="1:11" x14ac:dyDescent="0.2">
      <c r="A5955" s="297">
        <v>1042</v>
      </c>
      <c r="B5955" s="298" t="s">
        <v>9301</v>
      </c>
      <c r="C5955" s="28">
        <v>1</v>
      </c>
      <c r="D5955" s="299" t="s">
        <v>9302</v>
      </c>
      <c r="E5955" s="28" t="s">
        <v>9303</v>
      </c>
      <c r="F5955" s="28"/>
      <c r="G5955" s="51">
        <v>121</v>
      </c>
      <c r="H5955" s="51">
        <v>84.7</v>
      </c>
      <c r="I5955" s="51">
        <v>36.299999999999997</v>
      </c>
      <c r="J5955" s="19"/>
      <c r="K5955" s="19"/>
    </row>
    <row r="5956" spans="1:11" x14ac:dyDescent="0.2">
      <c r="A5956" s="297">
        <v>1043</v>
      </c>
      <c r="B5956" s="298" t="s">
        <v>9299</v>
      </c>
      <c r="C5956" s="28">
        <v>1</v>
      </c>
      <c r="D5956" s="299" t="s">
        <v>9304</v>
      </c>
      <c r="E5956" s="28" t="s">
        <v>9287</v>
      </c>
      <c r="F5956" s="28"/>
      <c r="G5956" s="51">
        <v>121</v>
      </c>
      <c r="H5956" s="51">
        <v>84.7</v>
      </c>
      <c r="I5956" s="51">
        <v>36.299999999999997</v>
      </c>
      <c r="J5956" s="19"/>
      <c r="K5956" s="19"/>
    </row>
    <row r="5957" spans="1:11" x14ac:dyDescent="0.2">
      <c r="A5957" s="297">
        <v>1044</v>
      </c>
      <c r="B5957" s="298" t="s">
        <v>9305</v>
      </c>
      <c r="C5957" s="28">
        <v>1</v>
      </c>
      <c r="D5957" s="299" t="s">
        <v>9306</v>
      </c>
      <c r="E5957" s="28" t="s">
        <v>9303</v>
      </c>
      <c r="F5957" s="28"/>
      <c r="G5957" s="51">
        <v>121</v>
      </c>
      <c r="H5957" s="51">
        <v>84.7</v>
      </c>
      <c r="I5957" s="51">
        <v>36.299999999999997</v>
      </c>
      <c r="J5957" s="19"/>
      <c r="K5957" s="19"/>
    </row>
    <row r="5958" spans="1:11" x14ac:dyDescent="0.2">
      <c r="A5958" s="297">
        <v>1045</v>
      </c>
      <c r="B5958" s="298" t="s">
        <v>9307</v>
      </c>
      <c r="C5958" s="28">
        <v>1</v>
      </c>
      <c r="D5958" s="299" t="s">
        <v>9308</v>
      </c>
      <c r="E5958" s="28" t="s">
        <v>9296</v>
      </c>
      <c r="F5958" s="28"/>
      <c r="G5958" s="51">
        <v>121</v>
      </c>
      <c r="H5958" s="51">
        <v>84.7</v>
      </c>
      <c r="I5958" s="51">
        <v>36.299999999999997</v>
      </c>
      <c r="J5958" s="19"/>
      <c r="K5958" s="19"/>
    </row>
    <row r="5959" spans="1:11" x14ac:dyDescent="0.2">
      <c r="A5959" s="297">
        <v>1046</v>
      </c>
      <c r="B5959" s="298" t="s">
        <v>9309</v>
      </c>
      <c r="C5959" s="28">
        <v>2</v>
      </c>
      <c r="D5959" s="299" t="s">
        <v>9310</v>
      </c>
      <c r="E5959" s="28" t="s">
        <v>9200</v>
      </c>
      <c r="F5959" s="28"/>
      <c r="G5959" s="51">
        <v>242</v>
      </c>
      <c r="H5959" s="51">
        <v>169.4</v>
      </c>
      <c r="I5959" s="51">
        <v>72.599999999999994</v>
      </c>
      <c r="J5959" s="19"/>
      <c r="K5959" s="19"/>
    </row>
    <row r="5960" spans="1:11" x14ac:dyDescent="0.2">
      <c r="A5960" s="297">
        <v>1047</v>
      </c>
      <c r="B5960" s="298" t="s">
        <v>9311</v>
      </c>
      <c r="C5960" s="28">
        <v>2</v>
      </c>
      <c r="D5960" s="299" t="s">
        <v>9312</v>
      </c>
      <c r="E5960" s="28" t="s">
        <v>9200</v>
      </c>
      <c r="F5960" s="28"/>
      <c r="G5960" s="51">
        <v>242</v>
      </c>
      <c r="H5960" s="51">
        <v>169.4</v>
      </c>
      <c r="I5960" s="51">
        <v>72.599999999999994</v>
      </c>
      <c r="J5960" s="19"/>
      <c r="K5960" s="19"/>
    </row>
    <row r="5961" spans="1:11" x14ac:dyDescent="0.2">
      <c r="A5961" s="297">
        <v>1048</v>
      </c>
      <c r="B5961" s="298" t="s">
        <v>9313</v>
      </c>
      <c r="C5961" s="28">
        <v>2</v>
      </c>
      <c r="D5961" s="299" t="s">
        <v>9314</v>
      </c>
      <c r="E5961" s="28" t="s">
        <v>9315</v>
      </c>
      <c r="F5961" s="28"/>
      <c r="G5961" s="51">
        <v>186</v>
      </c>
      <c r="H5961" s="51">
        <v>93</v>
      </c>
      <c r="I5961" s="51">
        <v>93</v>
      </c>
      <c r="J5961" s="19"/>
      <c r="K5961" s="19"/>
    </row>
    <row r="5962" spans="1:11" x14ac:dyDescent="0.2">
      <c r="A5962" s="297">
        <v>1049</v>
      </c>
      <c r="B5962" s="298" t="s">
        <v>7357</v>
      </c>
      <c r="C5962" s="28">
        <v>2</v>
      </c>
      <c r="D5962" s="299" t="s">
        <v>9316</v>
      </c>
      <c r="E5962" s="28" t="s">
        <v>9171</v>
      </c>
      <c r="F5962" s="28"/>
      <c r="G5962" s="51">
        <v>312</v>
      </c>
      <c r="H5962" s="51">
        <v>109.2</v>
      </c>
      <c r="I5962" s="51">
        <v>202.8</v>
      </c>
      <c r="J5962" s="19"/>
      <c r="K5962" s="19"/>
    </row>
    <row r="5963" spans="1:11" x14ac:dyDescent="0.2">
      <c r="A5963" s="297">
        <v>1050</v>
      </c>
      <c r="B5963" s="298" t="s">
        <v>9317</v>
      </c>
      <c r="C5963" s="28">
        <v>2</v>
      </c>
      <c r="D5963" s="299" t="s">
        <v>9318</v>
      </c>
      <c r="E5963" s="28" t="s">
        <v>9171</v>
      </c>
      <c r="F5963" s="28"/>
      <c r="G5963" s="51">
        <v>196</v>
      </c>
      <c r="H5963" s="51">
        <v>68.61</v>
      </c>
      <c r="I5963" s="51">
        <v>127.39</v>
      </c>
      <c r="J5963" s="19"/>
      <c r="K5963" s="19"/>
    </row>
    <row r="5964" spans="1:11" x14ac:dyDescent="0.2">
      <c r="A5964" s="297">
        <v>1051</v>
      </c>
      <c r="B5964" s="298" t="s">
        <v>7995</v>
      </c>
      <c r="C5964" s="28">
        <v>1</v>
      </c>
      <c r="D5964" s="299" t="s">
        <v>9319</v>
      </c>
      <c r="E5964" s="28" t="s">
        <v>9171</v>
      </c>
      <c r="F5964" s="28"/>
      <c r="G5964" s="51">
        <v>165</v>
      </c>
      <c r="H5964" s="51">
        <v>57.75</v>
      </c>
      <c r="I5964" s="51">
        <v>107.25</v>
      </c>
      <c r="J5964" s="19"/>
      <c r="K5964" s="19"/>
    </row>
    <row r="5965" spans="1:11" x14ac:dyDescent="0.2">
      <c r="A5965" s="297">
        <v>1052</v>
      </c>
      <c r="B5965" s="298" t="s">
        <v>9320</v>
      </c>
      <c r="C5965" s="28">
        <v>2</v>
      </c>
      <c r="D5965" s="299" t="s">
        <v>9321</v>
      </c>
      <c r="E5965" s="28" t="s">
        <v>9322</v>
      </c>
      <c r="F5965" s="28"/>
      <c r="G5965" s="51">
        <v>304</v>
      </c>
      <c r="H5965" s="51">
        <v>79.8</v>
      </c>
      <c r="I5965" s="51">
        <v>224.2</v>
      </c>
      <c r="J5965" s="19"/>
      <c r="K5965" s="19"/>
    </row>
    <row r="5966" spans="1:11" ht="16.5" customHeight="1" x14ac:dyDescent="0.2">
      <c r="A5966" s="297">
        <v>1053</v>
      </c>
      <c r="B5966" s="298" t="s">
        <v>9323</v>
      </c>
      <c r="C5966" s="28">
        <v>1</v>
      </c>
      <c r="D5966" s="299" t="s">
        <v>9324</v>
      </c>
      <c r="E5966" s="28" t="s">
        <v>9144</v>
      </c>
      <c r="F5966" s="28"/>
      <c r="G5966" s="51">
        <v>119</v>
      </c>
      <c r="H5966" s="51">
        <v>29.75</v>
      </c>
      <c r="I5966" s="51">
        <v>89.25</v>
      </c>
      <c r="J5966" s="19"/>
      <c r="K5966" s="19"/>
    </row>
    <row r="5967" spans="1:11" x14ac:dyDescent="0.2">
      <c r="A5967" s="297">
        <v>1054</v>
      </c>
      <c r="B5967" s="300" t="s">
        <v>9325</v>
      </c>
      <c r="C5967" s="28">
        <v>1</v>
      </c>
      <c r="D5967" s="299" t="s">
        <v>9326</v>
      </c>
      <c r="E5967" s="28" t="s">
        <v>9327</v>
      </c>
      <c r="F5967" s="28"/>
      <c r="G5967" s="51">
        <v>4592.92</v>
      </c>
      <c r="H5967" s="51">
        <v>2296.46</v>
      </c>
      <c r="I5967" s="51">
        <v>2296.46</v>
      </c>
      <c r="J5967" s="19"/>
      <c r="K5967" s="19"/>
    </row>
    <row r="5968" spans="1:11" x14ac:dyDescent="0.2">
      <c r="A5968" s="297">
        <v>1055</v>
      </c>
      <c r="B5968" s="298" t="s">
        <v>9328</v>
      </c>
      <c r="C5968" s="28">
        <v>1</v>
      </c>
      <c r="D5968" s="299" t="s">
        <v>9329</v>
      </c>
      <c r="E5968" s="28" t="s">
        <v>9330</v>
      </c>
      <c r="F5968" s="28"/>
      <c r="G5968" s="51">
        <v>124630</v>
      </c>
      <c r="H5968" s="51">
        <v>31157.5</v>
      </c>
      <c r="I5968" s="51">
        <v>93472.5</v>
      </c>
      <c r="J5968" s="19"/>
      <c r="K5968" s="19"/>
    </row>
    <row r="5969" spans="1:11" ht="84" x14ac:dyDescent="0.25">
      <c r="A5969" s="29" t="s">
        <v>5</v>
      </c>
      <c r="B5969" s="29" t="s">
        <v>6</v>
      </c>
      <c r="C5969" s="29" t="s">
        <v>7</v>
      </c>
      <c r="D5969" s="29" t="s">
        <v>8</v>
      </c>
      <c r="E5969" s="29" t="s">
        <v>15</v>
      </c>
      <c r="F5969" s="29" t="s">
        <v>9</v>
      </c>
      <c r="G5969" s="262" t="s">
        <v>10</v>
      </c>
      <c r="H5969" s="262" t="s">
        <v>11</v>
      </c>
      <c r="I5969" s="262" t="s">
        <v>518</v>
      </c>
      <c r="J5969" s="29" t="s">
        <v>12</v>
      </c>
      <c r="K5969" s="30" t="s">
        <v>13</v>
      </c>
    </row>
    <row r="5970" spans="1:11" x14ac:dyDescent="0.2">
      <c r="A5970" s="297">
        <v>1056</v>
      </c>
      <c r="B5970" s="298" t="s">
        <v>9331</v>
      </c>
      <c r="C5970" s="28">
        <v>1</v>
      </c>
      <c r="D5970" s="299" t="s">
        <v>9332</v>
      </c>
      <c r="E5970" s="28" t="s">
        <v>9333</v>
      </c>
      <c r="F5970" s="28"/>
      <c r="G5970" s="51">
        <v>70422</v>
      </c>
      <c r="H5970" s="51">
        <v>17366.55</v>
      </c>
      <c r="I5970" s="51">
        <v>53055.45</v>
      </c>
      <c r="J5970" s="19"/>
      <c r="K5970" s="19"/>
    </row>
    <row r="5971" spans="1:11" x14ac:dyDescent="0.2">
      <c r="A5971" s="297">
        <v>1057</v>
      </c>
      <c r="B5971" s="298" t="s">
        <v>9334</v>
      </c>
      <c r="C5971" s="28">
        <v>1</v>
      </c>
      <c r="D5971" s="299" t="s">
        <v>9335</v>
      </c>
      <c r="E5971" s="28" t="s">
        <v>9336</v>
      </c>
      <c r="F5971" s="28"/>
      <c r="G5971" s="51">
        <v>48400</v>
      </c>
      <c r="H5971" s="51">
        <v>12100</v>
      </c>
      <c r="I5971" s="51">
        <v>36300</v>
      </c>
      <c r="J5971" s="19"/>
      <c r="K5971" s="19"/>
    </row>
    <row r="5972" spans="1:11" ht="24" x14ac:dyDescent="0.2">
      <c r="A5972" s="297">
        <v>1058</v>
      </c>
      <c r="B5972" s="298" t="s">
        <v>9337</v>
      </c>
      <c r="C5972" s="28">
        <v>1</v>
      </c>
      <c r="D5972" s="299" t="s">
        <v>9338</v>
      </c>
      <c r="E5972" s="28" t="s">
        <v>9339</v>
      </c>
      <c r="F5972" s="28"/>
      <c r="G5972" s="51">
        <v>64500</v>
      </c>
      <c r="H5972" s="51">
        <v>16125</v>
      </c>
      <c r="I5972" s="51">
        <v>48375</v>
      </c>
      <c r="J5972" s="19"/>
      <c r="K5972" s="19"/>
    </row>
    <row r="5973" spans="1:11" x14ac:dyDescent="0.2">
      <c r="A5973" s="297">
        <v>1059</v>
      </c>
      <c r="B5973" s="298" t="s">
        <v>9340</v>
      </c>
      <c r="C5973" s="28">
        <v>7</v>
      </c>
      <c r="D5973" s="299" t="s">
        <v>9341</v>
      </c>
      <c r="E5973" s="28" t="s">
        <v>9342</v>
      </c>
      <c r="F5973" s="28"/>
      <c r="G5973" s="51">
        <v>3773.39</v>
      </c>
      <c r="H5973" s="51">
        <v>1886.7</v>
      </c>
      <c r="I5973" s="51">
        <v>1886.69</v>
      </c>
      <c r="J5973" s="19"/>
      <c r="K5973" s="19"/>
    </row>
    <row r="5974" spans="1:11" ht="24" x14ac:dyDescent="0.2">
      <c r="A5974" s="297">
        <v>1060</v>
      </c>
      <c r="B5974" s="298" t="s">
        <v>9343</v>
      </c>
      <c r="C5974" s="28">
        <v>1</v>
      </c>
      <c r="D5974" s="299" t="s">
        <v>9344</v>
      </c>
      <c r="E5974" s="28" t="s">
        <v>9345</v>
      </c>
      <c r="F5974" s="28"/>
      <c r="G5974" s="51">
        <v>405.73</v>
      </c>
      <c r="H5974" s="51">
        <v>202.86</v>
      </c>
      <c r="I5974" s="51">
        <v>202.87</v>
      </c>
      <c r="J5974" s="19"/>
      <c r="K5974" s="19"/>
    </row>
    <row r="5975" spans="1:11" x14ac:dyDescent="0.2">
      <c r="A5975" s="297">
        <v>1061</v>
      </c>
      <c r="B5975" s="298" t="s">
        <v>9346</v>
      </c>
      <c r="C5975" s="28">
        <v>2</v>
      </c>
      <c r="D5975" s="299" t="s">
        <v>9347</v>
      </c>
      <c r="E5975" s="28" t="s">
        <v>9284</v>
      </c>
      <c r="F5975" s="28"/>
      <c r="G5975" s="51">
        <v>263.54000000000002</v>
      </c>
      <c r="H5975" s="51">
        <v>131.76</v>
      </c>
      <c r="I5975" s="51">
        <v>131.78</v>
      </c>
      <c r="J5975" s="19"/>
      <c r="K5975" s="19"/>
    </row>
    <row r="5976" spans="1:11" ht="24" x14ac:dyDescent="0.2">
      <c r="A5976" s="297">
        <v>1062</v>
      </c>
      <c r="B5976" s="298" t="s">
        <v>9348</v>
      </c>
      <c r="C5976" s="28">
        <v>1</v>
      </c>
      <c r="D5976" s="299" t="s">
        <v>9349</v>
      </c>
      <c r="E5976" s="28" t="s">
        <v>9293</v>
      </c>
      <c r="F5976" s="28"/>
      <c r="G5976" s="51">
        <v>191.06</v>
      </c>
      <c r="H5976" s="51">
        <v>95.54</v>
      </c>
      <c r="I5976" s="51">
        <v>95.52</v>
      </c>
      <c r="J5976" s="19"/>
      <c r="K5976" s="19"/>
    </row>
    <row r="5977" spans="1:11" x14ac:dyDescent="0.2">
      <c r="A5977" s="297">
        <v>1063</v>
      </c>
      <c r="B5977" s="298" t="s">
        <v>9350</v>
      </c>
      <c r="C5977" s="28">
        <v>1</v>
      </c>
      <c r="D5977" s="299" t="s">
        <v>9351</v>
      </c>
      <c r="E5977" s="28" t="s">
        <v>9293</v>
      </c>
      <c r="F5977" s="28"/>
      <c r="G5977" s="51">
        <v>513.63</v>
      </c>
      <c r="H5977" s="51">
        <v>256.81</v>
      </c>
      <c r="I5977" s="51">
        <v>256.82</v>
      </c>
      <c r="J5977" s="19"/>
      <c r="K5977" s="19"/>
    </row>
    <row r="5978" spans="1:11" x14ac:dyDescent="0.2">
      <c r="A5978" s="297">
        <v>1064</v>
      </c>
      <c r="B5978" s="298" t="s">
        <v>9352</v>
      </c>
      <c r="C5978" s="28">
        <v>1</v>
      </c>
      <c r="D5978" s="299" t="s">
        <v>9353</v>
      </c>
      <c r="E5978" s="28" t="s">
        <v>9020</v>
      </c>
      <c r="F5978" s="28"/>
      <c r="G5978" s="51">
        <v>155</v>
      </c>
      <c r="H5978" s="51">
        <v>44.56</v>
      </c>
      <c r="I5978" s="51">
        <v>110.44</v>
      </c>
      <c r="J5978" s="19"/>
      <c r="K5978" s="19"/>
    </row>
    <row r="5979" spans="1:11" x14ac:dyDescent="0.2">
      <c r="A5979" s="297">
        <v>1065</v>
      </c>
      <c r="B5979" s="298" t="s">
        <v>9354</v>
      </c>
      <c r="C5979" s="28">
        <v>1</v>
      </c>
      <c r="D5979" s="299" t="s">
        <v>9355</v>
      </c>
      <c r="E5979" s="28" t="s">
        <v>9144</v>
      </c>
      <c r="F5979" s="28"/>
      <c r="G5979" s="51">
        <v>175</v>
      </c>
      <c r="H5979" s="51">
        <v>45.94</v>
      </c>
      <c r="I5979" s="51">
        <v>129.06</v>
      </c>
      <c r="J5979" s="19"/>
      <c r="K5979" s="19"/>
    </row>
    <row r="5980" spans="1:11" x14ac:dyDescent="0.2">
      <c r="A5980" s="297">
        <v>1066</v>
      </c>
      <c r="B5980" s="298" t="s">
        <v>9356</v>
      </c>
      <c r="C5980" s="28">
        <v>5</v>
      </c>
      <c r="D5980" s="299" t="s">
        <v>9357</v>
      </c>
      <c r="E5980" s="28" t="s">
        <v>8398</v>
      </c>
      <c r="F5980" s="28"/>
      <c r="G5980" s="51">
        <v>772.61</v>
      </c>
      <c r="H5980" s="51">
        <v>257.54000000000002</v>
      </c>
      <c r="I5980" s="51">
        <v>515.07000000000005</v>
      </c>
      <c r="J5980" s="19"/>
      <c r="K5980" s="19"/>
    </row>
    <row r="5981" spans="1:11" x14ac:dyDescent="0.2">
      <c r="A5981" s="297">
        <v>1067</v>
      </c>
      <c r="B5981" s="298" t="s">
        <v>9358</v>
      </c>
      <c r="C5981" s="28">
        <v>2</v>
      </c>
      <c r="D5981" s="299" t="s">
        <v>9359</v>
      </c>
      <c r="E5981" s="28" t="s">
        <v>8398</v>
      </c>
      <c r="F5981" s="28"/>
      <c r="G5981" s="51">
        <v>289.83999999999997</v>
      </c>
      <c r="H5981" s="51">
        <v>96.61</v>
      </c>
      <c r="I5981" s="51">
        <v>193.23</v>
      </c>
      <c r="J5981" s="19"/>
      <c r="K5981" s="19"/>
    </row>
    <row r="5982" spans="1:11" x14ac:dyDescent="0.2">
      <c r="A5982" s="297">
        <v>1068</v>
      </c>
      <c r="B5982" s="298" t="s">
        <v>9360</v>
      </c>
      <c r="C5982" s="28">
        <v>8</v>
      </c>
      <c r="D5982" s="299" t="s">
        <v>9361</v>
      </c>
      <c r="E5982" s="28" t="s">
        <v>8569</v>
      </c>
      <c r="F5982" s="28"/>
      <c r="G5982" s="51">
        <v>628.55999999999995</v>
      </c>
      <c r="H5982" s="51">
        <v>209.51</v>
      </c>
      <c r="I5982" s="51">
        <v>419.05</v>
      </c>
      <c r="J5982" s="19"/>
      <c r="K5982" s="19"/>
    </row>
    <row r="5983" spans="1:11" ht="24" x14ac:dyDescent="0.2">
      <c r="A5983" s="297">
        <v>1069</v>
      </c>
      <c r="B5983" s="298" t="s">
        <v>9362</v>
      </c>
      <c r="C5983" s="28">
        <v>2</v>
      </c>
      <c r="D5983" s="299" t="s">
        <v>9363</v>
      </c>
      <c r="E5983" s="28" t="s">
        <v>8699</v>
      </c>
      <c r="F5983" s="28"/>
      <c r="G5983" s="51">
        <v>29917.360000000001</v>
      </c>
      <c r="H5983" s="51">
        <v>8227.27</v>
      </c>
      <c r="I5983" s="51">
        <v>21690.09</v>
      </c>
      <c r="J5983" s="19"/>
      <c r="K5983" s="19"/>
    </row>
    <row r="5984" spans="1:11" x14ac:dyDescent="0.2">
      <c r="A5984" s="297">
        <v>1070</v>
      </c>
      <c r="B5984" s="298" t="s">
        <v>9364</v>
      </c>
      <c r="C5984" s="28">
        <v>1</v>
      </c>
      <c r="D5984" s="299" t="s">
        <v>9365</v>
      </c>
      <c r="E5984" s="28" t="s">
        <v>8699</v>
      </c>
      <c r="F5984" s="28"/>
      <c r="G5984" s="51">
        <v>4255</v>
      </c>
      <c r="H5984" s="51">
        <v>1648.81</v>
      </c>
      <c r="I5984" s="51">
        <v>2606.19</v>
      </c>
      <c r="J5984" s="19"/>
      <c r="K5984" s="19"/>
    </row>
    <row r="5985" spans="1:11" ht="24" x14ac:dyDescent="0.2">
      <c r="A5985" s="297">
        <v>1071</v>
      </c>
      <c r="B5985" s="298" t="s">
        <v>9366</v>
      </c>
      <c r="C5985" s="28">
        <v>1</v>
      </c>
      <c r="D5985" s="299" t="s">
        <v>9367</v>
      </c>
      <c r="E5985" s="28" t="s">
        <v>8699</v>
      </c>
      <c r="F5985" s="28"/>
      <c r="G5985" s="51">
        <v>2480</v>
      </c>
      <c r="H5985" s="51">
        <v>961</v>
      </c>
      <c r="I5985" s="51">
        <v>1519</v>
      </c>
      <c r="J5985" s="19"/>
      <c r="K5985" s="19"/>
    </row>
    <row r="5986" spans="1:11" ht="24" x14ac:dyDescent="0.2">
      <c r="A5986" s="297">
        <v>1072</v>
      </c>
      <c r="B5986" s="298" t="s">
        <v>9368</v>
      </c>
      <c r="C5986" s="28">
        <v>2</v>
      </c>
      <c r="D5986" s="299" t="s">
        <v>9369</v>
      </c>
      <c r="E5986" s="28" t="s">
        <v>8699</v>
      </c>
      <c r="F5986" s="28"/>
      <c r="G5986" s="51">
        <v>3480</v>
      </c>
      <c r="H5986" s="51">
        <v>1348.5</v>
      </c>
      <c r="I5986" s="51">
        <v>2131.5</v>
      </c>
      <c r="J5986" s="19"/>
      <c r="K5986" s="19"/>
    </row>
    <row r="5987" spans="1:11" ht="24" x14ac:dyDescent="0.2">
      <c r="A5987" s="297">
        <v>1073</v>
      </c>
      <c r="B5987" s="298" t="s">
        <v>9370</v>
      </c>
      <c r="C5987" s="28">
        <v>7</v>
      </c>
      <c r="D5987" s="299" t="s">
        <v>9371</v>
      </c>
      <c r="E5987" s="28" t="s">
        <v>9372</v>
      </c>
      <c r="F5987" s="28"/>
      <c r="G5987" s="51">
        <v>2380.0700000000002</v>
      </c>
      <c r="H5987" s="51">
        <v>1031.3599999999999</v>
      </c>
      <c r="I5987" s="51">
        <v>1348.71</v>
      </c>
      <c r="J5987" s="19"/>
      <c r="K5987" s="19"/>
    </row>
    <row r="5988" spans="1:11" ht="24" x14ac:dyDescent="0.2">
      <c r="A5988" s="297">
        <v>1074</v>
      </c>
      <c r="B5988" s="298" t="s">
        <v>9373</v>
      </c>
      <c r="C5988" s="28">
        <v>1</v>
      </c>
      <c r="D5988" s="299" t="s">
        <v>9374</v>
      </c>
      <c r="E5988" s="28" t="s">
        <v>8699</v>
      </c>
      <c r="F5988" s="28"/>
      <c r="G5988" s="51">
        <v>1277.68</v>
      </c>
      <c r="H5988" s="51">
        <v>495.09</v>
      </c>
      <c r="I5988" s="51">
        <v>782.59</v>
      </c>
      <c r="J5988" s="19"/>
      <c r="K5988" s="19"/>
    </row>
    <row r="5989" spans="1:11" x14ac:dyDescent="0.2">
      <c r="A5989" s="297">
        <v>1075</v>
      </c>
      <c r="B5989" s="298" t="s">
        <v>9375</v>
      </c>
      <c r="C5989" s="28">
        <v>1</v>
      </c>
      <c r="D5989" s="299" t="s">
        <v>9376</v>
      </c>
      <c r="E5989" s="28" t="s">
        <v>8696</v>
      </c>
      <c r="F5989" s="28"/>
      <c r="G5989" s="51">
        <v>1100</v>
      </c>
      <c r="H5989" s="51">
        <v>568.33000000000004</v>
      </c>
      <c r="I5989" s="51">
        <v>531.66999999999996</v>
      </c>
      <c r="J5989" s="19"/>
      <c r="K5989" s="19"/>
    </row>
    <row r="5990" spans="1:11" x14ac:dyDescent="0.2">
      <c r="A5990" s="297">
        <v>1076</v>
      </c>
      <c r="B5990" s="215" t="s">
        <v>9377</v>
      </c>
      <c r="C5990" s="28">
        <v>16</v>
      </c>
      <c r="D5990" s="299" t="s">
        <v>9378</v>
      </c>
      <c r="E5990" s="28" t="s">
        <v>9379</v>
      </c>
      <c r="F5990" s="28"/>
      <c r="G5990" s="51">
        <v>3152</v>
      </c>
      <c r="H5990" s="51">
        <v>1681.06</v>
      </c>
      <c r="I5990" s="51">
        <v>1470.94</v>
      </c>
      <c r="J5990" s="19"/>
      <c r="K5990" s="19"/>
    </row>
    <row r="5991" spans="1:11" x14ac:dyDescent="0.2">
      <c r="A5991" s="297">
        <v>1077</v>
      </c>
      <c r="B5991" s="298" t="s">
        <v>9380</v>
      </c>
      <c r="C5991" s="28">
        <v>1</v>
      </c>
      <c r="D5991" s="299" t="s">
        <v>9381</v>
      </c>
      <c r="E5991" s="28" t="s">
        <v>9382</v>
      </c>
      <c r="F5991" s="28"/>
      <c r="G5991" s="51">
        <v>445</v>
      </c>
      <c r="H5991" s="51">
        <v>237.34</v>
      </c>
      <c r="I5991" s="51">
        <v>207.66</v>
      </c>
      <c r="J5991" s="19"/>
      <c r="K5991" s="19"/>
    </row>
    <row r="5992" spans="1:11" x14ac:dyDescent="0.2">
      <c r="A5992" s="297">
        <v>1078</v>
      </c>
      <c r="B5992" s="298" t="s">
        <v>9383</v>
      </c>
      <c r="C5992" s="28">
        <v>1</v>
      </c>
      <c r="D5992" s="299" t="s">
        <v>9384</v>
      </c>
      <c r="E5992" s="28" t="s">
        <v>9385</v>
      </c>
      <c r="F5992" s="28"/>
      <c r="G5992" s="51">
        <v>89</v>
      </c>
      <c r="H5992" s="51">
        <v>47.46</v>
      </c>
      <c r="I5992" s="51">
        <v>41.54</v>
      </c>
      <c r="J5992" s="19"/>
      <c r="K5992" s="19"/>
    </row>
    <row r="5993" spans="1:11" x14ac:dyDescent="0.2">
      <c r="A5993" s="297">
        <v>1079</v>
      </c>
      <c r="B5993" s="298" t="s">
        <v>9386</v>
      </c>
      <c r="C5993" s="28">
        <v>1</v>
      </c>
      <c r="D5993" s="299" t="s">
        <v>9387</v>
      </c>
      <c r="E5993" s="28" t="s">
        <v>9388</v>
      </c>
      <c r="F5993" s="28"/>
      <c r="G5993" s="51">
        <v>186</v>
      </c>
      <c r="H5993" s="51">
        <v>99.2</v>
      </c>
      <c r="I5993" s="51">
        <v>86.8</v>
      </c>
      <c r="J5993" s="19"/>
      <c r="K5993" s="19"/>
    </row>
    <row r="5994" spans="1:11" x14ac:dyDescent="0.2">
      <c r="A5994" s="297">
        <v>1080</v>
      </c>
      <c r="B5994" s="298" t="s">
        <v>9389</v>
      </c>
      <c r="C5994" s="28">
        <v>1</v>
      </c>
      <c r="D5994" s="299" t="s">
        <v>9390</v>
      </c>
      <c r="E5994" s="28" t="s">
        <v>9315</v>
      </c>
      <c r="F5994" s="28"/>
      <c r="G5994" s="51">
        <v>689.7</v>
      </c>
      <c r="H5994" s="51">
        <v>534.52</v>
      </c>
      <c r="I5994" s="51">
        <v>155.18</v>
      </c>
      <c r="J5994" s="19"/>
      <c r="K5994" s="19"/>
    </row>
    <row r="5995" spans="1:11" x14ac:dyDescent="0.2">
      <c r="A5995" s="297">
        <v>1081</v>
      </c>
      <c r="B5995" s="298" t="s">
        <v>7956</v>
      </c>
      <c r="C5995" s="28">
        <v>3</v>
      </c>
      <c r="D5995" s="299" t="s">
        <v>9391</v>
      </c>
      <c r="E5995" s="28" t="s">
        <v>9315</v>
      </c>
      <c r="F5995" s="28"/>
      <c r="G5995" s="51">
        <v>1125.3</v>
      </c>
      <c r="H5995" s="51">
        <v>872.11</v>
      </c>
      <c r="I5995" s="51">
        <v>253.19</v>
      </c>
      <c r="J5995" s="19"/>
      <c r="K5995" s="19"/>
    </row>
    <row r="5996" spans="1:11" ht="84" x14ac:dyDescent="0.25">
      <c r="A5996" s="29" t="s">
        <v>5</v>
      </c>
      <c r="B5996" s="29" t="s">
        <v>6</v>
      </c>
      <c r="C5996" s="29" t="s">
        <v>7</v>
      </c>
      <c r="D5996" s="29" t="s">
        <v>8</v>
      </c>
      <c r="E5996" s="29" t="s">
        <v>15</v>
      </c>
      <c r="F5996" s="29" t="s">
        <v>9</v>
      </c>
      <c r="G5996" s="262" t="s">
        <v>10</v>
      </c>
      <c r="H5996" s="262" t="s">
        <v>11</v>
      </c>
      <c r="I5996" s="262" t="s">
        <v>518</v>
      </c>
      <c r="J5996" s="29" t="s">
        <v>12</v>
      </c>
      <c r="K5996" s="30" t="s">
        <v>13</v>
      </c>
    </row>
    <row r="5997" spans="1:11" x14ac:dyDescent="0.2">
      <c r="A5997" s="297">
        <v>1082</v>
      </c>
      <c r="B5997" s="298" t="s">
        <v>9392</v>
      </c>
      <c r="C5997" s="28">
        <v>3</v>
      </c>
      <c r="D5997" s="299" t="s">
        <v>9393</v>
      </c>
      <c r="E5997" s="28" t="s">
        <v>9315</v>
      </c>
      <c r="F5997" s="28"/>
      <c r="G5997" s="51">
        <v>417.45</v>
      </c>
      <c r="H5997" s="51">
        <v>323.54000000000002</v>
      </c>
      <c r="I5997" s="51">
        <v>93.91</v>
      </c>
      <c r="J5997" s="19"/>
      <c r="K5997" s="19"/>
    </row>
    <row r="5998" spans="1:11" x14ac:dyDescent="0.2">
      <c r="A5998" s="297">
        <v>1083</v>
      </c>
      <c r="B5998" s="298" t="s">
        <v>9394</v>
      </c>
      <c r="C5998" s="28">
        <v>3</v>
      </c>
      <c r="D5998" s="299" t="s">
        <v>9395</v>
      </c>
      <c r="E5998" s="28" t="s">
        <v>9315</v>
      </c>
      <c r="F5998" s="28"/>
      <c r="G5998" s="51">
        <v>399.3</v>
      </c>
      <c r="H5998" s="51">
        <v>309.45999999999998</v>
      </c>
      <c r="I5998" s="51">
        <v>89.84</v>
      </c>
      <c r="J5998" s="19"/>
      <c r="K5998" s="19"/>
    </row>
    <row r="5999" spans="1:11" x14ac:dyDescent="0.2">
      <c r="A5999" s="297">
        <v>1084</v>
      </c>
      <c r="B5999" s="298" t="s">
        <v>9396</v>
      </c>
      <c r="C5999" s="28">
        <v>1</v>
      </c>
      <c r="D5999" s="299" t="s">
        <v>9397</v>
      </c>
      <c r="E5999" s="28" t="s">
        <v>9315</v>
      </c>
      <c r="F5999" s="28"/>
      <c r="G5999" s="51">
        <v>351</v>
      </c>
      <c r="H5999" s="51">
        <v>193.05</v>
      </c>
      <c r="I5999" s="51">
        <v>157.94999999999999</v>
      </c>
      <c r="J5999" s="19"/>
      <c r="K5999" s="19"/>
    </row>
    <row r="6000" spans="1:11" x14ac:dyDescent="0.2">
      <c r="A6000" s="297">
        <v>1085</v>
      </c>
      <c r="B6000" s="215" t="s">
        <v>9398</v>
      </c>
      <c r="C6000" s="28">
        <v>1</v>
      </c>
      <c r="D6000" s="299" t="s">
        <v>9399</v>
      </c>
      <c r="E6000" s="28" t="s">
        <v>7569</v>
      </c>
      <c r="F6000" s="28"/>
      <c r="G6000" s="51">
        <v>219</v>
      </c>
      <c r="H6000" s="51">
        <v>109.5</v>
      </c>
      <c r="I6000" s="51">
        <v>109.5</v>
      </c>
      <c r="J6000" s="19"/>
      <c r="K6000" s="19"/>
    </row>
    <row r="6001" spans="1:11" x14ac:dyDescent="0.2">
      <c r="A6001" s="297">
        <v>1086</v>
      </c>
      <c r="B6001" s="298" t="s">
        <v>9036</v>
      </c>
      <c r="C6001" s="28">
        <v>1</v>
      </c>
      <c r="D6001" s="299" t="s">
        <v>9400</v>
      </c>
      <c r="E6001" s="28" t="s">
        <v>9401</v>
      </c>
      <c r="F6001" s="28"/>
      <c r="G6001" s="51">
        <v>112</v>
      </c>
      <c r="H6001" s="51">
        <v>56</v>
      </c>
      <c r="I6001" s="51">
        <v>56</v>
      </c>
      <c r="J6001" s="19"/>
      <c r="K6001" s="19"/>
    </row>
    <row r="6002" spans="1:11" x14ac:dyDescent="0.2">
      <c r="A6002" s="297">
        <v>1087</v>
      </c>
      <c r="B6002" s="298" t="s">
        <v>9402</v>
      </c>
      <c r="C6002" s="28">
        <v>1</v>
      </c>
      <c r="D6002" s="299" t="s">
        <v>9403</v>
      </c>
      <c r="E6002" s="28" t="s">
        <v>9245</v>
      </c>
      <c r="F6002" s="28"/>
      <c r="G6002" s="51">
        <v>32.4</v>
      </c>
      <c r="H6002" s="51">
        <v>13.5</v>
      </c>
      <c r="I6002" s="51">
        <v>18.899999999999999</v>
      </c>
      <c r="J6002" s="19"/>
      <c r="K6002" s="19"/>
    </row>
    <row r="6003" spans="1:11" x14ac:dyDescent="0.2">
      <c r="A6003" s="297">
        <v>1088</v>
      </c>
      <c r="B6003" s="298" t="s">
        <v>9036</v>
      </c>
      <c r="C6003" s="28">
        <v>1</v>
      </c>
      <c r="D6003" s="299" t="s">
        <v>9404</v>
      </c>
      <c r="E6003" s="28" t="s">
        <v>9405</v>
      </c>
      <c r="F6003" s="28"/>
      <c r="G6003" s="51">
        <v>31</v>
      </c>
      <c r="H6003" s="51">
        <v>15.5</v>
      </c>
      <c r="I6003" s="51">
        <v>15.5</v>
      </c>
      <c r="J6003" s="19"/>
      <c r="K6003" s="19"/>
    </row>
    <row r="6004" spans="1:11" ht="24" x14ac:dyDescent="0.2">
      <c r="A6004" s="297">
        <v>1089</v>
      </c>
      <c r="B6004" s="298" t="s">
        <v>9406</v>
      </c>
      <c r="C6004" s="28">
        <v>1</v>
      </c>
      <c r="D6004" s="299" t="s">
        <v>9407</v>
      </c>
      <c r="E6004" s="28" t="s">
        <v>9408</v>
      </c>
      <c r="F6004" s="28"/>
      <c r="G6004" s="51">
        <v>433</v>
      </c>
      <c r="H6004" s="51">
        <v>216.5</v>
      </c>
      <c r="I6004" s="51">
        <v>216.5</v>
      </c>
      <c r="J6004" s="19"/>
      <c r="K6004" s="19"/>
    </row>
    <row r="6005" spans="1:11" x14ac:dyDescent="0.2">
      <c r="A6005" s="297">
        <v>1090</v>
      </c>
      <c r="B6005" s="298" t="s">
        <v>9036</v>
      </c>
      <c r="C6005" s="28">
        <v>1</v>
      </c>
      <c r="D6005" s="299" t="s">
        <v>9409</v>
      </c>
      <c r="E6005" s="28" t="s">
        <v>9405</v>
      </c>
      <c r="F6005" s="28"/>
      <c r="G6005" s="51">
        <v>101</v>
      </c>
      <c r="H6005" s="51">
        <v>50.5</v>
      </c>
      <c r="I6005" s="51">
        <v>50.5</v>
      </c>
      <c r="J6005" s="19"/>
      <c r="K6005" s="19"/>
    </row>
    <row r="6006" spans="1:11" x14ac:dyDescent="0.2">
      <c r="A6006" s="297">
        <v>1091</v>
      </c>
      <c r="B6006" s="298" t="s">
        <v>9036</v>
      </c>
      <c r="C6006" s="28">
        <v>1</v>
      </c>
      <c r="D6006" s="299" t="s">
        <v>9410</v>
      </c>
      <c r="E6006" s="28" t="s">
        <v>9411</v>
      </c>
      <c r="F6006" s="28"/>
      <c r="G6006" s="51">
        <v>36</v>
      </c>
      <c r="H6006" s="51">
        <v>18</v>
      </c>
      <c r="I6006" s="51">
        <v>18</v>
      </c>
      <c r="J6006" s="19"/>
      <c r="K6006" s="19"/>
    </row>
    <row r="6007" spans="1:11" x14ac:dyDescent="0.2">
      <c r="A6007" s="297">
        <v>1092</v>
      </c>
      <c r="B6007" s="215" t="s">
        <v>9412</v>
      </c>
      <c r="C6007" s="28">
        <v>1</v>
      </c>
      <c r="D6007" s="299" t="s">
        <v>9413</v>
      </c>
      <c r="E6007" s="28" t="s">
        <v>9245</v>
      </c>
      <c r="F6007" s="28"/>
      <c r="G6007" s="51">
        <v>129.19999999999999</v>
      </c>
      <c r="H6007" s="51">
        <v>32.299999999999997</v>
      </c>
      <c r="I6007" s="51">
        <v>96.9</v>
      </c>
      <c r="J6007" s="19"/>
      <c r="K6007" s="19"/>
    </row>
    <row r="6008" spans="1:11" ht="24" x14ac:dyDescent="0.2">
      <c r="A6008" s="297">
        <v>1093</v>
      </c>
      <c r="B6008" s="298" t="s">
        <v>9414</v>
      </c>
      <c r="C6008" s="28">
        <v>2</v>
      </c>
      <c r="D6008" s="299" t="s">
        <v>9415</v>
      </c>
      <c r="E6008" s="28" t="s">
        <v>8398</v>
      </c>
      <c r="F6008" s="28"/>
      <c r="G6008" s="51">
        <v>319.51</v>
      </c>
      <c r="H6008" s="51">
        <v>106.5</v>
      </c>
      <c r="I6008" s="51">
        <v>213.01</v>
      </c>
      <c r="J6008" s="19"/>
      <c r="K6008" s="19"/>
    </row>
    <row r="6009" spans="1:11" ht="17.25" customHeight="1" x14ac:dyDescent="0.2">
      <c r="A6009" s="297">
        <v>1094</v>
      </c>
      <c r="B6009" s="298" t="s">
        <v>9416</v>
      </c>
      <c r="C6009" s="28">
        <v>3</v>
      </c>
      <c r="D6009" s="299" t="s">
        <v>9417</v>
      </c>
      <c r="E6009" s="28" t="s">
        <v>9418</v>
      </c>
      <c r="F6009" s="28"/>
      <c r="G6009" s="51">
        <v>237</v>
      </c>
      <c r="H6009" s="51">
        <v>79</v>
      </c>
      <c r="I6009" s="51">
        <v>158</v>
      </c>
      <c r="J6009" s="19"/>
      <c r="K6009" s="19"/>
    </row>
    <row r="6010" spans="1:11" x14ac:dyDescent="0.2">
      <c r="A6010" s="297">
        <v>1095</v>
      </c>
      <c r="B6010" s="298" t="s">
        <v>9419</v>
      </c>
      <c r="C6010" s="28">
        <v>5</v>
      </c>
      <c r="D6010" s="299" t="s">
        <v>9420</v>
      </c>
      <c r="E6010" s="28" t="s">
        <v>9418</v>
      </c>
      <c r="F6010" s="28"/>
      <c r="G6010" s="51">
        <v>170</v>
      </c>
      <c r="H6010" s="51">
        <v>56.66</v>
      </c>
      <c r="I6010" s="51">
        <v>113.34</v>
      </c>
      <c r="J6010" s="19"/>
      <c r="K6010" s="19"/>
    </row>
    <row r="6011" spans="1:11" x14ac:dyDescent="0.2">
      <c r="A6011" s="297">
        <v>1096</v>
      </c>
      <c r="B6011" s="300" t="s">
        <v>9421</v>
      </c>
      <c r="C6011" s="28">
        <v>3</v>
      </c>
      <c r="D6011" s="299" t="s">
        <v>9422</v>
      </c>
      <c r="E6011" s="28" t="s">
        <v>8398</v>
      </c>
      <c r="F6011" s="28"/>
      <c r="G6011" s="51">
        <v>434.75</v>
      </c>
      <c r="H6011" s="51">
        <v>144.91</v>
      </c>
      <c r="I6011" s="51">
        <v>289.83999999999997</v>
      </c>
      <c r="J6011" s="19"/>
      <c r="K6011" s="19"/>
    </row>
    <row r="6012" spans="1:11" x14ac:dyDescent="0.2">
      <c r="A6012" s="297">
        <v>1097</v>
      </c>
      <c r="B6012" s="300" t="s">
        <v>9423</v>
      </c>
      <c r="C6012" s="28">
        <v>5</v>
      </c>
      <c r="D6012" s="299" t="s">
        <v>9424</v>
      </c>
      <c r="E6012" s="28" t="s">
        <v>8398</v>
      </c>
      <c r="F6012" s="28"/>
      <c r="G6012" s="51">
        <v>676.58</v>
      </c>
      <c r="H6012" s="51">
        <v>225.54</v>
      </c>
      <c r="I6012" s="51">
        <v>451.04</v>
      </c>
      <c r="J6012" s="19"/>
      <c r="K6012" s="19"/>
    </row>
    <row r="6013" spans="1:11" x14ac:dyDescent="0.2">
      <c r="A6013" s="297">
        <v>1098</v>
      </c>
      <c r="B6013" s="298" t="s">
        <v>7451</v>
      </c>
      <c r="C6013" s="28">
        <v>1</v>
      </c>
      <c r="D6013" s="299" t="s">
        <v>9425</v>
      </c>
      <c r="E6013" s="28" t="s">
        <v>9426</v>
      </c>
      <c r="F6013" s="28"/>
      <c r="G6013" s="51">
        <v>665.5</v>
      </c>
      <c r="H6013" s="51">
        <v>221.84</v>
      </c>
      <c r="I6013" s="51">
        <v>443.66</v>
      </c>
      <c r="J6013" s="19"/>
      <c r="K6013" s="19"/>
    </row>
    <row r="6014" spans="1:11" x14ac:dyDescent="0.2">
      <c r="A6014" s="297">
        <v>1099</v>
      </c>
      <c r="B6014" s="298" t="s">
        <v>7357</v>
      </c>
      <c r="C6014" s="28">
        <v>1</v>
      </c>
      <c r="D6014" s="299" t="s">
        <v>9427</v>
      </c>
      <c r="E6014" s="28" t="s">
        <v>9426</v>
      </c>
      <c r="F6014" s="28"/>
      <c r="G6014" s="51">
        <v>544.5</v>
      </c>
      <c r="H6014" s="51">
        <v>181.5</v>
      </c>
      <c r="I6014" s="51">
        <v>363</v>
      </c>
      <c r="J6014" s="19"/>
      <c r="K6014" s="19"/>
    </row>
    <row r="6015" spans="1:11" x14ac:dyDescent="0.2">
      <c r="A6015" s="297">
        <v>1100</v>
      </c>
      <c r="B6015" s="298" t="s">
        <v>9428</v>
      </c>
      <c r="C6015" s="28">
        <v>3</v>
      </c>
      <c r="D6015" s="299" t="s">
        <v>9429</v>
      </c>
      <c r="E6015" s="28" t="s">
        <v>9426</v>
      </c>
      <c r="F6015" s="28"/>
      <c r="G6015" s="51">
        <v>435.6</v>
      </c>
      <c r="H6015" s="51">
        <v>145.19999999999999</v>
      </c>
      <c r="I6015" s="51">
        <v>290.39999999999998</v>
      </c>
      <c r="J6015" s="19"/>
      <c r="K6015" s="19"/>
    </row>
    <row r="6016" spans="1:11" ht="17.25" customHeight="1" x14ac:dyDescent="0.2">
      <c r="A6016" s="297">
        <v>1101</v>
      </c>
      <c r="B6016" s="298" t="s">
        <v>9430</v>
      </c>
      <c r="C6016" s="28">
        <v>3</v>
      </c>
      <c r="D6016" s="299" t="s">
        <v>9431</v>
      </c>
      <c r="E6016" s="28" t="s">
        <v>8398</v>
      </c>
      <c r="F6016" s="28"/>
      <c r="G6016" s="51">
        <v>479.28</v>
      </c>
      <c r="H6016" s="51">
        <v>159.76</v>
      </c>
      <c r="I6016" s="51">
        <v>319.52</v>
      </c>
      <c r="J6016" s="19"/>
      <c r="K6016" s="19"/>
    </row>
    <row r="6017" spans="1:11" ht="24" x14ac:dyDescent="0.2">
      <c r="A6017" s="297">
        <v>1102</v>
      </c>
      <c r="B6017" s="298" t="s">
        <v>9432</v>
      </c>
      <c r="C6017" s="28">
        <v>3</v>
      </c>
      <c r="D6017" s="299" t="s">
        <v>9433</v>
      </c>
      <c r="E6017" s="28" t="s">
        <v>8398</v>
      </c>
      <c r="F6017" s="28"/>
      <c r="G6017" s="51">
        <v>434.75</v>
      </c>
      <c r="H6017" s="51">
        <v>144.91</v>
      </c>
      <c r="I6017" s="51">
        <v>289.83999999999997</v>
      </c>
      <c r="J6017" s="19"/>
      <c r="K6017" s="19"/>
    </row>
    <row r="6018" spans="1:11" x14ac:dyDescent="0.2">
      <c r="A6018" s="297">
        <v>1103</v>
      </c>
      <c r="B6018" s="300" t="s">
        <v>9434</v>
      </c>
      <c r="C6018" s="28">
        <v>4</v>
      </c>
      <c r="D6018" s="299" t="s">
        <v>9435</v>
      </c>
      <c r="E6018" s="28" t="s">
        <v>8398</v>
      </c>
      <c r="F6018" s="28"/>
      <c r="G6018" s="51">
        <v>541.26</v>
      </c>
      <c r="H6018" s="51">
        <v>180.41</v>
      </c>
      <c r="I6018" s="51">
        <v>360.85</v>
      </c>
      <c r="J6018" s="19"/>
      <c r="K6018" s="19"/>
    </row>
    <row r="6019" spans="1:11" x14ac:dyDescent="0.2">
      <c r="A6019" s="297">
        <v>1104</v>
      </c>
      <c r="B6019" s="298" t="s">
        <v>9436</v>
      </c>
      <c r="C6019" s="28">
        <v>1</v>
      </c>
      <c r="D6019" s="299" t="s">
        <v>9437</v>
      </c>
      <c r="E6019" s="28" t="s">
        <v>8398</v>
      </c>
      <c r="F6019" s="28"/>
      <c r="G6019" s="51">
        <v>178.09</v>
      </c>
      <c r="H6019" s="51">
        <v>59.36</v>
      </c>
      <c r="I6019" s="51">
        <v>118.73</v>
      </c>
      <c r="J6019" s="19"/>
      <c r="K6019" s="19"/>
    </row>
    <row r="6020" spans="1:11" x14ac:dyDescent="0.2">
      <c r="A6020" s="297">
        <v>1105</v>
      </c>
      <c r="B6020" s="298" t="s">
        <v>9438</v>
      </c>
      <c r="C6020" s="28">
        <v>1</v>
      </c>
      <c r="D6020" s="299" t="s">
        <v>9439</v>
      </c>
      <c r="E6020" s="28" t="s">
        <v>9440</v>
      </c>
      <c r="F6020" s="28"/>
      <c r="G6020" s="51">
        <v>59.99</v>
      </c>
      <c r="H6020" s="51">
        <v>34</v>
      </c>
      <c r="I6020" s="51">
        <v>25.99</v>
      </c>
      <c r="J6020" s="19"/>
      <c r="K6020" s="19"/>
    </row>
    <row r="6021" spans="1:11" x14ac:dyDescent="0.2">
      <c r="A6021" s="297">
        <v>1106</v>
      </c>
      <c r="B6021" s="215" t="s">
        <v>9441</v>
      </c>
      <c r="C6021" s="28">
        <v>11</v>
      </c>
      <c r="D6021" s="299" t="s">
        <v>9442</v>
      </c>
      <c r="E6021" s="28" t="s">
        <v>8569</v>
      </c>
      <c r="F6021" s="28"/>
      <c r="G6021" s="51">
        <v>1757.35</v>
      </c>
      <c r="H6021" s="51">
        <v>585.79</v>
      </c>
      <c r="I6021" s="51">
        <v>1171.56</v>
      </c>
      <c r="J6021" s="19"/>
      <c r="K6021" s="19"/>
    </row>
    <row r="6022" spans="1:11" ht="24" x14ac:dyDescent="0.2">
      <c r="A6022" s="297">
        <v>1107</v>
      </c>
      <c r="B6022" s="298" t="s">
        <v>9443</v>
      </c>
      <c r="C6022" s="28">
        <v>7</v>
      </c>
      <c r="D6022" s="299" t="s">
        <v>9444</v>
      </c>
      <c r="E6022" s="28" t="s">
        <v>9445</v>
      </c>
      <c r="F6022" s="28"/>
      <c r="G6022" s="51">
        <v>2390.2199999999998</v>
      </c>
      <c r="H6022" s="51">
        <v>1195.1099999999999</v>
      </c>
      <c r="I6022" s="51">
        <v>1195.1099999999999</v>
      </c>
      <c r="J6022" s="19"/>
      <c r="K6022" s="19"/>
    </row>
    <row r="6023" spans="1:11" ht="24" x14ac:dyDescent="0.2">
      <c r="A6023" s="297">
        <v>1108</v>
      </c>
      <c r="B6023" s="298" t="s">
        <v>9446</v>
      </c>
      <c r="C6023" s="28">
        <v>1</v>
      </c>
      <c r="D6023" s="299" t="s">
        <v>9447</v>
      </c>
      <c r="E6023" s="28" t="s">
        <v>9448</v>
      </c>
      <c r="F6023" s="28"/>
      <c r="G6023" s="51">
        <v>341.46</v>
      </c>
      <c r="H6023" s="51">
        <v>170.74</v>
      </c>
      <c r="I6023" s="51">
        <v>170.72</v>
      </c>
      <c r="J6023" s="19"/>
      <c r="K6023" s="19"/>
    </row>
    <row r="6024" spans="1:11" ht="84" x14ac:dyDescent="0.25">
      <c r="A6024" s="29" t="s">
        <v>5</v>
      </c>
      <c r="B6024" s="29" t="s">
        <v>6</v>
      </c>
      <c r="C6024" s="29" t="s">
        <v>7</v>
      </c>
      <c r="D6024" s="29" t="s">
        <v>8</v>
      </c>
      <c r="E6024" s="29" t="s">
        <v>15</v>
      </c>
      <c r="F6024" s="29" t="s">
        <v>9</v>
      </c>
      <c r="G6024" s="262" t="s">
        <v>10</v>
      </c>
      <c r="H6024" s="262" t="s">
        <v>11</v>
      </c>
      <c r="I6024" s="262" t="s">
        <v>518</v>
      </c>
      <c r="J6024" s="29" t="s">
        <v>12</v>
      </c>
      <c r="K6024" s="30" t="s">
        <v>13</v>
      </c>
    </row>
    <row r="6025" spans="1:11" ht="24" x14ac:dyDescent="0.2">
      <c r="A6025" s="297">
        <v>1109</v>
      </c>
      <c r="B6025" s="298" t="s">
        <v>9449</v>
      </c>
      <c r="C6025" s="28">
        <v>3</v>
      </c>
      <c r="D6025" s="299" t="s">
        <v>9450</v>
      </c>
      <c r="E6025" s="28" t="s">
        <v>9451</v>
      </c>
      <c r="F6025" s="28"/>
      <c r="G6025" s="51">
        <v>1024.3800000000001</v>
      </c>
      <c r="H6025" s="51">
        <v>512.19000000000005</v>
      </c>
      <c r="I6025" s="51">
        <v>512.19000000000005</v>
      </c>
      <c r="J6025" s="19"/>
      <c r="K6025" s="19"/>
    </row>
    <row r="6026" spans="1:11" ht="24" x14ac:dyDescent="0.2">
      <c r="A6026" s="297">
        <v>1110</v>
      </c>
      <c r="B6026" s="298" t="s">
        <v>9452</v>
      </c>
      <c r="C6026" s="28">
        <v>1</v>
      </c>
      <c r="D6026" s="299" t="s">
        <v>9453</v>
      </c>
      <c r="E6026" s="28" t="s">
        <v>9454</v>
      </c>
      <c r="F6026" s="28"/>
      <c r="G6026" s="51">
        <v>341.46</v>
      </c>
      <c r="H6026" s="51">
        <v>170.74</v>
      </c>
      <c r="I6026" s="51">
        <v>170.72</v>
      </c>
      <c r="J6026" s="19"/>
      <c r="K6026" s="19"/>
    </row>
    <row r="6027" spans="1:11" ht="24" x14ac:dyDescent="0.2">
      <c r="A6027" s="297">
        <v>1111</v>
      </c>
      <c r="B6027" s="298" t="s">
        <v>9455</v>
      </c>
      <c r="C6027" s="28">
        <v>1</v>
      </c>
      <c r="D6027" s="299" t="s">
        <v>9456</v>
      </c>
      <c r="E6027" s="28" t="s">
        <v>9457</v>
      </c>
      <c r="F6027" s="28"/>
      <c r="G6027" s="51">
        <v>341.46</v>
      </c>
      <c r="H6027" s="51">
        <v>170.74</v>
      </c>
      <c r="I6027" s="51">
        <v>170.72</v>
      </c>
      <c r="J6027" s="19"/>
      <c r="K6027" s="19"/>
    </row>
    <row r="6028" spans="1:11" ht="24" x14ac:dyDescent="0.2">
      <c r="A6028" s="297">
        <v>1112</v>
      </c>
      <c r="B6028" s="298" t="s">
        <v>9458</v>
      </c>
      <c r="C6028" s="28">
        <v>1</v>
      </c>
      <c r="D6028" s="299" t="s">
        <v>9459</v>
      </c>
      <c r="E6028" s="28" t="s">
        <v>9203</v>
      </c>
      <c r="F6028" s="28"/>
      <c r="G6028" s="51">
        <v>341.46</v>
      </c>
      <c r="H6028" s="51">
        <v>273.17</v>
      </c>
      <c r="I6028" s="51">
        <v>68.290000000000006</v>
      </c>
      <c r="J6028" s="19"/>
      <c r="K6028" s="19"/>
    </row>
    <row r="6029" spans="1:11" ht="24" x14ac:dyDescent="0.2">
      <c r="A6029" s="297">
        <v>1113</v>
      </c>
      <c r="B6029" s="298" t="s">
        <v>9460</v>
      </c>
      <c r="C6029" s="28">
        <v>5</v>
      </c>
      <c r="D6029" s="299" t="s">
        <v>9461</v>
      </c>
      <c r="E6029" s="28" t="s">
        <v>9462</v>
      </c>
      <c r="F6029" s="28"/>
      <c r="G6029" s="51">
        <v>1707.3</v>
      </c>
      <c r="H6029" s="51">
        <v>853.65</v>
      </c>
      <c r="I6029" s="51">
        <v>853.65</v>
      </c>
      <c r="J6029" s="19"/>
      <c r="K6029" s="19"/>
    </row>
    <row r="6030" spans="1:11" ht="24" x14ac:dyDescent="0.2">
      <c r="A6030" s="297">
        <v>1114</v>
      </c>
      <c r="B6030" s="298" t="s">
        <v>9463</v>
      </c>
      <c r="C6030" s="28">
        <v>2</v>
      </c>
      <c r="D6030" s="299" t="s">
        <v>9464</v>
      </c>
      <c r="E6030" s="28" t="s">
        <v>9465</v>
      </c>
      <c r="F6030" s="28"/>
      <c r="G6030" s="51">
        <v>682.92</v>
      </c>
      <c r="H6030" s="51">
        <v>341.46</v>
      </c>
      <c r="I6030" s="51">
        <v>341.46</v>
      </c>
      <c r="J6030" s="19"/>
      <c r="K6030" s="19"/>
    </row>
    <row r="6031" spans="1:11" ht="24" x14ac:dyDescent="0.2">
      <c r="A6031" s="297">
        <v>1115</v>
      </c>
      <c r="B6031" s="298" t="s">
        <v>9466</v>
      </c>
      <c r="C6031" s="28">
        <v>2</v>
      </c>
      <c r="D6031" s="299" t="s">
        <v>9467</v>
      </c>
      <c r="E6031" s="28" t="s">
        <v>9468</v>
      </c>
      <c r="F6031" s="28"/>
      <c r="G6031" s="51">
        <v>682.92</v>
      </c>
      <c r="H6031" s="51">
        <v>341.46</v>
      </c>
      <c r="I6031" s="51">
        <v>341.46</v>
      </c>
      <c r="J6031" s="19"/>
      <c r="K6031" s="19"/>
    </row>
    <row r="6032" spans="1:11" ht="24" x14ac:dyDescent="0.2">
      <c r="A6032" s="297">
        <v>1116</v>
      </c>
      <c r="B6032" s="298" t="s">
        <v>9469</v>
      </c>
      <c r="C6032" s="28">
        <v>2</v>
      </c>
      <c r="D6032" s="299" t="s">
        <v>9470</v>
      </c>
      <c r="E6032" s="28" t="s">
        <v>9200</v>
      </c>
      <c r="F6032" s="28"/>
      <c r="G6032" s="51">
        <v>943.8</v>
      </c>
      <c r="H6032" s="51">
        <v>471.9</v>
      </c>
      <c r="I6032" s="51">
        <v>471.9</v>
      </c>
      <c r="J6032" s="19"/>
      <c r="K6032" s="19"/>
    </row>
    <row r="6033" spans="1:11" x14ac:dyDescent="0.2">
      <c r="A6033" s="297">
        <v>1117</v>
      </c>
      <c r="B6033" s="300" t="s">
        <v>9471</v>
      </c>
      <c r="C6033" s="28">
        <v>1</v>
      </c>
      <c r="D6033" s="299" t="s">
        <v>9472</v>
      </c>
      <c r="E6033" s="28" t="s">
        <v>9345</v>
      </c>
      <c r="F6033" s="28"/>
      <c r="G6033" s="51">
        <v>471.9</v>
      </c>
      <c r="H6033" s="51">
        <v>235.95</v>
      </c>
      <c r="I6033" s="51">
        <v>235.95</v>
      </c>
      <c r="J6033" s="19"/>
      <c r="K6033" s="19"/>
    </row>
    <row r="6034" spans="1:11" ht="24" x14ac:dyDescent="0.2">
      <c r="A6034" s="297">
        <v>1118</v>
      </c>
      <c r="B6034" s="298" t="s">
        <v>9473</v>
      </c>
      <c r="C6034" s="28">
        <v>2</v>
      </c>
      <c r="D6034" s="299" t="s">
        <v>9474</v>
      </c>
      <c r="E6034" s="28" t="s">
        <v>9475</v>
      </c>
      <c r="F6034" s="28"/>
      <c r="G6034" s="51">
        <v>943.8</v>
      </c>
      <c r="H6034" s="51">
        <v>471.9</v>
      </c>
      <c r="I6034" s="51">
        <v>471.9</v>
      </c>
      <c r="J6034" s="19"/>
      <c r="K6034" s="19"/>
    </row>
    <row r="6035" spans="1:11" ht="24" x14ac:dyDescent="0.2">
      <c r="A6035" s="297">
        <v>1119</v>
      </c>
      <c r="B6035" s="298" t="s">
        <v>9476</v>
      </c>
      <c r="C6035" s="28">
        <v>4</v>
      </c>
      <c r="D6035" s="299" t="s">
        <v>9477</v>
      </c>
      <c r="E6035" s="28" t="s">
        <v>9478</v>
      </c>
      <c r="F6035" s="28"/>
      <c r="G6035" s="51">
        <v>363</v>
      </c>
      <c r="H6035" s="51">
        <v>181.5</v>
      </c>
      <c r="I6035" s="51">
        <v>181.5</v>
      </c>
      <c r="J6035" s="19"/>
      <c r="K6035" s="19"/>
    </row>
    <row r="6036" spans="1:11" ht="24" x14ac:dyDescent="0.2">
      <c r="A6036" s="297">
        <v>1120</v>
      </c>
      <c r="B6036" s="298" t="s">
        <v>9479</v>
      </c>
      <c r="C6036" s="28">
        <v>2</v>
      </c>
      <c r="D6036" s="299" t="s">
        <v>9480</v>
      </c>
      <c r="E6036" s="28" t="s">
        <v>9481</v>
      </c>
      <c r="F6036" s="28"/>
      <c r="G6036" s="51">
        <v>181.5</v>
      </c>
      <c r="H6036" s="51">
        <v>90.75</v>
      </c>
      <c r="I6036" s="51">
        <v>90.75</v>
      </c>
      <c r="J6036" s="19"/>
      <c r="K6036" s="19"/>
    </row>
    <row r="6037" spans="1:11" x14ac:dyDescent="0.2">
      <c r="A6037" s="297">
        <v>1121</v>
      </c>
      <c r="B6037" s="300" t="s">
        <v>9482</v>
      </c>
      <c r="C6037" s="28">
        <v>18</v>
      </c>
      <c r="D6037" s="299" t="s">
        <v>9483</v>
      </c>
      <c r="E6037" s="28" t="s">
        <v>9296</v>
      </c>
      <c r="F6037" s="28"/>
      <c r="G6037" s="51">
        <v>2831.4</v>
      </c>
      <c r="H6037" s="51">
        <v>1415.7</v>
      </c>
      <c r="I6037" s="51">
        <v>1415.7</v>
      </c>
      <c r="J6037" s="19"/>
      <c r="K6037" s="19"/>
    </row>
    <row r="6038" spans="1:11" x14ac:dyDescent="0.2">
      <c r="A6038" s="297">
        <v>1122</v>
      </c>
      <c r="B6038" s="300" t="s">
        <v>9484</v>
      </c>
      <c r="C6038" s="28">
        <v>7</v>
      </c>
      <c r="D6038" s="299" t="s">
        <v>9485</v>
      </c>
      <c r="E6038" s="28" t="s">
        <v>9345</v>
      </c>
      <c r="F6038" s="28"/>
      <c r="G6038" s="51">
        <v>2905.21</v>
      </c>
      <c r="H6038" s="51">
        <v>1452.6</v>
      </c>
      <c r="I6038" s="51">
        <v>1452.61</v>
      </c>
      <c r="J6038" s="19"/>
      <c r="K6038" s="19"/>
    </row>
    <row r="6039" spans="1:11" x14ac:dyDescent="0.2">
      <c r="A6039" s="297">
        <v>1123</v>
      </c>
      <c r="B6039" s="300" t="s">
        <v>9486</v>
      </c>
      <c r="C6039" s="28">
        <v>1</v>
      </c>
      <c r="D6039" s="299" t="s">
        <v>9487</v>
      </c>
      <c r="E6039" s="28" t="s">
        <v>9462</v>
      </c>
      <c r="F6039" s="28"/>
      <c r="G6039" s="51">
        <v>435.6</v>
      </c>
      <c r="H6039" s="51">
        <v>217.8</v>
      </c>
      <c r="I6039" s="51">
        <v>217.8</v>
      </c>
      <c r="J6039" s="19"/>
      <c r="K6039" s="19"/>
    </row>
    <row r="6040" spans="1:11" x14ac:dyDescent="0.2">
      <c r="A6040" s="297">
        <v>1124</v>
      </c>
      <c r="B6040" s="298" t="s">
        <v>8687</v>
      </c>
      <c r="C6040" s="28">
        <v>10</v>
      </c>
      <c r="D6040" s="299" t="s">
        <v>9488</v>
      </c>
      <c r="E6040" s="28" t="s">
        <v>9287</v>
      </c>
      <c r="F6040" s="28"/>
      <c r="G6040" s="51">
        <v>302.5</v>
      </c>
      <c r="H6040" s="51">
        <v>151.25</v>
      </c>
      <c r="I6040" s="51">
        <v>151.25</v>
      </c>
      <c r="J6040" s="19"/>
      <c r="K6040" s="19"/>
    </row>
    <row r="6041" spans="1:11" x14ac:dyDescent="0.2">
      <c r="A6041" s="297">
        <v>1125</v>
      </c>
      <c r="B6041" s="298" t="s">
        <v>8687</v>
      </c>
      <c r="C6041" s="28">
        <v>5</v>
      </c>
      <c r="D6041" s="299" t="s">
        <v>9489</v>
      </c>
      <c r="E6041" s="28" t="s">
        <v>9200</v>
      </c>
      <c r="F6041" s="28"/>
      <c r="G6041" s="51">
        <v>39.33</v>
      </c>
      <c r="H6041" s="51">
        <v>19.66</v>
      </c>
      <c r="I6041" s="51">
        <v>19.670000000000002</v>
      </c>
      <c r="J6041" s="19"/>
      <c r="K6041" s="19"/>
    </row>
    <row r="6042" spans="1:11" x14ac:dyDescent="0.2">
      <c r="A6042" s="297">
        <v>1126</v>
      </c>
      <c r="B6042" s="298" t="s">
        <v>8687</v>
      </c>
      <c r="C6042" s="28">
        <v>3</v>
      </c>
      <c r="D6042" s="299" t="s">
        <v>9490</v>
      </c>
      <c r="E6042" s="28" t="s">
        <v>9276</v>
      </c>
      <c r="F6042" s="28"/>
      <c r="G6042" s="51">
        <v>337.59</v>
      </c>
      <c r="H6042" s="51">
        <v>168.8</v>
      </c>
      <c r="I6042" s="51">
        <v>168.79</v>
      </c>
      <c r="J6042" s="19"/>
      <c r="K6042" s="19"/>
    </row>
    <row r="6043" spans="1:11" x14ac:dyDescent="0.2">
      <c r="A6043" s="297">
        <v>1127</v>
      </c>
      <c r="B6043" s="298" t="s">
        <v>9491</v>
      </c>
      <c r="C6043" s="28">
        <v>1</v>
      </c>
      <c r="D6043" s="299" t="s">
        <v>9492</v>
      </c>
      <c r="E6043" s="28" t="s">
        <v>9296</v>
      </c>
      <c r="F6043" s="28"/>
      <c r="G6043" s="51">
        <v>106.12</v>
      </c>
      <c r="H6043" s="51">
        <v>53.06</v>
      </c>
      <c r="I6043" s="51">
        <v>53.06</v>
      </c>
      <c r="J6043" s="19"/>
      <c r="K6043" s="19" t="s">
        <v>5492</v>
      </c>
    </row>
    <row r="6044" spans="1:11" x14ac:dyDescent="0.2">
      <c r="A6044" s="297">
        <v>1128</v>
      </c>
      <c r="B6044" s="298" t="s">
        <v>9493</v>
      </c>
      <c r="C6044" s="28">
        <v>1</v>
      </c>
      <c r="D6044" s="299" t="s">
        <v>9494</v>
      </c>
      <c r="E6044" s="28" t="s">
        <v>9388</v>
      </c>
      <c r="F6044" s="28"/>
      <c r="G6044" s="51">
        <v>618</v>
      </c>
      <c r="H6044" s="51">
        <v>206</v>
      </c>
      <c r="I6044" s="51">
        <v>412</v>
      </c>
      <c r="J6044" s="19"/>
      <c r="K6044" s="19"/>
    </row>
    <row r="6045" spans="1:11" x14ac:dyDescent="0.2">
      <c r="A6045" s="297">
        <v>1129</v>
      </c>
      <c r="B6045" s="298" t="s">
        <v>9495</v>
      </c>
      <c r="C6045" s="28">
        <v>1</v>
      </c>
      <c r="D6045" s="299" t="s">
        <v>9496</v>
      </c>
      <c r="E6045" s="28" t="s">
        <v>9497</v>
      </c>
      <c r="F6045" s="28"/>
      <c r="G6045" s="51">
        <v>238</v>
      </c>
      <c r="H6045" s="51">
        <v>79.34</v>
      </c>
      <c r="I6045" s="51">
        <v>158.66</v>
      </c>
      <c r="J6045" s="19"/>
      <c r="K6045" s="19"/>
    </row>
    <row r="6046" spans="1:11" x14ac:dyDescent="0.2">
      <c r="A6046" s="297">
        <v>1130</v>
      </c>
      <c r="B6046" s="298" t="s">
        <v>9495</v>
      </c>
      <c r="C6046" s="28">
        <v>1</v>
      </c>
      <c r="D6046" s="299" t="s">
        <v>9498</v>
      </c>
      <c r="E6046" s="28" t="s">
        <v>9499</v>
      </c>
      <c r="F6046" s="28"/>
      <c r="G6046" s="51">
        <v>179</v>
      </c>
      <c r="H6046" s="51">
        <v>59.66</v>
      </c>
      <c r="I6046" s="51">
        <v>119.34</v>
      </c>
      <c r="J6046" s="19"/>
      <c r="K6046" s="19"/>
    </row>
    <row r="6047" spans="1:11" x14ac:dyDescent="0.2">
      <c r="A6047" s="297">
        <v>1131</v>
      </c>
      <c r="B6047" s="298" t="s">
        <v>9500</v>
      </c>
      <c r="C6047" s="28">
        <v>1</v>
      </c>
      <c r="D6047" s="299" t="s">
        <v>9501</v>
      </c>
      <c r="E6047" s="28" t="s">
        <v>9497</v>
      </c>
      <c r="F6047" s="28"/>
      <c r="G6047" s="51">
        <v>167</v>
      </c>
      <c r="H6047" s="51">
        <v>55.66</v>
      </c>
      <c r="I6047" s="51">
        <v>111.34</v>
      </c>
      <c r="J6047" s="19"/>
      <c r="K6047" s="19"/>
    </row>
    <row r="6048" spans="1:11" x14ac:dyDescent="0.2">
      <c r="A6048" s="297">
        <v>1132</v>
      </c>
      <c r="B6048" s="298" t="s">
        <v>9502</v>
      </c>
      <c r="C6048" s="28">
        <v>1</v>
      </c>
      <c r="D6048" s="299" t="s">
        <v>9503</v>
      </c>
      <c r="E6048" s="28" t="s">
        <v>9497</v>
      </c>
      <c r="F6048" s="28"/>
      <c r="G6048" s="51">
        <v>310</v>
      </c>
      <c r="H6048" s="51">
        <v>103.34</v>
      </c>
      <c r="I6048" s="51">
        <v>206.66</v>
      </c>
      <c r="J6048" s="19"/>
      <c r="K6048" s="19"/>
    </row>
    <row r="6049" spans="1:11" ht="84" x14ac:dyDescent="0.25">
      <c r="A6049" s="29" t="s">
        <v>5</v>
      </c>
      <c r="B6049" s="29" t="s">
        <v>6</v>
      </c>
      <c r="C6049" s="29" t="s">
        <v>7</v>
      </c>
      <c r="D6049" s="29" t="s">
        <v>8</v>
      </c>
      <c r="E6049" s="29" t="s">
        <v>15</v>
      </c>
      <c r="F6049" s="29" t="s">
        <v>9</v>
      </c>
      <c r="G6049" s="262" t="s">
        <v>10</v>
      </c>
      <c r="H6049" s="262" t="s">
        <v>11</v>
      </c>
      <c r="I6049" s="262" t="s">
        <v>518</v>
      </c>
      <c r="J6049" s="29" t="s">
        <v>12</v>
      </c>
      <c r="K6049" s="30" t="s">
        <v>13</v>
      </c>
    </row>
    <row r="6050" spans="1:11" x14ac:dyDescent="0.2">
      <c r="A6050" s="297">
        <v>1133</v>
      </c>
      <c r="B6050" s="298" t="s">
        <v>9428</v>
      </c>
      <c r="C6050" s="28">
        <v>1</v>
      </c>
      <c r="D6050" s="299" t="s">
        <v>9504</v>
      </c>
      <c r="E6050" s="28" t="s">
        <v>9499</v>
      </c>
      <c r="F6050" s="28"/>
      <c r="G6050" s="51">
        <v>132</v>
      </c>
      <c r="H6050" s="51">
        <v>44</v>
      </c>
      <c r="I6050" s="51">
        <v>88</v>
      </c>
      <c r="J6050" s="19"/>
      <c r="K6050" s="19"/>
    </row>
    <row r="6051" spans="1:11" x14ac:dyDescent="0.2">
      <c r="A6051" s="297">
        <v>1134</v>
      </c>
      <c r="B6051" s="298" t="s">
        <v>9505</v>
      </c>
      <c r="C6051" s="28">
        <v>1</v>
      </c>
      <c r="D6051" s="299" t="s">
        <v>9506</v>
      </c>
      <c r="E6051" s="28" t="s">
        <v>9507</v>
      </c>
      <c r="F6051" s="28"/>
      <c r="G6051" s="51">
        <v>127</v>
      </c>
      <c r="H6051" s="51">
        <v>42.34</v>
      </c>
      <c r="I6051" s="51">
        <v>84.66</v>
      </c>
      <c r="J6051" s="19"/>
      <c r="K6051" s="19"/>
    </row>
    <row r="6052" spans="1:11" x14ac:dyDescent="0.2">
      <c r="A6052" s="297">
        <v>1135</v>
      </c>
      <c r="B6052" s="298" t="s">
        <v>9508</v>
      </c>
      <c r="C6052" s="28">
        <v>1</v>
      </c>
      <c r="D6052" s="299" t="s">
        <v>9509</v>
      </c>
      <c r="E6052" s="28" t="s">
        <v>9510</v>
      </c>
      <c r="F6052" s="28"/>
      <c r="G6052" s="51">
        <v>167</v>
      </c>
      <c r="H6052" s="51">
        <v>55.66</v>
      </c>
      <c r="I6052" s="51">
        <v>111.34</v>
      </c>
      <c r="J6052" s="19"/>
      <c r="K6052" s="19"/>
    </row>
    <row r="6053" spans="1:11" x14ac:dyDescent="0.2">
      <c r="A6053" s="297">
        <v>1136</v>
      </c>
      <c r="B6053" s="298" t="s">
        <v>9511</v>
      </c>
      <c r="C6053" s="28">
        <v>1</v>
      </c>
      <c r="D6053" s="299" t="s">
        <v>9512</v>
      </c>
      <c r="E6053" s="28" t="s">
        <v>9499</v>
      </c>
      <c r="F6053" s="28"/>
      <c r="G6053" s="51">
        <v>125</v>
      </c>
      <c r="H6053" s="51">
        <v>41.66</v>
      </c>
      <c r="I6053" s="51">
        <v>83.34</v>
      </c>
      <c r="J6053" s="19"/>
      <c r="K6053" s="19"/>
    </row>
    <row r="6054" spans="1:11" x14ac:dyDescent="0.2">
      <c r="A6054" s="297">
        <v>1137</v>
      </c>
      <c r="B6054" s="298" t="s">
        <v>9513</v>
      </c>
      <c r="C6054" s="28">
        <v>1</v>
      </c>
      <c r="D6054" s="299" t="s">
        <v>9514</v>
      </c>
      <c r="E6054" s="28" t="s">
        <v>9515</v>
      </c>
      <c r="F6054" s="28"/>
      <c r="G6054" s="51">
        <v>220</v>
      </c>
      <c r="H6054" s="51">
        <v>73.34</v>
      </c>
      <c r="I6054" s="51">
        <v>146.66</v>
      </c>
      <c r="J6054" s="19"/>
      <c r="K6054" s="19"/>
    </row>
    <row r="6055" spans="1:11" x14ac:dyDescent="0.2">
      <c r="A6055" s="297">
        <v>1138</v>
      </c>
      <c r="B6055" s="298" t="s">
        <v>9516</v>
      </c>
      <c r="C6055" s="28">
        <v>1</v>
      </c>
      <c r="D6055" s="299" t="s">
        <v>9517</v>
      </c>
      <c r="E6055" s="28" t="s">
        <v>9518</v>
      </c>
      <c r="F6055" s="28"/>
      <c r="G6055" s="51">
        <v>250.73</v>
      </c>
      <c r="H6055" s="51">
        <v>83.59</v>
      </c>
      <c r="I6055" s="51">
        <v>167.14</v>
      </c>
      <c r="J6055" s="19"/>
      <c r="K6055" s="19"/>
    </row>
    <row r="6056" spans="1:11" x14ac:dyDescent="0.2">
      <c r="A6056" s="297">
        <v>1139</v>
      </c>
      <c r="B6056" s="298" t="s">
        <v>9519</v>
      </c>
      <c r="C6056" s="28">
        <v>1</v>
      </c>
      <c r="D6056" s="299" t="s">
        <v>9520</v>
      </c>
      <c r="E6056" s="28" t="s">
        <v>9521</v>
      </c>
      <c r="F6056" s="28"/>
      <c r="G6056" s="51">
        <v>35.43</v>
      </c>
      <c r="H6056" s="51">
        <v>11.81</v>
      </c>
      <c r="I6056" s="51">
        <v>23.62</v>
      </c>
      <c r="J6056" s="19"/>
      <c r="K6056" s="19"/>
    </row>
    <row r="6057" spans="1:11" x14ac:dyDescent="0.2">
      <c r="A6057" s="297">
        <v>1140</v>
      </c>
      <c r="B6057" s="298" t="s">
        <v>9522</v>
      </c>
      <c r="C6057" s="28">
        <v>1</v>
      </c>
      <c r="D6057" s="299" t="s">
        <v>9523</v>
      </c>
      <c r="E6057" s="28" t="s">
        <v>9524</v>
      </c>
      <c r="F6057" s="28"/>
      <c r="G6057" s="51">
        <v>137</v>
      </c>
      <c r="H6057" s="51">
        <v>68.5</v>
      </c>
      <c r="I6057" s="51">
        <v>68.5</v>
      </c>
      <c r="J6057" s="19"/>
      <c r="K6057" s="19"/>
    </row>
    <row r="6058" spans="1:11" x14ac:dyDescent="0.2">
      <c r="A6058" s="297">
        <v>1141</v>
      </c>
      <c r="B6058" s="298" t="s">
        <v>9525</v>
      </c>
      <c r="C6058" s="28">
        <v>1</v>
      </c>
      <c r="D6058" s="299" t="s">
        <v>9526</v>
      </c>
      <c r="E6058" s="28" t="s">
        <v>9527</v>
      </c>
      <c r="F6058" s="28"/>
      <c r="G6058" s="51">
        <v>293.24</v>
      </c>
      <c r="H6058" s="51">
        <v>146.61000000000001</v>
      </c>
      <c r="I6058" s="51">
        <v>146.63</v>
      </c>
      <c r="J6058" s="19"/>
      <c r="K6058" s="19"/>
    </row>
    <row r="6059" spans="1:11" x14ac:dyDescent="0.2">
      <c r="A6059" s="297">
        <v>1142</v>
      </c>
      <c r="B6059" s="300" t="s">
        <v>9528</v>
      </c>
      <c r="C6059" s="28">
        <v>1</v>
      </c>
      <c r="D6059" s="299" t="s">
        <v>9529</v>
      </c>
      <c r="E6059" s="28" t="s">
        <v>9530</v>
      </c>
      <c r="F6059" s="28"/>
      <c r="G6059" s="51">
        <v>955.9</v>
      </c>
      <c r="H6059" s="51">
        <v>477.95</v>
      </c>
      <c r="I6059" s="51">
        <v>477.95</v>
      </c>
      <c r="J6059" s="19"/>
      <c r="K6059" s="19"/>
    </row>
    <row r="6060" spans="1:11" ht="18" customHeight="1" x14ac:dyDescent="0.2">
      <c r="A6060" s="297">
        <v>1143</v>
      </c>
      <c r="B6060" s="298" t="s">
        <v>9531</v>
      </c>
      <c r="C6060" s="28">
        <v>1</v>
      </c>
      <c r="D6060" s="299" t="s">
        <v>9532</v>
      </c>
      <c r="E6060" s="28" t="s">
        <v>9530</v>
      </c>
      <c r="F6060" s="28"/>
      <c r="G6060" s="51">
        <v>229.9</v>
      </c>
      <c r="H6060" s="51">
        <v>114.95</v>
      </c>
      <c r="I6060" s="51">
        <v>114.95</v>
      </c>
      <c r="J6060" s="19"/>
      <c r="K6060" s="19"/>
    </row>
    <row r="6061" spans="1:11" x14ac:dyDescent="0.2">
      <c r="A6061" s="297">
        <v>1144</v>
      </c>
      <c r="B6061" s="215" t="s">
        <v>9533</v>
      </c>
      <c r="C6061" s="28">
        <v>1</v>
      </c>
      <c r="D6061" s="299" t="s">
        <v>9534</v>
      </c>
      <c r="E6061" s="28" t="s">
        <v>9535</v>
      </c>
      <c r="F6061" s="28"/>
      <c r="G6061" s="51">
        <v>399.3</v>
      </c>
      <c r="H6061" s="51">
        <v>199.65</v>
      </c>
      <c r="I6061" s="51">
        <v>199.65</v>
      </c>
      <c r="J6061" s="19"/>
      <c r="K6061" s="19"/>
    </row>
    <row r="6062" spans="1:11" ht="24" x14ac:dyDescent="0.2">
      <c r="A6062" s="297">
        <v>1145</v>
      </c>
      <c r="B6062" s="298" t="s">
        <v>9536</v>
      </c>
      <c r="C6062" s="28">
        <v>1</v>
      </c>
      <c r="D6062" s="299" t="s">
        <v>9537</v>
      </c>
      <c r="E6062" s="28" t="s">
        <v>9535</v>
      </c>
      <c r="F6062" s="28"/>
      <c r="G6062" s="51">
        <v>308.55</v>
      </c>
      <c r="H6062" s="51">
        <v>154.29</v>
      </c>
      <c r="I6062" s="51">
        <v>154.26</v>
      </c>
      <c r="J6062" s="19"/>
      <c r="K6062" s="19"/>
    </row>
    <row r="6063" spans="1:11" x14ac:dyDescent="0.2">
      <c r="A6063" s="297">
        <v>1146</v>
      </c>
      <c r="B6063" s="298" t="s">
        <v>9187</v>
      </c>
      <c r="C6063" s="28">
        <v>9</v>
      </c>
      <c r="D6063" s="299" t="s">
        <v>9538</v>
      </c>
      <c r="E6063" s="28" t="s">
        <v>9171</v>
      </c>
      <c r="F6063" s="28"/>
      <c r="G6063" s="51">
        <v>855</v>
      </c>
      <c r="H6063" s="51">
        <v>285</v>
      </c>
      <c r="I6063" s="51">
        <v>570</v>
      </c>
      <c r="J6063" s="19"/>
      <c r="K6063" s="19"/>
    </row>
    <row r="6064" spans="1:11" ht="24" x14ac:dyDescent="0.2">
      <c r="A6064" s="297">
        <v>1147</v>
      </c>
      <c r="B6064" s="298" t="s">
        <v>9539</v>
      </c>
      <c r="C6064" s="28">
        <v>4</v>
      </c>
      <c r="D6064" s="299" t="s">
        <v>9540</v>
      </c>
      <c r="E6064" s="28" t="s">
        <v>8398</v>
      </c>
      <c r="F6064" s="28"/>
      <c r="G6064" s="51">
        <v>541.26</v>
      </c>
      <c r="H6064" s="51">
        <v>180.41</v>
      </c>
      <c r="I6064" s="51">
        <v>360.85</v>
      </c>
      <c r="J6064" s="19"/>
      <c r="K6064" s="19"/>
    </row>
    <row r="6065" spans="1:11" ht="24" x14ac:dyDescent="0.2">
      <c r="A6065" s="297">
        <v>1148</v>
      </c>
      <c r="B6065" s="298" t="s">
        <v>9541</v>
      </c>
      <c r="C6065" s="28">
        <v>1</v>
      </c>
      <c r="D6065" s="299" t="s">
        <v>9542</v>
      </c>
      <c r="E6065" s="28" t="s">
        <v>9543</v>
      </c>
      <c r="F6065" s="28"/>
      <c r="G6065" s="51">
        <v>171.98</v>
      </c>
      <c r="H6065" s="51">
        <v>57.34</v>
      </c>
      <c r="I6065" s="51">
        <v>114.64</v>
      </c>
      <c r="J6065" s="19"/>
      <c r="K6065" s="19"/>
    </row>
    <row r="6066" spans="1:11" ht="24" x14ac:dyDescent="0.2">
      <c r="A6066" s="297">
        <v>1149</v>
      </c>
      <c r="B6066" s="298" t="s">
        <v>9544</v>
      </c>
      <c r="C6066" s="28">
        <v>1</v>
      </c>
      <c r="D6066" s="299" t="s">
        <v>9545</v>
      </c>
      <c r="E6066" s="28" t="s">
        <v>8398</v>
      </c>
      <c r="F6066" s="28"/>
      <c r="G6066" s="51">
        <v>159.76</v>
      </c>
      <c r="H6066" s="51">
        <v>53.25</v>
      </c>
      <c r="I6066" s="51">
        <v>106.51</v>
      </c>
      <c r="J6066" s="19"/>
      <c r="K6066" s="19"/>
    </row>
    <row r="6067" spans="1:11" ht="24" x14ac:dyDescent="0.2">
      <c r="A6067" s="297">
        <v>1150</v>
      </c>
      <c r="B6067" s="298" t="s">
        <v>9546</v>
      </c>
      <c r="C6067" s="28">
        <v>1</v>
      </c>
      <c r="D6067" s="299" t="s">
        <v>9547</v>
      </c>
      <c r="E6067" s="28" t="s">
        <v>9548</v>
      </c>
      <c r="F6067" s="28"/>
      <c r="G6067" s="51">
        <v>213</v>
      </c>
      <c r="H6067" s="51">
        <v>106.5</v>
      </c>
      <c r="I6067" s="51">
        <v>106.5</v>
      </c>
      <c r="J6067" s="19"/>
      <c r="K6067" s="19"/>
    </row>
    <row r="6068" spans="1:11" ht="24" x14ac:dyDescent="0.2">
      <c r="A6068" s="297">
        <v>1151</v>
      </c>
      <c r="B6068" s="298" t="s">
        <v>9549</v>
      </c>
      <c r="C6068" s="28">
        <v>1</v>
      </c>
      <c r="D6068" s="299" t="s">
        <v>9550</v>
      </c>
      <c r="E6068" s="28" t="s">
        <v>9551</v>
      </c>
      <c r="F6068" s="28"/>
      <c r="G6068" s="51">
        <v>42348.79</v>
      </c>
      <c r="H6068" s="51">
        <v>10587.2</v>
      </c>
      <c r="I6068" s="51">
        <v>31761.59</v>
      </c>
      <c r="J6068" s="19"/>
      <c r="K6068" s="19"/>
    </row>
    <row r="6069" spans="1:11" ht="24" x14ac:dyDescent="0.2">
      <c r="A6069" s="297">
        <v>1152</v>
      </c>
      <c r="B6069" s="298" t="s">
        <v>9552</v>
      </c>
      <c r="C6069" s="28">
        <v>1</v>
      </c>
      <c r="D6069" s="299" t="s">
        <v>9553</v>
      </c>
      <c r="E6069" s="28" t="s">
        <v>9554</v>
      </c>
      <c r="F6069" s="28"/>
      <c r="G6069" s="51">
        <v>36300</v>
      </c>
      <c r="H6069" s="51">
        <v>9075</v>
      </c>
      <c r="I6069" s="51">
        <v>27225</v>
      </c>
      <c r="J6069" s="19"/>
      <c r="K6069" s="19"/>
    </row>
    <row r="6070" spans="1:11" x14ac:dyDescent="0.2">
      <c r="A6070" s="297">
        <v>1153</v>
      </c>
      <c r="B6070" s="298" t="s">
        <v>9555</v>
      </c>
      <c r="C6070" s="28">
        <v>1</v>
      </c>
      <c r="D6070" s="299" t="s">
        <v>9556</v>
      </c>
      <c r="E6070" s="28" t="s">
        <v>9557</v>
      </c>
      <c r="F6070" s="28"/>
      <c r="G6070" s="51">
        <v>62880</v>
      </c>
      <c r="H6070" s="51">
        <v>15720</v>
      </c>
      <c r="I6070" s="51">
        <v>47160</v>
      </c>
      <c r="J6070" s="19"/>
      <c r="K6070" s="19"/>
    </row>
    <row r="6071" spans="1:11" x14ac:dyDescent="0.2">
      <c r="A6071" s="297">
        <v>1154</v>
      </c>
      <c r="B6071" s="300" t="s">
        <v>9558</v>
      </c>
      <c r="C6071" s="28">
        <v>1</v>
      </c>
      <c r="D6071" s="299" t="s">
        <v>9559</v>
      </c>
      <c r="E6071" s="28" t="s">
        <v>9560</v>
      </c>
      <c r="F6071" s="28"/>
      <c r="G6071" s="51">
        <v>24200</v>
      </c>
      <c r="H6071" s="51">
        <v>6050</v>
      </c>
      <c r="I6071" s="51">
        <v>18150</v>
      </c>
      <c r="J6071" s="19"/>
      <c r="K6071" s="19"/>
    </row>
    <row r="6072" spans="1:11" ht="24" x14ac:dyDescent="0.2">
      <c r="A6072" s="297">
        <v>1155</v>
      </c>
      <c r="B6072" s="298" t="s">
        <v>9561</v>
      </c>
      <c r="C6072" s="28">
        <v>1</v>
      </c>
      <c r="D6072" s="299" t="s">
        <v>9562</v>
      </c>
      <c r="E6072" s="28" t="s">
        <v>9563</v>
      </c>
      <c r="F6072" s="28"/>
      <c r="G6072" s="51">
        <v>72600</v>
      </c>
      <c r="H6072" s="51">
        <v>18150</v>
      </c>
      <c r="I6072" s="51">
        <v>54450</v>
      </c>
      <c r="J6072" s="19"/>
      <c r="K6072" s="19"/>
    </row>
    <row r="6073" spans="1:11" ht="24" x14ac:dyDescent="0.2">
      <c r="A6073" s="297">
        <v>1156</v>
      </c>
      <c r="B6073" s="298" t="s">
        <v>9564</v>
      </c>
      <c r="C6073" s="28">
        <v>1</v>
      </c>
      <c r="D6073" s="299" t="s">
        <v>9565</v>
      </c>
      <c r="E6073" s="28" t="s">
        <v>9566</v>
      </c>
      <c r="F6073" s="28"/>
      <c r="G6073" s="51">
        <v>60498.79</v>
      </c>
      <c r="H6073" s="51">
        <v>15124.7</v>
      </c>
      <c r="I6073" s="51">
        <v>45374.09</v>
      </c>
      <c r="J6073" s="19"/>
      <c r="K6073" s="19"/>
    </row>
    <row r="6074" spans="1:11" x14ac:dyDescent="0.2">
      <c r="A6074" s="297">
        <v>1157</v>
      </c>
      <c r="B6074" s="298" t="s">
        <v>9567</v>
      </c>
      <c r="C6074" s="28">
        <v>2</v>
      </c>
      <c r="D6074" s="299" t="s">
        <v>9568</v>
      </c>
      <c r="E6074" s="28" t="s">
        <v>9535</v>
      </c>
      <c r="F6074" s="28"/>
      <c r="G6074" s="51">
        <v>192.39</v>
      </c>
      <c r="H6074" s="51">
        <v>64.14</v>
      </c>
      <c r="I6074" s="51">
        <v>128.25</v>
      </c>
      <c r="J6074" s="19"/>
      <c r="K6074" s="19"/>
    </row>
    <row r="6075" spans="1:11" ht="84" x14ac:dyDescent="0.25">
      <c r="A6075" s="29" t="s">
        <v>5</v>
      </c>
      <c r="B6075" s="29" t="s">
        <v>6</v>
      </c>
      <c r="C6075" s="29" t="s">
        <v>7</v>
      </c>
      <c r="D6075" s="29" t="s">
        <v>8</v>
      </c>
      <c r="E6075" s="29" t="s">
        <v>15</v>
      </c>
      <c r="F6075" s="29" t="s">
        <v>9</v>
      </c>
      <c r="G6075" s="262" t="s">
        <v>10</v>
      </c>
      <c r="H6075" s="262" t="s">
        <v>11</v>
      </c>
      <c r="I6075" s="262" t="s">
        <v>518</v>
      </c>
      <c r="J6075" s="29" t="s">
        <v>12</v>
      </c>
      <c r="K6075" s="30" t="s">
        <v>13</v>
      </c>
    </row>
    <row r="6076" spans="1:11" x14ac:dyDescent="0.2">
      <c r="A6076" s="297">
        <v>1158</v>
      </c>
      <c r="B6076" s="298" t="s">
        <v>9569</v>
      </c>
      <c r="C6076" s="28">
        <v>1</v>
      </c>
      <c r="D6076" s="299" t="s">
        <v>9570</v>
      </c>
      <c r="E6076" s="28" t="s">
        <v>9571</v>
      </c>
      <c r="F6076" s="28"/>
      <c r="G6076" s="51">
        <v>189</v>
      </c>
      <c r="H6076" s="51">
        <v>94.5</v>
      </c>
      <c r="I6076" s="51">
        <v>94.5</v>
      </c>
      <c r="J6076" s="19"/>
      <c r="K6076" s="19"/>
    </row>
    <row r="6077" spans="1:11" x14ac:dyDescent="0.2">
      <c r="A6077" s="297">
        <v>1159</v>
      </c>
      <c r="B6077" s="298" t="s">
        <v>9572</v>
      </c>
      <c r="C6077" s="28">
        <v>1</v>
      </c>
      <c r="D6077" s="299" t="s">
        <v>9573</v>
      </c>
      <c r="E6077" s="28" t="s">
        <v>9574</v>
      </c>
      <c r="F6077" s="28"/>
      <c r="G6077" s="51">
        <v>389</v>
      </c>
      <c r="H6077" s="51">
        <v>194.5</v>
      </c>
      <c r="I6077" s="51">
        <v>194.5</v>
      </c>
      <c r="J6077" s="19"/>
      <c r="K6077" s="19"/>
    </row>
    <row r="6078" spans="1:11" x14ac:dyDescent="0.2">
      <c r="A6078" s="297">
        <v>1160</v>
      </c>
      <c r="B6078" s="298" t="s">
        <v>9575</v>
      </c>
      <c r="C6078" s="28">
        <v>3</v>
      </c>
      <c r="D6078" s="299" t="s">
        <v>9576</v>
      </c>
      <c r="E6078" s="28" t="s">
        <v>9144</v>
      </c>
      <c r="F6078" s="28"/>
      <c r="G6078" s="51">
        <v>1801.15</v>
      </c>
      <c r="H6078" s="51">
        <v>450.29</v>
      </c>
      <c r="I6078" s="51">
        <v>1350.86</v>
      </c>
      <c r="J6078" s="19"/>
      <c r="K6078" s="19"/>
    </row>
    <row r="6079" spans="1:11" x14ac:dyDescent="0.2">
      <c r="A6079" s="297">
        <v>1161</v>
      </c>
      <c r="B6079" s="300" t="s">
        <v>9577</v>
      </c>
      <c r="C6079" s="28">
        <v>1</v>
      </c>
      <c r="D6079" s="299" t="s">
        <v>9578</v>
      </c>
      <c r="E6079" s="28" t="s">
        <v>8383</v>
      </c>
      <c r="F6079" s="28"/>
      <c r="G6079" s="51">
        <v>1779</v>
      </c>
      <c r="H6079" s="51">
        <v>889.5</v>
      </c>
      <c r="I6079" s="51">
        <v>889.5</v>
      </c>
      <c r="J6079" s="19"/>
      <c r="K6079" s="19"/>
    </row>
    <row r="6080" spans="1:11" x14ac:dyDescent="0.2">
      <c r="A6080" s="297">
        <v>1162</v>
      </c>
      <c r="B6080" s="298" t="s">
        <v>9579</v>
      </c>
      <c r="C6080" s="28">
        <v>1</v>
      </c>
      <c r="D6080" s="299" t="s">
        <v>9580</v>
      </c>
      <c r="E6080" s="28" t="s">
        <v>9581</v>
      </c>
      <c r="F6080" s="28"/>
      <c r="G6080" s="51">
        <v>1543.36</v>
      </c>
      <c r="H6080" s="51">
        <v>771.69</v>
      </c>
      <c r="I6080" s="51">
        <v>771.67</v>
      </c>
      <c r="J6080" s="19"/>
      <c r="K6080" s="19"/>
    </row>
    <row r="6081" spans="1:11" x14ac:dyDescent="0.2">
      <c r="A6081" s="297">
        <v>1163</v>
      </c>
      <c r="B6081" s="298" t="s">
        <v>9582</v>
      </c>
      <c r="C6081" s="28">
        <v>1</v>
      </c>
      <c r="D6081" s="299" t="s">
        <v>9583</v>
      </c>
      <c r="E6081" s="28" t="s">
        <v>9584</v>
      </c>
      <c r="F6081" s="28"/>
      <c r="G6081" s="51">
        <v>726</v>
      </c>
      <c r="H6081" s="51">
        <v>181.5</v>
      </c>
      <c r="I6081" s="51">
        <v>544.5</v>
      </c>
      <c r="J6081" s="19"/>
      <c r="K6081" s="19"/>
    </row>
    <row r="6082" spans="1:11" ht="24" x14ac:dyDescent="0.2">
      <c r="A6082" s="297">
        <v>1164</v>
      </c>
      <c r="B6082" s="298" t="s">
        <v>9585</v>
      </c>
      <c r="C6082" s="28">
        <v>1</v>
      </c>
      <c r="D6082" s="299" t="s">
        <v>9586</v>
      </c>
      <c r="E6082" s="28" t="s">
        <v>8383</v>
      </c>
      <c r="F6082" s="28"/>
      <c r="G6082" s="51">
        <v>459</v>
      </c>
      <c r="H6082" s="51">
        <v>153</v>
      </c>
      <c r="I6082" s="51">
        <v>306</v>
      </c>
      <c r="J6082" s="19"/>
      <c r="K6082" s="19"/>
    </row>
    <row r="6083" spans="1:11" x14ac:dyDescent="0.2">
      <c r="A6083" s="297">
        <v>1165</v>
      </c>
      <c r="B6083" s="298" t="s">
        <v>9587</v>
      </c>
      <c r="C6083" s="28">
        <v>1</v>
      </c>
      <c r="D6083" s="299" t="s">
        <v>9588</v>
      </c>
      <c r="E6083" s="28" t="s">
        <v>9589</v>
      </c>
      <c r="F6083" s="28"/>
      <c r="G6083" s="51">
        <v>539</v>
      </c>
      <c r="H6083" s="51">
        <v>134.75</v>
      </c>
      <c r="I6083" s="51">
        <v>404.25</v>
      </c>
      <c r="J6083" s="19"/>
      <c r="K6083" s="19"/>
    </row>
    <row r="6084" spans="1:11" x14ac:dyDescent="0.2">
      <c r="A6084" s="297">
        <v>1166</v>
      </c>
      <c r="B6084" s="298" t="s">
        <v>9590</v>
      </c>
      <c r="C6084" s="28">
        <v>1</v>
      </c>
      <c r="D6084" s="299" t="s">
        <v>9591</v>
      </c>
      <c r="E6084" s="28" t="s">
        <v>9592</v>
      </c>
      <c r="F6084" s="28"/>
      <c r="G6084" s="51">
        <v>629.20000000000005</v>
      </c>
      <c r="H6084" s="51">
        <v>157.30000000000001</v>
      </c>
      <c r="I6084" s="51">
        <v>471.9</v>
      </c>
      <c r="J6084" s="19"/>
      <c r="K6084" s="19"/>
    </row>
    <row r="6085" spans="1:11" ht="24" x14ac:dyDescent="0.2">
      <c r="A6085" s="297">
        <v>1167</v>
      </c>
      <c r="B6085" s="298" t="s">
        <v>9593</v>
      </c>
      <c r="C6085" s="28">
        <v>2</v>
      </c>
      <c r="D6085" s="299" t="s">
        <v>9594</v>
      </c>
      <c r="E6085" s="28" t="s">
        <v>9595</v>
      </c>
      <c r="F6085" s="28"/>
      <c r="G6085" s="51">
        <v>263.8</v>
      </c>
      <c r="H6085" s="51">
        <v>131.9</v>
      </c>
      <c r="I6085" s="51">
        <v>131.9</v>
      </c>
      <c r="J6085" s="19"/>
      <c r="K6085" s="19"/>
    </row>
    <row r="6086" spans="1:11" x14ac:dyDescent="0.2">
      <c r="A6086" s="297">
        <v>1168</v>
      </c>
      <c r="B6086" s="298" t="s">
        <v>9036</v>
      </c>
      <c r="C6086" s="28">
        <v>1</v>
      </c>
      <c r="D6086" s="299" t="s">
        <v>9596</v>
      </c>
      <c r="E6086" s="28" t="s">
        <v>7569</v>
      </c>
      <c r="F6086" s="28"/>
      <c r="G6086" s="51">
        <v>85</v>
      </c>
      <c r="H6086" s="51">
        <v>42.5</v>
      </c>
      <c r="I6086" s="51">
        <v>42.5</v>
      </c>
      <c r="J6086" s="19"/>
      <c r="K6086" s="19"/>
    </row>
    <row r="6087" spans="1:11" ht="24" x14ac:dyDescent="0.2">
      <c r="A6087" s="297">
        <v>1169</v>
      </c>
      <c r="B6087" s="298" t="s">
        <v>9597</v>
      </c>
      <c r="C6087" s="28">
        <v>1</v>
      </c>
      <c r="D6087" s="299" t="s">
        <v>9598</v>
      </c>
      <c r="E6087" s="28" t="s">
        <v>9599</v>
      </c>
      <c r="F6087" s="28"/>
      <c r="G6087" s="51">
        <v>1367.3</v>
      </c>
      <c r="H6087" s="51">
        <v>341.84</v>
      </c>
      <c r="I6087" s="51">
        <v>1025.46</v>
      </c>
      <c r="J6087" s="19"/>
      <c r="K6087" s="19"/>
    </row>
    <row r="6088" spans="1:11" x14ac:dyDescent="0.2">
      <c r="A6088" s="297">
        <v>1170</v>
      </c>
      <c r="B6088" s="298" t="s">
        <v>9600</v>
      </c>
      <c r="C6088" s="28">
        <v>1</v>
      </c>
      <c r="D6088" s="299" t="s">
        <v>9601</v>
      </c>
      <c r="E6088" s="28" t="s">
        <v>9602</v>
      </c>
      <c r="F6088" s="28"/>
      <c r="G6088" s="51">
        <v>8349</v>
      </c>
      <c r="H6088" s="51">
        <v>2783</v>
      </c>
      <c r="I6088" s="51">
        <v>5566</v>
      </c>
      <c r="J6088" s="19"/>
      <c r="K6088" s="19"/>
    </row>
    <row r="6089" spans="1:11" x14ac:dyDescent="0.2">
      <c r="A6089" s="297">
        <v>1171</v>
      </c>
      <c r="B6089" s="298" t="s">
        <v>9600</v>
      </c>
      <c r="C6089" s="28">
        <v>1</v>
      </c>
      <c r="D6089" s="299" t="s">
        <v>9603</v>
      </c>
      <c r="E6089" s="28" t="s">
        <v>9604</v>
      </c>
      <c r="F6089" s="28"/>
      <c r="G6089" s="51">
        <v>1228.1500000000001</v>
      </c>
      <c r="H6089" s="51">
        <v>409.39</v>
      </c>
      <c r="I6089" s="51">
        <v>818.76</v>
      </c>
      <c r="J6089" s="19"/>
      <c r="K6089" s="19"/>
    </row>
    <row r="6090" spans="1:11" x14ac:dyDescent="0.2">
      <c r="A6090" s="297">
        <v>1172</v>
      </c>
      <c r="B6090" s="298" t="s">
        <v>9600</v>
      </c>
      <c r="C6090" s="28">
        <v>1</v>
      </c>
      <c r="D6090" s="299" t="s">
        <v>9605</v>
      </c>
      <c r="E6090" s="28" t="s">
        <v>9602</v>
      </c>
      <c r="F6090" s="28"/>
      <c r="G6090" s="51">
        <v>167.59</v>
      </c>
      <c r="H6090" s="51">
        <v>55.86</v>
      </c>
      <c r="I6090" s="51">
        <v>111.73</v>
      </c>
      <c r="J6090" s="19"/>
      <c r="K6090" s="19"/>
    </row>
    <row r="6091" spans="1:11" x14ac:dyDescent="0.2">
      <c r="A6091" s="297">
        <v>1173</v>
      </c>
      <c r="B6091" s="298" t="s">
        <v>9606</v>
      </c>
      <c r="C6091" s="28">
        <v>2</v>
      </c>
      <c r="D6091" s="299" t="s">
        <v>9607</v>
      </c>
      <c r="E6091" s="28" t="s">
        <v>9144</v>
      </c>
      <c r="F6091" s="28"/>
      <c r="G6091" s="51">
        <v>258.39999999999998</v>
      </c>
      <c r="H6091" s="51">
        <v>64.599999999999994</v>
      </c>
      <c r="I6091" s="51">
        <v>193.8</v>
      </c>
      <c r="J6091" s="19"/>
      <c r="K6091" s="19"/>
    </row>
    <row r="6092" spans="1:11" ht="16.5" customHeight="1" x14ac:dyDescent="0.2">
      <c r="A6092" s="297">
        <v>1174</v>
      </c>
      <c r="B6092" s="298" t="s">
        <v>9608</v>
      </c>
      <c r="C6092" s="28">
        <v>1</v>
      </c>
      <c r="D6092" s="299" t="s">
        <v>9609</v>
      </c>
      <c r="E6092" s="28" t="s">
        <v>9020</v>
      </c>
      <c r="F6092" s="28"/>
      <c r="G6092" s="51">
        <v>119</v>
      </c>
      <c r="H6092" s="51">
        <v>29.75</v>
      </c>
      <c r="I6092" s="51">
        <v>89.25</v>
      </c>
      <c r="J6092" s="19"/>
      <c r="K6092" s="19"/>
    </row>
    <row r="6093" spans="1:11" x14ac:dyDescent="0.2">
      <c r="A6093" s="297">
        <v>1175</v>
      </c>
      <c r="B6093" s="298" t="s">
        <v>9610</v>
      </c>
      <c r="C6093" s="28">
        <v>1</v>
      </c>
      <c r="D6093" s="299" t="s">
        <v>9611</v>
      </c>
      <c r="E6093" s="28" t="s">
        <v>9612</v>
      </c>
      <c r="F6093" s="28"/>
      <c r="G6093" s="51">
        <v>560.04999999999995</v>
      </c>
      <c r="H6093" s="51">
        <v>140.01</v>
      </c>
      <c r="I6093" s="51">
        <v>420.04</v>
      </c>
      <c r="J6093" s="19"/>
      <c r="K6093" s="19"/>
    </row>
    <row r="6094" spans="1:11" ht="24" x14ac:dyDescent="0.2">
      <c r="A6094" s="297">
        <v>1176</v>
      </c>
      <c r="B6094" s="298" t="s">
        <v>9613</v>
      </c>
      <c r="C6094" s="28">
        <v>1</v>
      </c>
      <c r="D6094" s="299" t="s">
        <v>9614</v>
      </c>
      <c r="E6094" s="28" t="s">
        <v>9615</v>
      </c>
      <c r="F6094" s="28"/>
      <c r="G6094" s="51">
        <v>556.6</v>
      </c>
      <c r="H6094" s="51">
        <v>139.15</v>
      </c>
      <c r="I6094" s="51">
        <v>417.45</v>
      </c>
      <c r="J6094" s="19"/>
      <c r="K6094" s="19"/>
    </row>
    <row r="6095" spans="1:11" x14ac:dyDescent="0.2">
      <c r="A6095" s="297">
        <v>1177</v>
      </c>
      <c r="B6095" s="298" t="s">
        <v>9616</v>
      </c>
      <c r="C6095" s="28">
        <v>1</v>
      </c>
      <c r="D6095" s="299" t="s">
        <v>9617</v>
      </c>
      <c r="E6095" s="28" t="s">
        <v>9618</v>
      </c>
      <c r="F6095" s="28"/>
      <c r="G6095" s="51">
        <v>1349.15</v>
      </c>
      <c r="H6095" s="51">
        <v>674.59</v>
      </c>
      <c r="I6095" s="51">
        <v>674.56</v>
      </c>
      <c r="J6095" s="19"/>
      <c r="K6095" s="19"/>
    </row>
    <row r="6096" spans="1:11" ht="24" x14ac:dyDescent="0.2">
      <c r="A6096" s="297">
        <v>1178</v>
      </c>
      <c r="B6096" s="298" t="s">
        <v>9619</v>
      </c>
      <c r="C6096" s="28">
        <v>3</v>
      </c>
      <c r="D6096" s="299" t="s">
        <v>9620</v>
      </c>
      <c r="E6096" s="28" t="s">
        <v>8569</v>
      </c>
      <c r="F6096" s="28"/>
      <c r="G6096" s="51">
        <v>479.28</v>
      </c>
      <c r="H6096" s="51">
        <v>159.76</v>
      </c>
      <c r="I6096" s="51">
        <v>319.52</v>
      </c>
      <c r="J6096" s="19"/>
      <c r="K6096" s="19"/>
    </row>
    <row r="6097" spans="1:11" ht="24" x14ac:dyDescent="0.2">
      <c r="A6097" s="297">
        <v>1179</v>
      </c>
      <c r="B6097" s="298" t="s">
        <v>9621</v>
      </c>
      <c r="C6097" s="28">
        <v>3</v>
      </c>
      <c r="D6097" s="299" t="s">
        <v>9622</v>
      </c>
      <c r="E6097" s="28" t="s">
        <v>9623</v>
      </c>
      <c r="F6097" s="28"/>
      <c r="G6097" s="51">
        <v>537</v>
      </c>
      <c r="H6097" s="51">
        <v>268.5</v>
      </c>
      <c r="I6097" s="51">
        <v>268.5</v>
      </c>
      <c r="J6097" s="19"/>
      <c r="K6097" s="19"/>
    </row>
    <row r="6098" spans="1:11" ht="24" x14ac:dyDescent="0.2">
      <c r="A6098" s="297">
        <v>1180</v>
      </c>
      <c r="B6098" s="298" t="s">
        <v>9624</v>
      </c>
      <c r="C6098" s="28">
        <v>3</v>
      </c>
      <c r="D6098" s="299" t="s">
        <v>9625</v>
      </c>
      <c r="E6098" s="28" t="s">
        <v>9626</v>
      </c>
      <c r="F6098" s="28"/>
      <c r="G6098" s="51">
        <v>408</v>
      </c>
      <c r="H6098" s="51">
        <v>204</v>
      </c>
      <c r="I6098" s="51">
        <v>204</v>
      </c>
      <c r="J6098" s="19"/>
      <c r="K6098" s="19"/>
    </row>
    <row r="6099" spans="1:11" ht="24" x14ac:dyDescent="0.2">
      <c r="A6099" s="297">
        <v>1181</v>
      </c>
      <c r="B6099" s="298" t="s">
        <v>9627</v>
      </c>
      <c r="C6099" s="28">
        <v>3</v>
      </c>
      <c r="D6099" s="299" t="s">
        <v>9628</v>
      </c>
      <c r="E6099" s="28" t="s">
        <v>9629</v>
      </c>
      <c r="F6099" s="28"/>
      <c r="G6099" s="51">
        <v>264</v>
      </c>
      <c r="H6099" s="51">
        <v>132</v>
      </c>
      <c r="I6099" s="51">
        <v>132</v>
      </c>
      <c r="J6099" s="19"/>
      <c r="K6099" s="19"/>
    </row>
    <row r="6100" spans="1:11" x14ac:dyDescent="0.2">
      <c r="A6100" s="297">
        <v>1182</v>
      </c>
      <c r="B6100" s="298" t="s">
        <v>9630</v>
      </c>
      <c r="C6100" s="28">
        <v>1</v>
      </c>
      <c r="D6100" s="299" t="s">
        <v>9631</v>
      </c>
      <c r="E6100" s="28" t="s">
        <v>9020</v>
      </c>
      <c r="F6100" s="28"/>
      <c r="G6100" s="51">
        <v>140</v>
      </c>
      <c r="H6100" s="51">
        <v>35</v>
      </c>
      <c r="I6100" s="51">
        <v>105</v>
      </c>
      <c r="J6100" s="19"/>
      <c r="K6100" s="19"/>
    </row>
    <row r="6101" spans="1:11" ht="84" x14ac:dyDescent="0.25">
      <c r="A6101" s="29" t="s">
        <v>5</v>
      </c>
      <c r="B6101" s="29" t="s">
        <v>6</v>
      </c>
      <c r="C6101" s="29" t="s">
        <v>7</v>
      </c>
      <c r="D6101" s="29" t="s">
        <v>8</v>
      </c>
      <c r="E6101" s="29" t="s">
        <v>15</v>
      </c>
      <c r="F6101" s="29" t="s">
        <v>9</v>
      </c>
      <c r="G6101" s="262" t="s">
        <v>10</v>
      </c>
      <c r="H6101" s="262" t="s">
        <v>11</v>
      </c>
      <c r="I6101" s="262" t="s">
        <v>518</v>
      </c>
      <c r="J6101" s="29" t="s">
        <v>12</v>
      </c>
      <c r="K6101" s="30" t="s">
        <v>13</v>
      </c>
    </row>
    <row r="6102" spans="1:11" x14ac:dyDescent="0.2">
      <c r="A6102" s="297">
        <v>1183</v>
      </c>
      <c r="B6102" s="215" t="s">
        <v>9632</v>
      </c>
      <c r="C6102" s="28">
        <v>1</v>
      </c>
      <c r="D6102" s="299" t="s">
        <v>9633</v>
      </c>
      <c r="E6102" s="28" t="s">
        <v>9634</v>
      </c>
      <c r="F6102" s="28"/>
      <c r="G6102" s="51">
        <v>882.8</v>
      </c>
      <c r="H6102" s="51">
        <v>441.4</v>
      </c>
      <c r="I6102" s="51">
        <v>441.4</v>
      </c>
      <c r="J6102" s="19"/>
      <c r="K6102" s="19"/>
    </row>
    <row r="6103" spans="1:11" x14ac:dyDescent="0.2">
      <c r="A6103" s="297">
        <v>1184</v>
      </c>
      <c r="B6103" s="298" t="s">
        <v>9635</v>
      </c>
      <c r="C6103" s="28">
        <v>1</v>
      </c>
      <c r="D6103" s="299" t="s">
        <v>9636</v>
      </c>
      <c r="E6103" s="28" t="s">
        <v>7621</v>
      </c>
      <c r="F6103" s="28"/>
      <c r="G6103" s="51">
        <v>140</v>
      </c>
      <c r="H6103" s="51">
        <v>35</v>
      </c>
      <c r="I6103" s="51">
        <v>105</v>
      </c>
      <c r="J6103" s="19"/>
      <c r="K6103" s="19"/>
    </row>
    <row r="6104" spans="1:11" ht="24" x14ac:dyDescent="0.2">
      <c r="A6104" s="297">
        <v>1185</v>
      </c>
      <c r="B6104" s="298" t="s">
        <v>9637</v>
      </c>
      <c r="C6104" s="28">
        <v>1</v>
      </c>
      <c r="D6104" s="299" t="s">
        <v>9638</v>
      </c>
      <c r="E6104" s="28" t="s">
        <v>9639</v>
      </c>
      <c r="F6104" s="28"/>
      <c r="G6104" s="51">
        <v>647.35</v>
      </c>
      <c r="H6104" s="51">
        <v>161.84</v>
      </c>
      <c r="I6104" s="51">
        <v>485.51</v>
      </c>
      <c r="J6104" s="19"/>
      <c r="K6104" s="19"/>
    </row>
    <row r="6105" spans="1:11" x14ac:dyDescent="0.2">
      <c r="A6105" s="297">
        <v>1186</v>
      </c>
      <c r="B6105" s="298" t="s">
        <v>9640</v>
      </c>
      <c r="C6105" s="28">
        <v>1</v>
      </c>
      <c r="D6105" s="299" t="s">
        <v>9641</v>
      </c>
      <c r="E6105" s="28" t="s">
        <v>9642</v>
      </c>
      <c r="F6105" s="28"/>
      <c r="G6105" s="51">
        <v>12402.5</v>
      </c>
      <c r="H6105" s="51">
        <v>4134.16</v>
      </c>
      <c r="I6105" s="51">
        <v>8268.34</v>
      </c>
      <c r="J6105" s="19"/>
      <c r="K6105" s="19"/>
    </row>
    <row r="6106" spans="1:11" x14ac:dyDescent="0.2">
      <c r="A6106" s="297">
        <v>1187</v>
      </c>
      <c r="B6106" s="298" t="s">
        <v>9643</v>
      </c>
      <c r="C6106" s="28">
        <v>2</v>
      </c>
      <c r="D6106" s="299" t="s">
        <v>9644</v>
      </c>
      <c r="E6106" s="28" t="s">
        <v>9645</v>
      </c>
      <c r="F6106" s="28"/>
      <c r="G6106" s="51">
        <v>943.8</v>
      </c>
      <c r="H6106" s="51">
        <v>314.60000000000002</v>
      </c>
      <c r="I6106" s="51">
        <v>629.20000000000005</v>
      </c>
      <c r="J6106" s="19"/>
      <c r="K6106" s="19"/>
    </row>
    <row r="6107" spans="1:11" x14ac:dyDescent="0.2">
      <c r="A6107" s="297">
        <v>1188</v>
      </c>
      <c r="B6107" s="298" t="s">
        <v>9646</v>
      </c>
      <c r="C6107" s="28">
        <v>1</v>
      </c>
      <c r="D6107" s="299" t="s">
        <v>9647</v>
      </c>
      <c r="E6107" s="28" t="s">
        <v>9645</v>
      </c>
      <c r="F6107" s="28"/>
      <c r="G6107" s="51">
        <v>653.4</v>
      </c>
      <c r="H6107" s="51">
        <v>217.8</v>
      </c>
      <c r="I6107" s="51">
        <v>435.6</v>
      </c>
      <c r="J6107" s="19"/>
      <c r="K6107" s="19"/>
    </row>
    <row r="6108" spans="1:11" x14ac:dyDescent="0.2">
      <c r="A6108" s="297">
        <v>1189</v>
      </c>
      <c r="B6108" s="298" t="s">
        <v>9036</v>
      </c>
      <c r="C6108" s="28">
        <v>1</v>
      </c>
      <c r="D6108" s="299" t="s">
        <v>9648</v>
      </c>
      <c r="E6108" s="28" t="s">
        <v>9649</v>
      </c>
      <c r="F6108" s="28"/>
      <c r="G6108" s="51">
        <v>40</v>
      </c>
      <c r="H6108" s="51">
        <v>20</v>
      </c>
      <c r="I6108" s="51">
        <v>20</v>
      </c>
      <c r="J6108" s="19"/>
      <c r="K6108" s="19"/>
    </row>
    <row r="6109" spans="1:11" x14ac:dyDescent="0.2">
      <c r="A6109" s="297">
        <v>1190</v>
      </c>
      <c r="B6109" s="298" t="s">
        <v>9650</v>
      </c>
      <c r="C6109" s="28">
        <v>3</v>
      </c>
      <c r="D6109" s="299" t="s">
        <v>9651</v>
      </c>
      <c r="E6109" s="28" t="s">
        <v>9171</v>
      </c>
      <c r="F6109" s="28"/>
      <c r="G6109" s="51">
        <v>290</v>
      </c>
      <c r="H6109" s="51">
        <v>96.66</v>
      </c>
      <c r="I6109" s="51">
        <v>193.34</v>
      </c>
      <c r="J6109" s="19"/>
      <c r="K6109" s="19"/>
    </row>
    <row r="6110" spans="1:11" x14ac:dyDescent="0.2">
      <c r="A6110" s="297">
        <v>1191</v>
      </c>
      <c r="B6110" s="298" t="s">
        <v>9652</v>
      </c>
      <c r="C6110" s="28">
        <v>1</v>
      </c>
      <c r="D6110" s="299" t="s">
        <v>9653</v>
      </c>
      <c r="E6110" s="28" t="s">
        <v>9020</v>
      </c>
      <c r="F6110" s="28"/>
      <c r="G6110" s="51">
        <v>32.4</v>
      </c>
      <c r="H6110" s="51">
        <v>13.5</v>
      </c>
      <c r="I6110" s="51">
        <v>18.899999999999999</v>
      </c>
      <c r="J6110" s="19"/>
      <c r="K6110" s="19"/>
    </row>
    <row r="6111" spans="1:11" x14ac:dyDescent="0.2">
      <c r="A6111" s="297">
        <v>1192</v>
      </c>
      <c r="B6111" s="298" t="s">
        <v>9654</v>
      </c>
      <c r="C6111" s="28">
        <v>8</v>
      </c>
      <c r="D6111" s="299" t="s">
        <v>9655</v>
      </c>
      <c r="E6111" s="28" t="s">
        <v>9234</v>
      </c>
      <c r="F6111" s="28"/>
      <c r="G6111" s="51">
        <v>1082.52</v>
      </c>
      <c r="H6111" s="51">
        <v>360.84</v>
      </c>
      <c r="I6111" s="51">
        <v>721.68</v>
      </c>
      <c r="J6111" s="19"/>
      <c r="K6111" s="19"/>
    </row>
    <row r="6112" spans="1:11" x14ac:dyDescent="0.2">
      <c r="A6112" s="297">
        <v>1193</v>
      </c>
      <c r="B6112" s="298" t="s">
        <v>8442</v>
      </c>
      <c r="C6112" s="28">
        <v>2</v>
      </c>
      <c r="D6112" s="299" t="s">
        <v>9656</v>
      </c>
      <c r="E6112" s="28" t="s">
        <v>8398</v>
      </c>
      <c r="F6112" s="28"/>
      <c r="G6112" s="51">
        <v>55.87</v>
      </c>
      <c r="H6112" s="51">
        <v>18.61</v>
      </c>
      <c r="I6112" s="51">
        <v>37.26</v>
      </c>
      <c r="J6112" s="19"/>
      <c r="K6112" s="19"/>
    </row>
    <row r="6113" spans="1:11" x14ac:dyDescent="0.2">
      <c r="A6113" s="297">
        <v>1194</v>
      </c>
      <c r="B6113" s="298" t="s">
        <v>7604</v>
      </c>
      <c r="C6113" s="28">
        <v>1</v>
      </c>
      <c r="D6113" s="299" t="s">
        <v>9657</v>
      </c>
      <c r="E6113" s="28" t="s">
        <v>9658</v>
      </c>
      <c r="F6113" s="28"/>
      <c r="G6113" s="51">
        <v>1149.5</v>
      </c>
      <c r="H6113" s="51">
        <v>383.16</v>
      </c>
      <c r="I6113" s="51">
        <v>766.34</v>
      </c>
      <c r="J6113" s="19"/>
      <c r="K6113" s="19"/>
    </row>
    <row r="6114" spans="1:11" ht="15" customHeight="1" x14ac:dyDescent="0.2">
      <c r="A6114" s="297">
        <v>1195</v>
      </c>
      <c r="B6114" s="298" t="s">
        <v>9659</v>
      </c>
      <c r="C6114" s="28">
        <v>1</v>
      </c>
      <c r="D6114" s="299" t="s">
        <v>9660</v>
      </c>
      <c r="E6114" s="28" t="s">
        <v>9661</v>
      </c>
      <c r="F6114" s="28"/>
      <c r="G6114" s="51">
        <v>280</v>
      </c>
      <c r="H6114" s="51">
        <v>93.34</v>
      </c>
      <c r="I6114" s="51">
        <v>186.66</v>
      </c>
      <c r="J6114" s="19"/>
      <c r="K6114" s="19"/>
    </row>
    <row r="6115" spans="1:11" x14ac:dyDescent="0.2">
      <c r="A6115" s="297">
        <v>1196</v>
      </c>
      <c r="B6115" s="298" t="s">
        <v>9662</v>
      </c>
      <c r="C6115" s="28">
        <v>1</v>
      </c>
      <c r="D6115" s="299" t="s">
        <v>9663</v>
      </c>
      <c r="E6115" s="28" t="s">
        <v>9664</v>
      </c>
      <c r="F6115" s="28"/>
      <c r="G6115" s="51">
        <v>235</v>
      </c>
      <c r="H6115" s="51">
        <v>78.34</v>
      </c>
      <c r="I6115" s="51">
        <v>156.66</v>
      </c>
      <c r="J6115" s="19"/>
      <c r="K6115" s="19"/>
    </row>
    <row r="6116" spans="1:11" ht="18.75" customHeight="1" x14ac:dyDescent="0.2">
      <c r="A6116" s="297">
        <v>1197</v>
      </c>
      <c r="B6116" s="298" t="s">
        <v>9665</v>
      </c>
      <c r="C6116" s="28">
        <v>1</v>
      </c>
      <c r="D6116" s="299" t="s">
        <v>9666</v>
      </c>
      <c r="E6116" s="28" t="s">
        <v>9667</v>
      </c>
      <c r="F6116" s="28"/>
      <c r="G6116" s="51">
        <v>407</v>
      </c>
      <c r="H6116" s="51">
        <v>135.66</v>
      </c>
      <c r="I6116" s="51">
        <v>271.33999999999997</v>
      </c>
      <c r="J6116" s="19"/>
      <c r="K6116" s="19"/>
    </row>
    <row r="6117" spans="1:11" x14ac:dyDescent="0.2">
      <c r="A6117" s="297">
        <v>1198</v>
      </c>
      <c r="B6117" s="215" t="s">
        <v>9668</v>
      </c>
      <c r="C6117" s="28">
        <v>1</v>
      </c>
      <c r="D6117" s="299" t="s">
        <v>9669</v>
      </c>
      <c r="E6117" s="28" t="s">
        <v>9670</v>
      </c>
      <c r="F6117" s="28"/>
      <c r="G6117" s="51">
        <v>229</v>
      </c>
      <c r="H6117" s="51">
        <v>76.34</v>
      </c>
      <c r="I6117" s="51">
        <v>152.66</v>
      </c>
      <c r="J6117" s="19"/>
      <c r="K6117" s="19"/>
    </row>
    <row r="6118" spans="1:11" x14ac:dyDescent="0.2">
      <c r="A6118" s="297">
        <v>1199</v>
      </c>
      <c r="B6118" s="298" t="s">
        <v>9671</v>
      </c>
      <c r="C6118" s="28">
        <v>1</v>
      </c>
      <c r="D6118" s="299" t="s">
        <v>9672</v>
      </c>
      <c r="E6118" s="28" t="s">
        <v>9385</v>
      </c>
      <c r="F6118" s="28"/>
      <c r="G6118" s="51">
        <v>265</v>
      </c>
      <c r="H6118" s="51">
        <v>88.34</v>
      </c>
      <c r="I6118" s="51">
        <v>176.66</v>
      </c>
      <c r="J6118" s="19"/>
      <c r="K6118" s="19"/>
    </row>
    <row r="6119" spans="1:11" x14ac:dyDescent="0.2">
      <c r="A6119" s="297">
        <v>1200</v>
      </c>
      <c r="B6119" s="298" t="s">
        <v>9673</v>
      </c>
      <c r="C6119" s="28">
        <v>3</v>
      </c>
      <c r="D6119" s="299" t="s">
        <v>9674</v>
      </c>
      <c r="E6119" s="28" t="s">
        <v>9675</v>
      </c>
      <c r="F6119" s="28"/>
      <c r="G6119" s="51">
        <v>177</v>
      </c>
      <c r="H6119" s="51">
        <v>59</v>
      </c>
      <c r="I6119" s="51">
        <v>118</v>
      </c>
      <c r="J6119" s="19"/>
      <c r="K6119" s="19"/>
    </row>
    <row r="6120" spans="1:11" x14ac:dyDescent="0.2">
      <c r="A6120" s="297">
        <v>1201</v>
      </c>
      <c r="B6120" s="298" t="s">
        <v>9676</v>
      </c>
      <c r="C6120" s="28">
        <v>3</v>
      </c>
      <c r="D6120" s="299" t="s">
        <v>9677</v>
      </c>
      <c r="E6120" s="28" t="s">
        <v>9678</v>
      </c>
      <c r="F6120" s="28"/>
      <c r="G6120" s="51">
        <v>102</v>
      </c>
      <c r="H6120" s="51">
        <v>34</v>
      </c>
      <c r="I6120" s="51">
        <v>68</v>
      </c>
      <c r="J6120" s="19"/>
      <c r="K6120" s="19"/>
    </row>
    <row r="6121" spans="1:11" ht="24" x14ac:dyDescent="0.2">
      <c r="A6121" s="297">
        <v>1202</v>
      </c>
      <c r="B6121" s="298" t="s">
        <v>9679</v>
      </c>
      <c r="C6121" s="28">
        <v>5</v>
      </c>
      <c r="D6121" s="299" t="s">
        <v>9680</v>
      </c>
      <c r="E6121" s="28" t="s">
        <v>9681</v>
      </c>
      <c r="F6121" s="28"/>
      <c r="G6121" s="51">
        <v>200.79</v>
      </c>
      <c r="H6121" s="51">
        <v>66.94</v>
      </c>
      <c r="I6121" s="51">
        <v>133.85</v>
      </c>
      <c r="J6121" s="19"/>
      <c r="K6121" s="19"/>
    </row>
    <row r="6122" spans="1:11" ht="17.25" customHeight="1" x14ac:dyDescent="0.2">
      <c r="A6122" s="297">
        <v>1203</v>
      </c>
      <c r="B6122" s="298" t="s">
        <v>9682</v>
      </c>
      <c r="C6122" s="28">
        <v>1</v>
      </c>
      <c r="D6122" s="299" t="s">
        <v>9683</v>
      </c>
      <c r="E6122" s="28" t="s">
        <v>9684</v>
      </c>
      <c r="F6122" s="28"/>
      <c r="G6122" s="51">
        <v>497</v>
      </c>
      <c r="H6122" s="51">
        <v>248.5</v>
      </c>
      <c r="I6122" s="51">
        <v>248.5</v>
      </c>
      <c r="J6122" s="19"/>
      <c r="K6122" s="19"/>
    </row>
    <row r="6123" spans="1:11" x14ac:dyDescent="0.2">
      <c r="A6123" s="297">
        <v>1204</v>
      </c>
      <c r="B6123" s="298" t="s">
        <v>9685</v>
      </c>
      <c r="C6123" s="28">
        <v>1</v>
      </c>
      <c r="D6123" s="299" t="s">
        <v>9686</v>
      </c>
      <c r="E6123" s="28" t="s">
        <v>9684</v>
      </c>
      <c r="F6123" s="28"/>
      <c r="G6123" s="51">
        <v>161</v>
      </c>
      <c r="H6123" s="51">
        <v>80.5</v>
      </c>
      <c r="I6123" s="51">
        <v>80.5</v>
      </c>
      <c r="J6123" s="19"/>
      <c r="K6123" s="19"/>
    </row>
    <row r="6124" spans="1:11" x14ac:dyDescent="0.2">
      <c r="A6124" s="297">
        <v>1205</v>
      </c>
      <c r="B6124" s="298" t="s">
        <v>9036</v>
      </c>
      <c r="C6124" s="28">
        <v>1</v>
      </c>
      <c r="D6124" s="299" t="s">
        <v>9687</v>
      </c>
      <c r="E6124" s="28" t="s">
        <v>9684</v>
      </c>
      <c r="F6124" s="28"/>
      <c r="G6124" s="51">
        <v>1448</v>
      </c>
      <c r="H6124" s="51">
        <v>724</v>
      </c>
      <c r="I6124" s="51">
        <v>724</v>
      </c>
      <c r="J6124" s="19"/>
      <c r="K6124" s="19"/>
    </row>
    <row r="6125" spans="1:11" x14ac:dyDescent="0.2">
      <c r="A6125" s="297">
        <v>1206</v>
      </c>
      <c r="B6125" s="298" t="s">
        <v>9688</v>
      </c>
      <c r="C6125" s="28">
        <v>2</v>
      </c>
      <c r="D6125" s="299" t="s">
        <v>9689</v>
      </c>
      <c r="E6125" s="28" t="s">
        <v>9690</v>
      </c>
      <c r="F6125" s="28"/>
      <c r="G6125" s="51">
        <v>319.52</v>
      </c>
      <c r="H6125" s="51">
        <v>106.5</v>
      </c>
      <c r="I6125" s="51">
        <v>213.02</v>
      </c>
      <c r="J6125" s="19"/>
      <c r="K6125" s="19"/>
    </row>
    <row r="6126" spans="1:11" ht="24" x14ac:dyDescent="0.2">
      <c r="A6126" s="297">
        <v>1207</v>
      </c>
      <c r="B6126" s="298" t="s">
        <v>9691</v>
      </c>
      <c r="C6126" s="28">
        <v>1</v>
      </c>
      <c r="D6126" s="299" t="s">
        <v>9692</v>
      </c>
      <c r="E6126" s="28" t="s">
        <v>9693</v>
      </c>
      <c r="F6126" s="28"/>
      <c r="G6126" s="51">
        <v>568.70000000000005</v>
      </c>
      <c r="H6126" s="51">
        <v>189.56</v>
      </c>
      <c r="I6126" s="51">
        <v>379.14</v>
      </c>
      <c r="J6126" s="19"/>
      <c r="K6126" s="19"/>
    </row>
    <row r="6127" spans="1:11" ht="24" x14ac:dyDescent="0.2">
      <c r="A6127" s="297">
        <v>1208</v>
      </c>
      <c r="B6127" s="298" t="s">
        <v>9694</v>
      </c>
      <c r="C6127" s="28">
        <v>1</v>
      </c>
      <c r="D6127" s="299" t="s">
        <v>9695</v>
      </c>
      <c r="E6127" s="28" t="s">
        <v>9696</v>
      </c>
      <c r="F6127" s="28"/>
      <c r="G6127" s="51">
        <v>1415.7</v>
      </c>
      <c r="H6127" s="51">
        <v>471.9</v>
      </c>
      <c r="I6127" s="51">
        <v>943.8</v>
      </c>
      <c r="J6127" s="19"/>
      <c r="K6127" s="19"/>
    </row>
    <row r="6128" spans="1:11" ht="24" x14ac:dyDescent="0.2">
      <c r="A6128" s="297">
        <v>1209</v>
      </c>
      <c r="B6128" s="298" t="s">
        <v>9697</v>
      </c>
      <c r="C6128" s="28">
        <v>1</v>
      </c>
      <c r="D6128" s="299" t="s">
        <v>9698</v>
      </c>
      <c r="E6128" s="28" t="s">
        <v>9693</v>
      </c>
      <c r="F6128" s="28"/>
      <c r="G6128" s="51">
        <v>943.8</v>
      </c>
      <c r="H6128" s="51">
        <v>314.60000000000002</v>
      </c>
      <c r="I6128" s="51">
        <v>629.20000000000005</v>
      </c>
      <c r="J6128" s="19"/>
      <c r="K6128" s="19"/>
    </row>
    <row r="6129" spans="1:11" ht="84" x14ac:dyDescent="0.25">
      <c r="A6129" s="29" t="s">
        <v>5</v>
      </c>
      <c r="B6129" s="29" t="s">
        <v>6</v>
      </c>
      <c r="C6129" s="29" t="s">
        <v>7</v>
      </c>
      <c r="D6129" s="29" t="s">
        <v>8</v>
      </c>
      <c r="E6129" s="29" t="s">
        <v>15</v>
      </c>
      <c r="F6129" s="29" t="s">
        <v>9</v>
      </c>
      <c r="G6129" s="262" t="s">
        <v>10</v>
      </c>
      <c r="H6129" s="262" t="s">
        <v>11</v>
      </c>
      <c r="I6129" s="262" t="s">
        <v>518</v>
      </c>
      <c r="J6129" s="29" t="s">
        <v>12</v>
      </c>
      <c r="K6129" s="30" t="s">
        <v>13</v>
      </c>
    </row>
    <row r="6130" spans="1:11" ht="24" x14ac:dyDescent="0.2">
      <c r="A6130" s="297">
        <v>1210</v>
      </c>
      <c r="B6130" s="298" t="s">
        <v>9699</v>
      </c>
      <c r="C6130" s="28">
        <v>1</v>
      </c>
      <c r="D6130" s="299" t="s">
        <v>9700</v>
      </c>
      <c r="E6130" s="28" t="s">
        <v>9701</v>
      </c>
      <c r="F6130" s="28"/>
      <c r="G6130" s="51">
        <v>847</v>
      </c>
      <c r="H6130" s="51">
        <v>282.33999999999997</v>
      </c>
      <c r="I6130" s="51">
        <v>564.66</v>
      </c>
      <c r="J6130" s="19"/>
      <c r="K6130" s="19"/>
    </row>
    <row r="6131" spans="1:11" ht="24" x14ac:dyDescent="0.2">
      <c r="A6131" s="297">
        <v>1211</v>
      </c>
      <c r="B6131" s="298" t="s">
        <v>9702</v>
      </c>
      <c r="C6131" s="28">
        <v>1</v>
      </c>
      <c r="D6131" s="299" t="s">
        <v>9703</v>
      </c>
      <c r="E6131" s="28" t="s">
        <v>9704</v>
      </c>
      <c r="F6131" s="28"/>
      <c r="G6131" s="51">
        <v>1373.35</v>
      </c>
      <c r="H6131" s="51">
        <v>457.79</v>
      </c>
      <c r="I6131" s="51">
        <v>915.56</v>
      </c>
      <c r="J6131" s="19"/>
      <c r="K6131" s="19"/>
    </row>
    <row r="6132" spans="1:11" ht="24" x14ac:dyDescent="0.2">
      <c r="A6132" s="297">
        <v>1212</v>
      </c>
      <c r="B6132" s="298" t="s">
        <v>9705</v>
      </c>
      <c r="C6132" s="28">
        <v>1</v>
      </c>
      <c r="D6132" s="299" t="s">
        <v>9706</v>
      </c>
      <c r="E6132" s="28" t="s">
        <v>9693</v>
      </c>
      <c r="F6132" s="28"/>
      <c r="G6132" s="51">
        <v>1306.8</v>
      </c>
      <c r="H6132" s="51">
        <v>435.6</v>
      </c>
      <c r="I6132" s="51">
        <v>871.2</v>
      </c>
      <c r="J6132" s="19"/>
      <c r="K6132" s="19"/>
    </row>
    <row r="6133" spans="1:11" ht="24" x14ac:dyDescent="0.2">
      <c r="A6133" s="297">
        <v>1213</v>
      </c>
      <c r="B6133" s="298" t="s">
        <v>9707</v>
      </c>
      <c r="C6133" s="28">
        <v>1</v>
      </c>
      <c r="D6133" s="299" t="s">
        <v>9708</v>
      </c>
      <c r="E6133" s="28" t="s">
        <v>9701</v>
      </c>
      <c r="F6133" s="28"/>
      <c r="G6133" s="51">
        <v>1234.2</v>
      </c>
      <c r="H6133" s="51">
        <v>411.4</v>
      </c>
      <c r="I6133" s="51">
        <v>822.8</v>
      </c>
      <c r="J6133" s="19"/>
      <c r="K6133" s="19"/>
    </row>
    <row r="6134" spans="1:11" x14ac:dyDescent="0.2">
      <c r="A6134" s="297">
        <v>1214</v>
      </c>
      <c r="B6134" s="298" t="s">
        <v>9709</v>
      </c>
      <c r="C6134" s="28">
        <v>1</v>
      </c>
      <c r="D6134" s="299" t="s">
        <v>9710</v>
      </c>
      <c r="E6134" s="28" t="s">
        <v>9711</v>
      </c>
      <c r="F6134" s="28"/>
      <c r="G6134" s="51">
        <v>968</v>
      </c>
      <c r="H6134" s="51">
        <v>242</v>
      </c>
      <c r="I6134" s="51">
        <v>726</v>
      </c>
      <c r="J6134" s="19"/>
      <c r="K6134" s="19"/>
    </row>
    <row r="6135" spans="1:11" x14ac:dyDescent="0.2">
      <c r="A6135" s="297">
        <v>1215</v>
      </c>
      <c r="B6135" s="298" t="s">
        <v>9712</v>
      </c>
      <c r="C6135" s="28">
        <v>3</v>
      </c>
      <c r="D6135" s="299" t="s">
        <v>9713</v>
      </c>
      <c r="E6135" s="28" t="s">
        <v>9171</v>
      </c>
      <c r="F6135" s="28"/>
      <c r="G6135" s="51">
        <v>300</v>
      </c>
      <c r="H6135" s="51">
        <v>120</v>
      </c>
      <c r="I6135" s="51">
        <v>180</v>
      </c>
      <c r="J6135" s="19"/>
      <c r="K6135" s="19"/>
    </row>
    <row r="6136" spans="1:11" ht="16.5" customHeight="1" x14ac:dyDescent="0.2">
      <c r="A6136" s="297">
        <v>1216</v>
      </c>
      <c r="B6136" s="298" t="s">
        <v>9714</v>
      </c>
      <c r="C6136" s="28">
        <v>1</v>
      </c>
      <c r="D6136" s="299" t="s">
        <v>9715</v>
      </c>
      <c r="E6136" s="28" t="s">
        <v>9716</v>
      </c>
      <c r="F6136" s="28"/>
      <c r="G6136" s="51">
        <v>738.1</v>
      </c>
      <c r="H6136" s="51">
        <v>184.54</v>
      </c>
      <c r="I6136" s="51">
        <v>553.55999999999995</v>
      </c>
      <c r="J6136" s="19"/>
      <c r="K6136" s="19"/>
    </row>
    <row r="6137" spans="1:11" x14ac:dyDescent="0.2">
      <c r="A6137" s="297">
        <v>1217</v>
      </c>
      <c r="B6137" s="298" t="s">
        <v>9717</v>
      </c>
      <c r="C6137" s="28">
        <v>10</v>
      </c>
      <c r="D6137" s="299" t="s">
        <v>9718</v>
      </c>
      <c r="E6137" s="28" t="s">
        <v>9719</v>
      </c>
      <c r="F6137" s="28"/>
      <c r="G6137" s="51">
        <v>4343.8999999999996</v>
      </c>
      <c r="H6137" s="51">
        <v>2171.9499999999998</v>
      </c>
      <c r="I6137" s="51">
        <v>2171.9499999999998</v>
      </c>
      <c r="J6137" s="19"/>
      <c r="K6137" s="19"/>
    </row>
    <row r="6138" spans="1:11" ht="18.75" customHeight="1" x14ac:dyDescent="0.2">
      <c r="A6138" s="297">
        <v>1218</v>
      </c>
      <c r="B6138" s="298" t="s">
        <v>9720</v>
      </c>
      <c r="C6138" s="28">
        <v>3</v>
      </c>
      <c r="D6138" s="299" t="s">
        <v>9721</v>
      </c>
      <c r="E6138" s="28" t="s">
        <v>9722</v>
      </c>
      <c r="F6138" s="28"/>
      <c r="G6138" s="51">
        <v>1484.67</v>
      </c>
      <c r="H6138" s="51">
        <v>742.34</v>
      </c>
      <c r="I6138" s="51">
        <v>742.33</v>
      </c>
      <c r="J6138" s="19"/>
      <c r="K6138" s="19"/>
    </row>
    <row r="6139" spans="1:11" x14ac:dyDescent="0.2">
      <c r="A6139" s="297">
        <v>1219</v>
      </c>
      <c r="B6139" s="298" t="s">
        <v>9723</v>
      </c>
      <c r="C6139" s="28">
        <v>1</v>
      </c>
      <c r="D6139" s="299" t="s">
        <v>9724</v>
      </c>
      <c r="E6139" s="28" t="s">
        <v>9725</v>
      </c>
      <c r="F6139" s="28"/>
      <c r="G6139" s="51">
        <v>786.5</v>
      </c>
      <c r="H6139" s="51">
        <v>393.25</v>
      </c>
      <c r="I6139" s="51">
        <v>393.25</v>
      </c>
      <c r="J6139" s="19"/>
      <c r="K6139" s="19"/>
    </row>
    <row r="6140" spans="1:11" x14ac:dyDescent="0.2">
      <c r="A6140" s="297">
        <v>1220</v>
      </c>
      <c r="B6140" s="298" t="s">
        <v>9726</v>
      </c>
      <c r="C6140" s="28">
        <v>1</v>
      </c>
      <c r="D6140" s="299" t="s">
        <v>9727</v>
      </c>
      <c r="E6140" s="28" t="s">
        <v>9728</v>
      </c>
      <c r="F6140" s="28"/>
      <c r="G6140" s="51">
        <v>1149.5</v>
      </c>
      <c r="H6140" s="51">
        <v>574.75</v>
      </c>
      <c r="I6140" s="51">
        <v>574.75</v>
      </c>
      <c r="J6140" s="19"/>
      <c r="K6140" s="19"/>
    </row>
    <row r="6141" spans="1:11" ht="24" x14ac:dyDescent="0.2">
      <c r="A6141" s="297">
        <v>1221</v>
      </c>
      <c r="B6141" s="298" t="s">
        <v>9729</v>
      </c>
      <c r="C6141" s="28">
        <v>1</v>
      </c>
      <c r="D6141" s="299" t="s">
        <v>9730</v>
      </c>
      <c r="E6141" s="28" t="s">
        <v>9731</v>
      </c>
      <c r="F6141" s="28"/>
      <c r="G6141" s="51">
        <v>580.79999999999995</v>
      </c>
      <c r="H6141" s="51">
        <v>290.39999999999998</v>
      </c>
      <c r="I6141" s="51">
        <v>290.39999999999998</v>
      </c>
      <c r="J6141" s="19"/>
      <c r="K6141" s="19"/>
    </row>
    <row r="6142" spans="1:11" x14ac:dyDescent="0.2">
      <c r="A6142" s="297">
        <v>1222</v>
      </c>
      <c r="B6142" s="298" t="s">
        <v>9732</v>
      </c>
      <c r="C6142" s="28">
        <v>3</v>
      </c>
      <c r="D6142" s="299" t="s">
        <v>9733</v>
      </c>
      <c r="E6142" s="28" t="s">
        <v>9734</v>
      </c>
      <c r="F6142" s="28"/>
      <c r="G6142" s="51">
        <v>544.5</v>
      </c>
      <c r="H6142" s="51">
        <v>272.25</v>
      </c>
      <c r="I6142" s="51">
        <v>272.25</v>
      </c>
      <c r="J6142" s="19"/>
      <c r="K6142" s="19"/>
    </row>
    <row r="6143" spans="1:11" x14ac:dyDescent="0.2">
      <c r="A6143" s="297">
        <v>1223</v>
      </c>
      <c r="B6143" s="298" t="s">
        <v>9735</v>
      </c>
      <c r="C6143" s="28">
        <v>3</v>
      </c>
      <c r="D6143" s="299" t="s">
        <v>9736</v>
      </c>
      <c r="E6143" s="28" t="s">
        <v>9725</v>
      </c>
      <c r="F6143" s="28"/>
      <c r="G6143" s="51">
        <v>490.05</v>
      </c>
      <c r="H6143" s="51">
        <v>245.04</v>
      </c>
      <c r="I6143" s="51">
        <v>245.01</v>
      </c>
      <c r="J6143" s="19"/>
      <c r="K6143" s="19"/>
    </row>
    <row r="6144" spans="1:11" x14ac:dyDescent="0.2">
      <c r="A6144" s="297">
        <v>1224</v>
      </c>
      <c r="B6144" s="298" t="s">
        <v>9737</v>
      </c>
      <c r="C6144" s="28">
        <v>1</v>
      </c>
      <c r="D6144" s="299" t="s">
        <v>9738</v>
      </c>
      <c r="E6144" s="28" t="s">
        <v>9739</v>
      </c>
      <c r="F6144" s="28"/>
      <c r="G6144" s="51">
        <v>1522.79</v>
      </c>
      <c r="H6144" s="51">
        <v>761.4</v>
      </c>
      <c r="I6144" s="51">
        <v>761.39</v>
      </c>
      <c r="J6144" s="19"/>
      <c r="K6144" s="19"/>
    </row>
    <row r="6145" spans="1:11" x14ac:dyDescent="0.2">
      <c r="A6145" s="297">
        <v>1225</v>
      </c>
      <c r="B6145" s="298" t="s">
        <v>9740</v>
      </c>
      <c r="C6145" s="28">
        <v>1</v>
      </c>
      <c r="D6145" s="299" t="s">
        <v>9741</v>
      </c>
      <c r="E6145" s="28" t="s">
        <v>9739</v>
      </c>
      <c r="F6145" s="28"/>
      <c r="G6145" s="51">
        <v>1324.22</v>
      </c>
      <c r="H6145" s="51">
        <v>662.11</v>
      </c>
      <c r="I6145" s="51">
        <v>662.11</v>
      </c>
      <c r="J6145" s="19"/>
      <c r="K6145" s="19"/>
    </row>
    <row r="6146" spans="1:11" x14ac:dyDescent="0.2">
      <c r="A6146" s="297">
        <v>1226</v>
      </c>
      <c r="B6146" s="298" t="s">
        <v>9742</v>
      </c>
      <c r="C6146" s="28">
        <v>1</v>
      </c>
      <c r="D6146" s="299" t="s">
        <v>9743</v>
      </c>
      <c r="E6146" s="28" t="s">
        <v>9744</v>
      </c>
      <c r="F6146" s="28"/>
      <c r="G6146" s="51">
        <v>363</v>
      </c>
      <c r="H6146" s="51">
        <v>121</v>
      </c>
      <c r="I6146" s="51">
        <v>242</v>
      </c>
      <c r="J6146" s="19"/>
      <c r="K6146" s="19"/>
    </row>
    <row r="6147" spans="1:11" x14ac:dyDescent="0.2">
      <c r="A6147" s="297">
        <v>1227</v>
      </c>
      <c r="B6147" s="298" t="s">
        <v>9745</v>
      </c>
      <c r="C6147" s="28">
        <v>1</v>
      </c>
      <c r="D6147" s="299" t="s">
        <v>9746</v>
      </c>
      <c r="E6147" s="28" t="s">
        <v>9747</v>
      </c>
      <c r="F6147" s="28"/>
      <c r="G6147" s="51">
        <v>475</v>
      </c>
      <c r="H6147" s="51">
        <v>158.34</v>
      </c>
      <c r="I6147" s="51">
        <v>316.66000000000003</v>
      </c>
      <c r="J6147" s="19"/>
      <c r="K6147" s="19"/>
    </row>
    <row r="6148" spans="1:11" x14ac:dyDescent="0.2">
      <c r="A6148" s="297">
        <v>1228</v>
      </c>
      <c r="B6148" s="298" t="s">
        <v>9748</v>
      </c>
      <c r="C6148" s="28">
        <v>1</v>
      </c>
      <c r="D6148" s="299" t="s">
        <v>9749</v>
      </c>
      <c r="E6148" s="28" t="s">
        <v>9750</v>
      </c>
      <c r="F6148" s="28"/>
      <c r="G6148" s="51">
        <v>47</v>
      </c>
      <c r="H6148" s="51">
        <v>15.66</v>
      </c>
      <c r="I6148" s="51">
        <v>31.34</v>
      </c>
      <c r="J6148" s="19"/>
      <c r="K6148" s="19"/>
    </row>
    <row r="6149" spans="1:11" x14ac:dyDescent="0.2">
      <c r="A6149" s="297">
        <v>1229</v>
      </c>
      <c r="B6149" s="298" t="s">
        <v>9650</v>
      </c>
      <c r="C6149" s="28">
        <v>1</v>
      </c>
      <c r="D6149" s="299" t="s">
        <v>9751</v>
      </c>
      <c r="E6149" s="28" t="s">
        <v>9171</v>
      </c>
      <c r="F6149" s="28"/>
      <c r="G6149" s="51">
        <v>147</v>
      </c>
      <c r="H6149" s="51">
        <v>49</v>
      </c>
      <c r="I6149" s="51">
        <v>98</v>
      </c>
      <c r="J6149" s="19"/>
      <c r="K6149" s="19"/>
    </row>
    <row r="6150" spans="1:11" ht="24" x14ac:dyDescent="0.2">
      <c r="A6150" s="297">
        <v>1230</v>
      </c>
      <c r="B6150" s="298" t="s">
        <v>9752</v>
      </c>
      <c r="C6150" s="28">
        <v>1</v>
      </c>
      <c r="D6150" s="299" t="s">
        <v>9753</v>
      </c>
      <c r="E6150" s="28" t="s">
        <v>9754</v>
      </c>
      <c r="F6150" s="28"/>
      <c r="G6150" s="51">
        <v>78732.55</v>
      </c>
      <c r="H6150" s="51">
        <v>19430.55</v>
      </c>
      <c r="I6150" s="51">
        <v>59302</v>
      </c>
      <c r="J6150" s="19"/>
      <c r="K6150" s="19"/>
    </row>
    <row r="6151" spans="1:11" ht="24" x14ac:dyDescent="0.2">
      <c r="A6151" s="297">
        <v>1231</v>
      </c>
      <c r="B6151" s="298" t="s">
        <v>9755</v>
      </c>
      <c r="C6151" s="28">
        <v>1</v>
      </c>
      <c r="D6151" s="299" t="s">
        <v>9756</v>
      </c>
      <c r="E6151" s="28" t="s">
        <v>9757</v>
      </c>
      <c r="F6151" s="28"/>
      <c r="G6151" s="51">
        <v>18768.7</v>
      </c>
      <c r="H6151" s="51">
        <v>4038.75</v>
      </c>
      <c r="I6151" s="51">
        <v>14729.95</v>
      </c>
      <c r="J6151" s="19"/>
      <c r="K6151" s="19"/>
    </row>
    <row r="6152" spans="1:11" x14ac:dyDescent="0.2">
      <c r="A6152" s="297">
        <v>1232</v>
      </c>
      <c r="B6152" s="298" t="s">
        <v>9036</v>
      </c>
      <c r="C6152" s="28">
        <v>1</v>
      </c>
      <c r="D6152" s="299" t="s">
        <v>9758</v>
      </c>
      <c r="E6152" s="28" t="s">
        <v>9759</v>
      </c>
      <c r="F6152" s="28"/>
      <c r="G6152" s="51">
        <v>57</v>
      </c>
      <c r="H6152" s="51">
        <v>22.8</v>
      </c>
      <c r="I6152" s="51">
        <v>34.200000000000003</v>
      </c>
      <c r="J6152" s="19"/>
      <c r="K6152" s="19"/>
    </row>
    <row r="6153" spans="1:11" ht="24" x14ac:dyDescent="0.2">
      <c r="A6153" s="297">
        <v>1233</v>
      </c>
      <c r="B6153" s="298" t="s">
        <v>9760</v>
      </c>
      <c r="C6153" s="28">
        <v>1</v>
      </c>
      <c r="D6153" s="299" t="s">
        <v>9761</v>
      </c>
      <c r="E6153" s="28" t="s">
        <v>9762</v>
      </c>
      <c r="F6153" s="28"/>
      <c r="G6153" s="51">
        <v>24990</v>
      </c>
      <c r="H6153" s="51">
        <v>4998</v>
      </c>
      <c r="I6153" s="51">
        <v>19992</v>
      </c>
      <c r="J6153" s="19"/>
      <c r="K6153" s="19"/>
    </row>
    <row r="6154" spans="1:11" ht="24" x14ac:dyDescent="0.2">
      <c r="A6154" s="297">
        <v>1234</v>
      </c>
      <c r="B6154" s="298" t="s">
        <v>9763</v>
      </c>
      <c r="C6154" s="28">
        <v>1</v>
      </c>
      <c r="D6154" s="299" t="s">
        <v>9764</v>
      </c>
      <c r="E6154" s="28" t="s">
        <v>9765</v>
      </c>
      <c r="F6154" s="28"/>
      <c r="G6154" s="51">
        <v>31036.5</v>
      </c>
      <c r="H6154" s="51">
        <v>6207.31</v>
      </c>
      <c r="I6154" s="51">
        <v>24829.19</v>
      </c>
      <c r="J6154" s="19"/>
      <c r="K6154" s="19"/>
    </row>
    <row r="6155" spans="1:11" ht="84" x14ac:dyDescent="0.25">
      <c r="A6155" s="29" t="s">
        <v>5</v>
      </c>
      <c r="B6155" s="29" t="s">
        <v>6</v>
      </c>
      <c r="C6155" s="29" t="s">
        <v>7</v>
      </c>
      <c r="D6155" s="29" t="s">
        <v>8</v>
      </c>
      <c r="E6155" s="29" t="s">
        <v>15</v>
      </c>
      <c r="F6155" s="29" t="s">
        <v>9</v>
      </c>
      <c r="G6155" s="262" t="s">
        <v>10</v>
      </c>
      <c r="H6155" s="262" t="s">
        <v>11</v>
      </c>
      <c r="I6155" s="262" t="s">
        <v>518</v>
      </c>
      <c r="J6155" s="29" t="s">
        <v>12</v>
      </c>
      <c r="K6155" s="30" t="s">
        <v>13</v>
      </c>
    </row>
    <row r="6156" spans="1:11" ht="24" x14ac:dyDescent="0.2">
      <c r="A6156" s="297">
        <v>1235</v>
      </c>
      <c r="B6156" s="298" t="s">
        <v>9766</v>
      </c>
      <c r="C6156" s="28">
        <v>1</v>
      </c>
      <c r="D6156" s="299" t="s">
        <v>9767</v>
      </c>
      <c r="E6156" s="28" t="s">
        <v>9768</v>
      </c>
      <c r="F6156" s="28"/>
      <c r="G6156" s="51">
        <v>4235</v>
      </c>
      <c r="H6156" s="51">
        <v>847</v>
      </c>
      <c r="I6156" s="51">
        <v>3388</v>
      </c>
      <c r="J6156" s="19"/>
      <c r="K6156" s="19"/>
    </row>
    <row r="6157" spans="1:11" x14ac:dyDescent="0.2">
      <c r="A6157" s="297">
        <v>1236</v>
      </c>
      <c r="B6157" s="298" t="s">
        <v>9769</v>
      </c>
      <c r="C6157" s="28">
        <v>1</v>
      </c>
      <c r="D6157" s="299" t="s">
        <v>9770</v>
      </c>
      <c r="E6157" s="28" t="s">
        <v>9771</v>
      </c>
      <c r="F6157" s="28"/>
      <c r="G6157" s="51">
        <v>200</v>
      </c>
      <c r="H6157" s="51">
        <v>80</v>
      </c>
      <c r="I6157" s="51">
        <v>120</v>
      </c>
      <c r="J6157" s="19"/>
      <c r="K6157" s="19"/>
    </row>
    <row r="6158" spans="1:11" ht="24" x14ac:dyDescent="0.2">
      <c r="A6158" s="297">
        <v>1237</v>
      </c>
      <c r="B6158" s="298" t="s">
        <v>9772</v>
      </c>
      <c r="C6158" s="28">
        <v>1</v>
      </c>
      <c r="D6158" s="299" t="s">
        <v>9773</v>
      </c>
      <c r="E6158" s="28" t="s">
        <v>9405</v>
      </c>
      <c r="F6158" s="28"/>
      <c r="G6158" s="51">
        <v>325</v>
      </c>
      <c r="H6158" s="51">
        <v>130</v>
      </c>
      <c r="I6158" s="51">
        <v>195</v>
      </c>
      <c r="J6158" s="19"/>
      <c r="K6158" s="19"/>
    </row>
    <row r="6159" spans="1:11" ht="17.25" customHeight="1" x14ac:dyDescent="0.2">
      <c r="A6159" s="297">
        <v>1238</v>
      </c>
      <c r="B6159" s="298" t="s">
        <v>9774</v>
      </c>
      <c r="C6159" s="28">
        <v>1</v>
      </c>
      <c r="D6159" s="299" t="s">
        <v>9775</v>
      </c>
      <c r="E6159" s="28" t="s">
        <v>9776</v>
      </c>
      <c r="F6159" s="28"/>
      <c r="G6159" s="51">
        <v>244.8</v>
      </c>
      <c r="H6159" s="51">
        <v>97.92</v>
      </c>
      <c r="I6159" s="51">
        <v>146.88</v>
      </c>
      <c r="J6159" s="19"/>
      <c r="K6159" s="19"/>
    </row>
    <row r="6160" spans="1:11" x14ac:dyDescent="0.2">
      <c r="A6160" s="297">
        <v>1239</v>
      </c>
      <c r="B6160" s="298" t="s">
        <v>9777</v>
      </c>
      <c r="C6160" s="28">
        <v>1</v>
      </c>
      <c r="D6160" s="299" t="s">
        <v>9778</v>
      </c>
      <c r="E6160" s="28" t="s">
        <v>9779</v>
      </c>
      <c r="F6160" s="28"/>
      <c r="G6160" s="51">
        <v>690.55</v>
      </c>
      <c r="H6160" s="51">
        <v>138.11000000000001</v>
      </c>
      <c r="I6160" s="51">
        <v>552.44000000000005</v>
      </c>
      <c r="J6160" s="19"/>
      <c r="K6160" s="19"/>
    </row>
    <row r="6161" spans="1:11" x14ac:dyDescent="0.2">
      <c r="A6161" s="297">
        <v>1240</v>
      </c>
      <c r="B6161" s="215" t="s">
        <v>9780</v>
      </c>
      <c r="C6161" s="28">
        <v>1</v>
      </c>
      <c r="D6161" s="299" t="s">
        <v>9781</v>
      </c>
      <c r="E6161" s="28" t="s">
        <v>9543</v>
      </c>
      <c r="F6161" s="28"/>
      <c r="G6161" s="51">
        <v>337.85</v>
      </c>
      <c r="H6161" s="51">
        <v>90.09</v>
      </c>
      <c r="I6161" s="51">
        <v>247.76</v>
      </c>
      <c r="J6161" s="19"/>
      <c r="K6161" s="19"/>
    </row>
    <row r="6162" spans="1:11" x14ac:dyDescent="0.2">
      <c r="A6162" s="297">
        <v>1241</v>
      </c>
      <c r="B6162" s="298" t="s">
        <v>9782</v>
      </c>
      <c r="C6162" s="28">
        <v>1</v>
      </c>
      <c r="D6162" s="299" t="s">
        <v>9783</v>
      </c>
      <c r="E6162" s="28" t="s">
        <v>9784</v>
      </c>
      <c r="F6162" s="28"/>
      <c r="G6162" s="51">
        <v>164</v>
      </c>
      <c r="H6162" s="51">
        <v>43.73</v>
      </c>
      <c r="I6162" s="51">
        <v>120.27</v>
      </c>
      <c r="J6162" s="19"/>
      <c r="K6162" s="19"/>
    </row>
    <row r="6163" spans="1:11" x14ac:dyDescent="0.2">
      <c r="A6163" s="297">
        <v>1242</v>
      </c>
      <c r="B6163" s="298" t="s">
        <v>9785</v>
      </c>
      <c r="C6163" s="28">
        <v>1</v>
      </c>
      <c r="D6163" s="299" t="s">
        <v>9786</v>
      </c>
      <c r="E6163" s="28" t="s">
        <v>9543</v>
      </c>
      <c r="F6163" s="28"/>
      <c r="G6163" s="51">
        <v>159.76</v>
      </c>
      <c r="H6163" s="51">
        <v>42.6</v>
      </c>
      <c r="I6163" s="51">
        <v>117.16</v>
      </c>
      <c r="J6163" s="19"/>
      <c r="K6163" s="19"/>
    </row>
    <row r="6164" spans="1:11" x14ac:dyDescent="0.2">
      <c r="A6164" s="297">
        <v>1243</v>
      </c>
      <c r="B6164" s="298" t="s">
        <v>9787</v>
      </c>
      <c r="C6164" s="28">
        <v>4</v>
      </c>
      <c r="D6164" s="299" t="s">
        <v>9788</v>
      </c>
      <c r="E6164" s="28" t="s">
        <v>9789</v>
      </c>
      <c r="F6164" s="28"/>
      <c r="G6164" s="51">
        <v>310.79000000000002</v>
      </c>
      <c r="H6164" s="51">
        <v>82.88</v>
      </c>
      <c r="I6164" s="51">
        <v>227.91</v>
      </c>
      <c r="J6164" s="19"/>
      <c r="K6164" s="19"/>
    </row>
    <row r="6165" spans="1:11" x14ac:dyDescent="0.2">
      <c r="A6165" s="297">
        <v>1244</v>
      </c>
      <c r="B6165" s="215" t="s">
        <v>9790</v>
      </c>
      <c r="C6165" s="28">
        <v>7</v>
      </c>
      <c r="D6165" s="299" t="s">
        <v>9791</v>
      </c>
      <c r="E6165" s="28" t="s">
        <v>9792</v>
      </c>
      <c r="F6165" s="28"/>
      <c r="G6165" s="51">
        <v>1778.7</v>
      </c>
      <c r="H6165" s="51">
        <v>474.32</v>
      </c>
      <c r="I6165" s="51">
        <v>1304.3800000000001</v>
      </c>
      <c r="J6165" s="19"/>
      <c r="K6165" s="19"/>
    </row>
    <row r="6166" spans="1:11" ht="24" x14ac:dyDescent="0.2">
      <c r="A6166" s="297">
        <v>1245</v>
      </c>
      <c r="B6166" s="298" t="s">
        <v>9793</v>
      </c>
      <c r="C6166" s="28">
        <v>1</v>
      </c>
      <c r="D6166" s="299" t="s">
        <v>9794</v>
      </c>
      <c r="E6166" s="28" t="s">
        <v>9795</v>
      </c>
      <c r="F6166" s="28"/>
      <c r="G6166" s="51">
        <v>314.60000000000002</v>
      </c>
      <c r="H6166" s="51">
        <v>83.89</v>
      </c>
      <c r="I6166" s="51">
        <v>230.71</v>
      </c>
      <c r="J6166" s="19"/>
      <c r="K6166" s="19"/>
    </row>
    <row r="6167" spans="1:11" x14ac:dyDescent="0.2">
      <c r="A6167" s="297">
        <v>1246</v>
      </c>
      <c r="B6167" s="298" t="s">
        <v>9796</v>
      </c>
      <c r="C6167" s="28">
        <v>1</v>
      </c>
      <c r="D6167" s="299" t="s">
        <v>9797</v>
      </c>
      <c r="E6167" s="28" t="s">
        <v>9798</v>
      </c>
      <c r="F6167" s="28"/>
      <c r="G6167" s="51">
        <v>568.70000000000005</v>
      </c>
      <c r="H6167" s="51">
        <v>151.65</v>
      </c>
      <c r="I6167" s="51">
        <v>417.05</v>
      </c>
      <c r="J6167" s="19"/>
      <c r="K6167" s="19"/>
    </row>
    <row r="6168" spans="1:11" x14ac:dyDescent="0.2">
      <c r="A6168" s="297">
        <v>1247</v>
      </c>
      <c r="B6168" s="215" t="s">
        <v>9799</v>
      </c>
      <c r="C6168" s="28">
        <v>2</v>
      </c>
      <c r="D6168" s="299" t="s">
        <v>9800</v>
      </c>
      <c r="E6168" s="28" t="s">
        <v>9801</v>
      </c>
      <c r="F6168" s="28"/>
      <c r="G6168" s="51">
        <v>1029.46</v>
      </c>
      <c r="H6168" s="51">
        <v>411.79</v>
      </c>
      <c r="I6168" s="51">
        <v>617.66999999999996</v>
      </c>
      <c r="J6168" s="19"/>
      <c r="K6168" s="19"/>
    </row>
    <row r="6169" spans="1:11" x14ac:dyDescent="0.2">
      <c r="A6169" s="297">
        <v>1248</v>
      </c>
      <c r="B6169" s="298" t="s">
        <v>9802</v>
      </c>
      <c r="C6169" s="28">
        <v>1</v>
      </c>
      <c r="D6169" s="299" t="s">
        <v>9803</v>
      </c>
      <c r="E6169" s="28" t="s">
        <v>9804</v>
      </c>
      <c r="F6169" s="28"/>
      <c r="G6169" s="51">
        <v>574.75</v>
      </c>
      <c r="H6169" s="51">
        <v>114.95</v>
      </c>
      <c r="I6169" s="51">
        <v>459.8</v>
      </c>
      <c r="J6169" s="19"/>
      <c r="K6169" s="19"/>
    </row>
    <row r="6170" spans="1:11" ht="24" x14ac:dyDescent="0.2">
      <c r="A6170" s="297">
        <v>1249</v>
      </c>
      <c r="B6170" s="298" t="s">
        <v>9805</v>
      </c>
      <c r="C6170" s="28">
        <v>3</v>
      </c>
      <c r="D6170" s="299" t="s">
        <v>9806</v>
      </c>
      <c r="E6170" s="28" t="s">
        <v>9807</v>
      </c>
      <c r="F6170" s="28"/>
      <c r="G6170" s="51">
        <v>1724.25</v>
      </c>
      <c r="H6170" s="51">
        <v>344.85</v>
      </c>
      <c r="I6170" s="51">
        <v>1379.4</v>
      </c>
      <c r="J6170" s="19"/>
      <c r="K6170" s="19"/>
    </row>
    <row r="6171" spans="1:11" ht="24" x14ac:dyDescent="0.2">
      <c r="A6171" s="297">
        <v>1250</v>
      </c>
      <c r="B6171" s="298" t="s">
        <v>9808</v>
      </c>
      <c r="C6171" s="28">
        <v>1</v>
      </c>
      <c r="D6171" s="299" t="s">
        <v>9809</v>
      </c>
      <c r="E6171" s="28" t="s">
        <v>9810</v>
      </c>
      <c r="F6171" s="28"/>
      <c r="G6171" s="51">
        <v>574.75</v>
      </c>
      <c r="H6171" s="51">
        <v>114.95</v>
      </c>
      <c r="I6171" s="51">
        <v>459.8</v>
      </c>
      <c r="J6171" s="19"/>
      <c r="K6171" s="19"/>
    </row>
    <row r="6172" spans="1:11" ht="24" x14ac:dyDescent="0.2">
      <c r="A6172" s="297">
        <v>1251</v>
      </c>
      <c r="B6172" s="298" t="s">
        <v>9811</v>
      </c>
      <c r="C6172" s="28">
        <v>1</v>
      </c>
      <c r="D6172" s="299" t="s">
        <v>9812</v>
      </c>
      <c r="E6172" s="28" t="s">
        <v>9813</v>
      </c>
      <c r="F6172" s="28"/>
      <c r="G6172" s="51">
        <v>574.75</v>
      </c>
      <c r="H6172" s="51">
        <v>114.95</v>
      </c>
      <c r="I6172" s="51">
        <v>459.8</v>
      </c>
      <c r="J6172" s="19"/>
      <c r="K6172" s="19"/>
    </row>
    <row r="6173" spans="1:11" x14ac:dyDescent="0.2">
      <c r="A6173" s="297">
        <v>1252</v>
      </c>
      <c r="B6173" s="298" t="s">
        <v>9814</v>
      </c>
      <c r="C6173" s="28">
        <v>3</v>
      </c>
      <c r="D6173" s="299" t="s">
        <v>9815</v>
      </c>
      <c r="E6173" s="28" t="s">
        <v>9816</v>
      </c>
      <c r="F6173" s="28"/>
      <c r="G6173" s="51">
        <v>1724.25</v>
      </c>
      <c r="H6173" s="51">
        <v>344.85</v>
      </c>
      <c r="I6173" s="51">
        <v>1379.4</v>
      </c>
      <c r="J6173" s="19"/>
      <c r="K6173" s="19"/>
    </row>
    <row r="6174" spans="1:11" x14ac:dyDescent="0.2">
      <c r="A6174" s="297">
        <v>1253</v>
      </c>
      <c r="B6174" s="298" t="s">
        <v>9817</v>
      </c>
      <c r="C6174" s="28">
        <v>1</v>
      </c>
      <c r="D6174" s="299" t="s">
        <v>9818</v>
      </c>
      <c r="E6174" s="28" t="s">
        <v>9789</v>
      </c>
      <c r="F6174" s="28"/>
      <c r="G6174" s="51">
        <v>159.76</v>
      </c>
      <c r="H6174" s="51">
        <v>42.6</v>
      </c>
      <c r="I6174" s="51">
        <v>117.16</v>
      </c>
      <c r="J6174" s="19"/>
      <c r="K6174" s="19"/>
    </row>
    <row r="6175" spans="1:11" ht="24" x14ac:dyDescent="0.2">
      <c r="A6175" s="297">
        <v>1254</v>
      </c>
      <c r="B6175" s="298" t="s">
        <v>9819</v>
      </c>
      <c r="C6175" s="28">
        <v>1</v>
      </c>
      <c r="D6175" s="299" t="s">
        <v>9820</v>
      </c>
      <c r="E6175" s="28" t="s">
        <v>9821</v>
      </c>
      <c r="F6175" s="28"/>
      <c r="G6175" s="51">
        <v>660.66</v>
      </c>
      <c r="H6175" s="51">
        <v>264.27</v>
      </c>
      <c r="I6175" s="51">
        <v>396.39</v>
      </c>
      <c r="J6175" s="19"/>
      <c r="K6175" s="19"/>
    </row>
    <row r="6176" spans="1:11" x14ac:dyDescent="0.2">
      <c r="A6176" s="297">
        <v>1255</v>
      </c>
      <c r="B6176" s="298" t="s">
        <v>9822</v>
      </c>
      <c r="C6176" s="28">
        <v>1</v>
      </c>
      <c r="D6176" s="299" t="s">
        <v>9823</v>
      </c>
      <c r="E6176" s="28" t="s">
        <v>9245</v>
      </c>
      <c r="F6176" s="28"/>
      <c r="G6176" s="51">
        <v>70</v>
      </c>
      <c r="H6176" s="51">
        <v>14</v>
      </c>
      <c r="I6176" s="51">
        <v>56</v>
      </c>
      <c r="J6176" s="19"/>
      <c r="K6176" s="19"/>
    </row>
    <row r="6177" spans="1:11" ht="24" x14ac:dyDescent="0.2">
      <c r="A6177" s="297">
        <v>1256</v>
      </c>
      <c r="B6177" s="298" t="s">
        <v>9824</v>
      </c>
      <c r="C6177" s="28">
        <v>1</v>
      </c>
      <c r="D6177" s="299" t="s">
        <v>9825</v>
      </c>
      <c r="E6177" s="28" t="s">
        <v>9584</v>
      </c>
      <c r="F6177" s="28"/>
      <c r="G6177" s="51">
        <v>1391.5</v>
      </c>
      <c r="H6177" s="51">
        <v>278.31</v>
      </c>
      <c r="I6177" s="51">
        <v>1113.19</v>
      </c>
      <c r="J6177" s="19"/>
      <c r="K6177" s="19"/>
    </row>
    <row r="6178" spans="1:11" x14ac:dyDescent="0.2">
      <c r="A6178" s="297">
        <v>1257</v>
      </c>
      <c r="B6178" s="298" t="s">
        <v>9826</v>
      </c>
      <c r="C6178" s="28">
        <v>1</v>
      </c>
      <c r="D6178" s="299" t="s">
        <v>9827</v>
      </c>
      <c r="E6178" s="28" t="s">
        <v>9681</v>
      </c>
      <c r="F6178" s="28"/>
      <c r="G6178" s="51">
        <v>77.7</v>
      </c>
      <c r="H6178" s="51">
        <v>20.72</v>
      </c>
      <c r="I6178" s="51">
        <v>56.98</v>
      </c>
      <c r="J6178" s="19"/>
      <c r="K6178" s="19"/>
    </row>
    <row r="6179" spans="1:11" ht="24" x14ac:dyDescent="0.2">
      <c r="A6179" s="297">
        <v>1258</v>
      </c>
      <c r="B6179" s="298" t="s">
        <v>9828</v>
      </c>
      <c r="C6179" s="28">
        <v>5</v>
      </c>
      <c r="D6179" s="299" t="s">
        <v>9829</v>
      </c>
      <c r="E6179" s="28" t="s">
        <v>9830</v>
      </c>
      <c r="F6179" s="28"/>
      <c r="G6179" s="51">
        <v>245</v>
      </c>
      <c r="H6179" s="51">
        <v>65.33</v>
      </c>
      <c r="I6179" s="51">
        <v>179.67</v>
      </c>
      <c r="J6179" s="19"/>
      <c r="K6179" s="19"/>
    </row>
    <row r="6180" spans="1:11" ht="24" x14ac:dyDescent="0.2">
      <c r="A6180" s="297">
        <v>1259</v>
      </c>
      <c r="B6180" s="298" t="s">
        <v>9831</v>
      </c>
      <c r="C6180" s="28">
        <v>1</v>
      </c>
      <c r="D6180" s="299" t="s">
        <v>9832</v>
      </c>
      <c r="E6180" s="28" t="s">
        <v>8974</v>
      </c>
      <c r="F6180" s="28"/>
      <c r="G6180" s="51">
        <v>109</v>
      </c>
      <c r="H6180" s="51">
        <v>29.07</v>
      </c>
      <c r="I6180" s="51">
        <v>79.930000000000007</v>
      </c>
      <c r="J6180" s="19"/>
      <c r="K6180" s="19"/>
    </row>
    <row r="6181" spans="1:11" ht="84" x14ac:dyDescent="0.25">
      <c r="A6181" s="29" t="s">
        <v>5</v>
      </c>
      <c r="B6181" s="29" t="s">
        <v>6</v>
      </c>
      <c r="C6181" s="29" t="s">
        <v>7</v>
      </c>
      <c r="D6181" s="29" t="s">
        <v>8</v>
      </c>
      <c r="E6181" s="29" t="s">
        <v>15</v>
      </c>
      <c r="F6181" s="29" t="s">
        <v>9</v>
      </c>
      <c r="G6181" s="262" t="s">
        <v>10</v>
      </c>
      <c r="H6181" s="262" t="s">
        <v>11</v>
      </c>
      <c r="I6181" s="262" t="s">
        <v>518</v>
      </c>
      <c r="J6181" s="29" t="s">
        <v>12</v>
      </c>
      <c r="K6181" s="30" t="s">
        <v>13</v>
      </c>
    </row>
    <row r="6182" spans="1:11" x14ac:dyDescent="0.2">
      <c r="A6182" s="297">
        <v>1260</v>
      </c>
      <c r="B6182" s="298" t="s">
        <v>9833</v>
      </c>
      <c r="C6182" s="28">
        <v>1</v>
      </c>
      <c r="D6182" s="299" t="s">
        <v>9834</v>
      </c>
      <c r="E6182" s="28" t="s">
        <v>8398</v>
      </c>
      <c r="F6182" s="28"/>
      <c r="G6182" s="51">
        <v>59.36</v>
      </c>
      <c r="H6182" s="51">
        <v>15.83</v>
      </c>
      <c r="I6182" s="51">
        <v>43.53</v>
      </c>
      <c r="J6182" s="19"/>
      <c r="K6182" s="19"/>
    </row>
    <row r="6183" spans="1:11" ht="24" x14ac:dyDescent="0.2">
      <c r="A6183" s="297">
        <v>1261</v>
      </c>
      <c r="B6183" s="298" t="s">
        <v>9835</v>
      </c>
      <c r="C6183" s="28">
        <v>1</v>
      </c>
      <c r="D6183" s="299" t="s">
        <v>9836</v>
      </c>
      <c r="E6183" s="28" t="s">
        <v>9543</v>
      </c>
      <c r="F6183" s="28"/>
      <c r="G6183" s="51">
        <v>152.78</v>
      </c>
      <c r="H6183" s="51">
        <v>40.75</v>
      </c>
      <c r="I6183" s="51">
        <v>112.03</v>
      </c>
      <c r="J6183" s="19"/>
      <c r="K6183" s="19"/>
    </row>
    <row r="6184" spans="1:11" ht="17.25" customHeight="1" x14ac:dyDescent="0.2">
      <c r="A6184" s="297">
        <v>1262</v>
      </c>
      <c r="B6184" s="298" t="s">
        <v>9837</v>
      </c>
      <c r="C6184" s="28">
        <v>6</v>
      </c>
      <c r="D6184" s="299" t="s">
        <v>9838</v>
      </c>
      <c r="E6184" s="28" t="s">
        <v>9789</v>
      </c>
      <c r="F6184" s="28"/>
      <c r="G6184" s="51">
        <v>775.22</v>
      </c>
      <c r="H6184" s="51">
        <v>206.72</v>
      </c>
      <c r="I6184" s="51">
        <v>568.5</v>
      </c>
      <c r="J6184" s="19"/>
      <c r="K6184" s="19"/>
    </row>
    <row r="6185" spans="1:11" ht="24" x14ac:dyDescent="0.2">
      <c r="A6185" s="297">
        <v>1263</v>
      </c>
      <c r="B6185" s="298" t="s">
        <v>9839</v>
      </c>
      <c r="C6185" s="28">
        <v>1</v>
      </c>
      <c r="D6185" s="299" t="s">
        <v>9840</v>
      </c>
      <c r="E6185" s="28" t="s">
        <v>9405</v>
      </c>
      <c r="F6185" s="28"/>
      <c r="G6185" s="51">
        <v>2060</v>
      </c>
      <c r="H6185" s="51">
        <v>824</v>
      </c>
      <c r="I6185" s="51">
        <v>1236</v>
      </c>
      <c r="J6185" s="19"/>
      <c r="K6185" s="19"/>
    </row>
    <row r="6186" spans="1:11" ht="24" x14ac:dyDescent="0.2">
      <c r="A6186" s="297">
        <v>1264</v>
      </c>
      <c r="B6186" s="298" t="s">
        <v>9841</v>
      </c>
      <c r="C6186" s="28">
        <v>5</v>
      </c>
      <c r="D6186" s="299" t="s">
        <v>9842</v>
      </c>
      <c r="E6186" s="28" t="s">
        <v>9843</v>
      </c>
      <c r="F6186" s="28"/>
      <c r="G6186" s="51">
        <v>380</v>
      </c>
      <c r="H6186" s="51">
        <v>101.33</v>
      </c>
      <c r="I6186" s="51">
        <v>278.67</v>
      </c>
      <c r="J6186" s="19"/>
      <c r="K6186" s="19"/>
    </row>
    <row r="6187" spans="1:11" x14ac:dyDescent="0.2">
      <c r="A6187" s="297">
        <v>1265</v>
      </c>
      <c r="B6187" s="298" t="s">
        <v>9844</v>
      </c>
      <c r="C6187" s="28">
        <v>3</v>
      </c>
      <c r="D6187" s="299" t="s">
        <v>9845</v>
      </c>
      <c r="E6187" s="28" t="s">
        <v>9846</v>
      </c>
      <c r="F6187" s="28"/>
      <c r="G6187" s="51">
        <v>366.66</v>
      </c>
      <c r="H6187" s="51">
        <v>97.77</v>
      </c>
      <c r="I6187" s="51">
        <v>268.89</v>
      </c>
      <c r="J6187" s="19"/>
      <c r="K6187" s="19"/>
    </row>
    <row r="6188" spans="1:11" x14ac:dyDescent="0.2">
      <c r="A6188" s="297">
        <v>1266</v>
      </c>
      <c r="B6188" s="298" t="s">
        <v>9847</v>
      </c>
      <c r="C6188" s="28">
        <v>1</v>
      </c>
      <c r="D6188" s="299" t="s">
        <v>9848</v>
      </c>
      <c r="E6188" s="28" t="s">
        <v>9020</v>
      </c>
      <c r="F6188" s="28"/>
      <c r="G6188" s="51">
        <v>157.5</v>
      </c>
      <c r="H6188" s="51">
        <v>31.51</v>
      </c>
      <c r="I6188" s="51">
        <v>125.99</v>
      </c>
      <c r="J6188" s="19"/>
      <c r="K6188" s="19"/>
    </row>
    <row r="6189" spans="1:11" x14ac:dyDescent="0.2">
      <c r="A6189" s="297">
        <v>1267</v>
      </c>
      <c r="B6189" s="298" t="s">
        <v>9849</v>
      </c>
      <c r="C6189" s="28">
        <v>1</v>
      </c>
      <c r="D6189" s="299" t="s">
        <v>9850</v>
      </c>
      <c r="E6189" s="28" t="s">
        <v>9851</v>
      </c>
      <c r="F6189" s="28"/>
      <c r="G6189" s="51">
        <v>119</v>
      </c>
      <c r="H6189" s="51">
        <v>47.6</v>
      </c>
      <c r="I6189" s="51">
        <v>71.400000000000006</v>
      </c>
      <c r="J6189" s="19"/>
      <c r="K6189" s="19"/>
    </row>
    <row r="6190" spans="1:11" x14ac:dyDescent="0.2">
      <c r="A6190" s="297">
        <v>1268</v>
      </c>
      <c r="B6190" s="298" t="s">
        <v>9852</v>
      </c>
      <c r="C6190" s="28">
        <v>5</v>
      </c>
      <c r="D6190" s="299" t="s">
        <v>9853</v>
      </c>
      <c r="E6190" s="28" t="s">
        <v>9789</v>
      </c>
      <c r="F6190" s="28"/>
      <c r="G6190" s="51">
        <v>798.79</v>
      </c>
      <c r="H6190" s="51">
        <v>213.01</v>
      </c>
      <c r="I6190" s="51">
        <v>585.78</v>
      </c>
      <c r="J6190" s="19"/>
      <c r="K6190" s="19"/>
    </row>
    <row r="6191" spans="1:11" x14ac:dyDescent="0.2">
      <c r="A6191" s="297">
        <v>1269</v>
      </c>
      <c r="B6191" s="298" t="s">
        <v>9854</v>
      </c>
      <c r="C6191" s="28">
        <v>1</v>
      </c>
      <c r="D6191" s="299" t="s">
        <v>9855</v>
      </c>
      <c r="E6191" s="28" t="s">
        <v>9856</v>
      </c>
      <c r="F6191" s="28"/>
      <c r="G6191" s="51">
        <v>1099</v>
      </c>
      <c r="H6191" s="51">
        <v>439.6</v>
      </c>
      <c r="I6191" s="51">
        <v>659.4</v>
      </c>
      <c r="J6191" s="19"/>
      <c r="K6191" s="19"/>
    </row>
    <row r="6192" spans="1:11" x14ac:dyDescent="0.2">
      <c r="A6192" s="297">
        <v>1270</v>
      </c>
      <c r="B6192" s="298" t="s">
        <v>9857</v>
      </c>
      <c r="C6192" s="28">
        <v>1</v>
      </c>
      <c r="D6192" s="299" t="s">
        <v>9858</v>
      </c>
      <c r="E6192" s="28" t="s">
        <v>9859</v>
      </c>
      <c r="F6192" s="28"/>
      <c r="G6192" s="51">
        <v>417.62</v>
      </c>
      <c r="H6192" s="51">
        <v>167.05</v>
      </c>
      <c r="I6192" s="51">
        <v>250.57</v>
      </c>
      <c r="J6192" s="19"/>
      <c r="K6192" s="19"/>
    </row>
    <row r="6193" spans="1:11" ht="24" x14ac:dyDescent="0.2">
      <c r="A6193" s="297">
        <v>1271</v>
      </c>
      <c r="B6193" s="298" t="s">
        <v>9860</v>
      </c>
      <c r="C6193" s="28">
        <v>1</v>
      </c>
      <c r="D6193" s="299" t="s">
        <v>9861</v>
      </c>
      <c r="E6193" s="28" t="s">
        <v>9859</v>
      </c>
      <c r="F6193" s="28"/>
      <c r="G6193" s="51">
        <v>495.71</v>
      </c>
      <c r="H6193" s="51">
        <v>198.28</v>
      </c>
      <c r="I6193" s="51">
        <v>297.43</v>
      </c>
      <c r="J6193" s="19"/>
      <c r="K6193" s="19"/>
    </row>
    <row r="6194" spans="1:11" x14ac:dyDescent="0.2">
      <c r="A6194" s="297">
        <v>1272</v>
      </c>
      <c r="B6194" s="215" t="s">
        <v>9862</v>
      </c>
      <c r="C6194" s="28">
        <v>1</v>
      </c>
      <c r="D6194" s="299" t="s">
        <v>9863</v>
      </c>
      <c r="E6194" s="28" t="s">
        <v>9864</v>
      </c>
      <c r="F6194" s="28"/>
      <c r="G6194" s="51">
        <v>280</v>
      </c>
      <c r="H6194" s="51">
        <v>112</v>
      </c>
      <c r="I6194" s="51">
        <v>168</v>
      </c>
      <c r="J6194" s="19"/>
      <c r="K6194" s="19"/>
    </row>
    <row r="6195" spans="1:11" ht="24" x14ac:dyDescent="0.2">
      <c r="A6195" s="297">
        <v>1273</v>
      </c>
      <c r="B6195" s="298" t="s">
        <v>9865</v>
      </c>
      <c r="C6195" s="28">
        <v>1</v>
      </c>
      <c r="D6195" s="299" t="s">
        <v>9866</v>
      </c>
      <c r="E6195" s="28" t="s">
        <v>9584</v>
      </c>
      <c r="F6195" s="28"/>
      <c r="G6195" s="51">
        <v>574.75</v>
      </c>
      <c r="H6195" s="51">
        <v>114.95</v>
      </c>
      <c r="I6195" s="51">
        <v>459.8</v>
      </c>
      <c r="J6195" s="19"/>
      <c r="K6195" s="19"/>
    </row>
    <row r="6196" spans="1:11" ht="24" x14ac:dyDescent="0.2">
      <c r="A6196" s="297">
        <v>1274</v>
      </c>
      <c r="B6196" s="298" t="s">
        <v>9867</v>
      </c>
      <c r="C6196" s="28">
        <v>1</v>
      </c>
      <c r="D6196" s="299" t="s">
        <v>9868</v>
      </c>
      <c r="E6196" s="28" t="s">
        <v>9869</v>
      </c>
      <c r="F6196" s="28"/>
      <c r="G6196" s="51">
        <v>33</v>
      </c>
      <c r="H6196" s="51">
        <v>11</v>
      </c>
      <c r="I6196" s="51">
        <v>22</v>
      </c>
      <c r="J6196" s="19"/>
      <c r="K6196" s="19"/>
    </row>
    <row r="6197" spans="1:11" x14ac:dyDescent="0.2">
      <c r="A6197" s="297">
        <v>1275</v>
      </c>
      <c r="B6197" s="215" t="s">
        <v>9870</v>
      </c>
      <c r="C6197" s="28">
        <v>2</v>
      </c>
      <c r="D6197" s="299" t="s">
        <v>9871</v>
      </c>
      <c r="E6197" s="28" t="s">
        <v>9789</v>
      </c>
      <c r="F6197" s="28"/>
      <c r="G6197" s="51">
        <v>319.52</v>
      </c>
      <c r="H6197" s="51">
        <v>85.2</v>
      </c>
      <c r="I6197" s="51">
        <v>234.32</v>
      </c>
      <c r="J6197" s="19"/>
      <c r="K6197" s="19"/>
    </row>
    <row r="6198" spans="1:11" x14ac:dyDescent="0.2">
      <c r="A6198" s="297">
        <v>1276</v>
      </c>
      <c r="B6198" s="298" t="s">
        <v>9872</v>
      </c>
      <c r="C6198" s="28">
        <v>3</v>
      </c>
      <c r="D6198" s="299" t="s">
        <v>9873</v>
      </c>
      <c r="E6198" s="28" t="s">
        <v>9874</v>
      </c>
      <c r="F6198" s="28"/>
      <c r="G6198" s="51">
        <v>375</v>
      </c>
      <c r="H6198" s="51">
        <v>100</v>
      </c>
      <c r="I6198" s="51">
        <v>275</v>
      </c>
      <c r="J6198" s="19"/>
      <c r="K6198" s="19"/>
    </row>
    <row r="6199" spans="1:11" x14ac:dyDescent="0.2">
      <c r="A6199" s="297">
        <v>1277</v>
      </c>
      <c r="B6199" s="298" t="s">
        <v>9875</v>
      </c>
      <c r="C6199" s="28">
        <v>1</v>
      </c>
      <c r="D6199" s="299" t="s">
        <v>9876</v>
      </c>
      <c r="E6199" s="28" t="s">
        <v>9877</v>
      </c>
      <c r="F6199" s="28"/>
      <c r="G6199" s="51">
        <v>527.25</v>
      </c>
      <c r="H6199" s="51">
        <v>210.91</v>
      </c>
      <c r="I6199" s="51">
        <v>316.33999999999997</v>
      </c>
      <c r="J6199" s="19"/>
      <c r="K6199" s="19"/>
    </row>
    <row r="6200" spans="1:11" x14ac:dyDescent="0.2">
      <c r="A6200" s="297">
        <v>1278</v>
      </c>
      <c r="B6200" s="298" t="s">
        <v>9878</v>
      </c>
      <c r="C6200" s="28">
        <v>3</v>
      </c>
      <c r="D6200" s="299" t="s">
        <v>9879</v>
      </c>
      <c r="E6200" s="28" t="s">
        <v>9880</v>
      </c>
      <c r="F6200" s="28"/>
      <c r="G6200" s="51">
        <v>57.46</v>
      </c>
      <c r="H6200" s="51">
        <v>15.32</v>
      </c>
      <c r="I6200" s="51">
        <v>42.14</v>
      </c>
      <c r="J6200" s="19"/>
      <c r="K6200" s="19"/>
    </row>
    <row r="6201" spans="1:11" x14ac:dyDescent="0.2">
      <c r="A6201" s="297">
        <v>1279</v>
      </c>
      <c r="B6201" s="298" t="s">
        <v>9881</v>
      </c>
      <c r="C6201" s="28">
        <v>1</v>
      </c>
      <c r="D6201" s="299" t="s">
        <v>9882</v>
      </c>
      <c r="E6201" s="28" t="s">
        <v>9883</v>
      </c>
      <c r="F6201" s="28"/>
      <c r="G6201" s="51">
        <v>683.65</v>
      </c>
      <c r="H6201" s="51">
        <v>136.72999999999999</v>
      </c>
      <c r="I6201" s="51">
        <v>546.91999999999996</v>
      </c>
      <c r="J6201" s="19"/>
      <c r="K6201" s="19"/>
    </row>
    <row r="6202" spans="1:11" x14ac:dyDescent="0.2">
      <c r="A6202" s="297">
        <v>1280</v>
      </c>
      <c r="B6202" s="298" t="s">
        <v>9884</v>
      </c>
      <c r="C6202" s="28">
        <v>2</v>
      </c>
      <c r="D6202" s="299" t="s">
        <v>9885</v>
      </c>
      <c r="E6202" s="28" t="s">
        <v>9886</v>
      </c>
      <c r="F6202" s="28"/>
      <c r="G6202" s="51">
        <v>1149.5</v>
      </c>
      <c r="H6202" s="51">
        <v>229.91</v>
      </c>
      <c r="I6202" s="51">
        <v>919.59</v>
      </c>
      <c r="J6202" s="19"/>
      <c r="K6202" s="19"/>
    </row>
    <row r="6203" spans="1:11" ht="15" customHeight="1" x14ac:dyDescent="0.2">
      <c r="A6203" s="297">
        <v>1281</v>
      </c>
      <c r="B6203" s="298" t="s">
        <v>9887</v>
      </c>
      <c r="C6203" s="28">
        <v>1</v>
      </c>
      <c r="D6203" s="299" t="s">
        <v>9888</v>
      </c>
      <c r="E6203" s="28" t="s">
        <v>9889</v>
      </c>
      <c r="F6203" s="28"/>
      <c r="G6203" s="51">
        <v>574.75</v>
      </c>
      <c r="H6203" s="51">
        <v>114.95</v>
      </c>
      <c r="I6203" s="51">
        <v>459.8</v>
      </c>
      <c r="J6203" s="19"/>
      <c r="K6203" s="19"/>
    </row>
    <row r="6204" spans="1:11" x14ac:dyDescent="0.2">
      <c r="A6204" s="297">
        <v>1282</v>
      </c>
      <c r="B6204" s="298" t="s">
        <v>9890</v>
      </c>
      <c r="C6204" s="28">
        <v>5</v>
      </c>
      <c r="D6204" s="299" t="s">
        <v>9891</v>
      </c>
      <c r="E6204" s="28" t="s">
        <v>9144</v>
      </c>
      <c r="F6204" s="28"/>
      <c r="G6204" s="51">
        <v>2510.75</v>
      </c>
      <c r="H6204" s="51">
        <v>502.15</v>
      </c>
      <c r="I6204" s="51">
        <v>2008.6</v>
      </c>
      <c r="J6204" s="19"/>
      <c r="K6204" s="19"/>
    </row>
    <row r="6205" spans="1:11" x14ac:dyDescent="0.2">
      <c r="A6205" s="297">
        <v>1283</v>
      </c>
      <c r="B6205" s="298" t="s">
        <v>9892</v>
      </c>
      <c r="C6205" s="28">
        <v>1</v>
      </c>
      <c r="D6205" s="299" t="s">
        <v>9893</v>
      </c>
      <c r="E6205" s="28" t="s">
        <v>9020</v>
      </c>
      <c r="F6205" s="28"/>
      <c r="G6205" s="51">
        <v>556.6</v>
      </c>
      <c r="H6205" s="51">
        <v>111.32</v>
      </c>
      <c r="I6205" s="51">
        <v>445.28</v>
      </c>
      <c r="J6205" s="19"/>
      <c r="K6205" s="19"/>
    </row>
    <row r="6206" spans="1:11" ht="24" x14ac:dyDescent="0.2">
      <c r="A6206" s="297">
        <v>1284</v>
      </c>
      <c r="B6206" s="298" t="s">
        <v>9894</v>
      </c>
      <c r="C6206" s="28">
        <v>1</v>
      </c>
      <c r="D6206" s="299" t="s">
        <v>9895</v>
      </c>
      <c r="E6206" s="28" t="s">
        <v>9245</v>
      </c>
      <c r="F6206" s="28"/>
      <c r="G6206" s="51">
        <v>810.7</v>
      </c>
      <c r="H6206" s="51">
        <v>162.15</v>
      </c>
      <c r="I6206" s="51">
        <v>648.54999999999995</v>
      </c>
      <c r="J6206" s="19"/>
      <c r="K6206" s="19"/>
    </row>
    <row r="6207" spans="1:11" ht="24" x14ac:dyDescent="0.2">
      <c r="A6207" s="297">
        <v>1285</v>
      </c>
      <c r="B6207" s="298" t="s">
        <v>9896</v>
      </c>
      <c r="C6207" s="28">
        <v>1</v>
      </c>
      <c r="D6207" s="299" t="s">
        <v>9897</v>
      </c>
      <c r="E6207" s="28" t="s">
        <v>9898</v>
      </c>
      <c r="F6207" s="28"/>
      <c r="G6207" s="51">
        <v>574.75</v>
      </c>
      <c r="H6207" s="51">
        <v>114.95</v>
      </c>
      <c r="I6207" s="51">
        <v>459.8</v>
      </c>
      <c r="J6207" s="19"/>
      <c r="K6207" s="19"/>
    </row>
    <row r="6208" spans="1:11" ht="84" x14ac:dyDescent="0.25">
      <c r="A6208" s="29" t="s">
        <v>5</v>
      </c>
      <c r="B6208" s="29" t="s">
        <v>6</v>
      </c>
      <c r="C6208" s="29" t="s">
        <v>7</v>
      </c>
      <c r="D6208" s="29" t="s">
        <v>8</v>
      </c>
      <c r="E6208" s="29" t="s">
        <v>15</v>
      </c>
      <c r="F6208" s="29" t="s">
        <v>9</v>
      </c>
      <c r="G6208" s="262" t="s">
        <v>10</v>
      </c>
      <c r="H6208" s="262" t="s">
        <v>11</v>
      </c>
      <c r="I6208" s="262" t="s">
        <v>518</v>
      </c>
      <c r="J6208" s="29" t="s">
        <v>12</v>
      </c>
      <c r="K6208" s="30" t="s">
        <v>13</v>
      </c>
    </row>
    <row r="6209" spans="1:11" x14ac:dyDescent="0.2">
      <c r="A6209" s="297">
        <v>1286</v>
      </c>
      <c r="B6209" s="298" t="s">
        <v>9899</v>
      </c>
      <c r="C6209" s="28">
        <v>14</v>
      </c>
      <c r="D6209" s="299" t="s">
        <v>9900</v>
      </c>
      <c r="E6209" s="28" t="s">
        <v>8930</v>
      </c>
      <c r="F6209" s="28"/>
      <c r="G6209" s="51">
        <v>592.9</v>
      </c>
      <c r="H6209" s="51">
        <v>158.11000000000001</v>
      </c>
      <c r="I6209" s="51">
        <v>434.79</v>
      </c>
      <c r="J6209" s="19"/>
      <c r="K6209" s="19"/>
    </row>
    <row r="6210" spans="1:11" x14ac:dyDescent="0.2">
      <c r="A6210" s="297">
        <v>1287</v>
      </c>
      <c r="B6210" s="215" t="s">
        <v>9901</v>
      </c>
      <c r="C6210" s="28">
        <v>1</v>
      </c>
      <c r="D6210" s="299" t="s">
        <v>9902</v>
      </c>
      <c r="E6210" s="28" t="s">
        <v>9903</v>
      </c>
      <c r="F6210" s="28"/>
      <c r="G6210" s="51">
        <v>668.7</v>
      </c>
      <c r="H6210" s="51">
        <v>222.91</v>
      </c>
      <c r="I6210" s="51">
        <v>445.79</v>
      </c>
      <c r="J6210" s="19"/>
      <c r="K6210" s="19"/>
    </row>
    <row r="6211" spans="1:11" x14ac:dyDescent="0.2">
      <c r="A6211" s="297">
        <v>1288</v>
      </c>
      <c r="B6211" s="298" t="s">
        <v>9904</v>
      </c>
      <c r="C6211" s="28">
        <v>1</v>
      </c>
      <c r="D6211" s="299" t="s">
        <v>9905</v>
      </c>
      <c r="E6211" s="28" t="s">
        <v>9789</v>
      </c>
      <c r="F6211" s="28"/>
      <c r="G6211" s="51">
        <v>159.76</v>
      </c>
      <c r="H6211" s="51">
        <v>42.6</v>
      </c>
      <c r="I6211" s="51">
        <v>117.16</v>
      </c>
      <c r="J6211" s="19"/>
      <c r="K6211" s="19"/>
    </row>
    <row r="6212" spans="1:11" x14ac:dyDescent="0.2">
      <c r="A6212" s="297">
        <v>1289</v>
      </c>
      <c r="B6212" s="298" t="s">
        <v>9906</v>
      </c>
      <c r="C6212" s="28">
        <v>1</v>
      </c>
      <c r="D6212" s="299" t="s">
        <v>9907</v>
      </c>
      <c r="E6212" s="28" t="s">
        <v>9144</v>
      </c>
      <c r="F6212" s="28"/>
      <c r="G6212" s="51">
        <v>810.7</v>
      </c>
      <c r="H6212" s="51">
        <v>162.15</v>
      </c>
      <c r="I6212" s="51">
        <v>648.54999999999995</v>
      </c>
      <c r="J6212" s="19"/>
      <c r="K6212" s="19"/>
    </row>
    <row r="6213" spans="1:11" x14ac:dyDescent="0.2">
      <c r="A6213" s="297">
        <v>1290</v>
      </c>
      <c r="B6213" s="298" t="s">
        <v>9908</v>
      </c>
      <c r="C6213" s="28">
        <v>1</v>
      </c>
      <c r="D6213" s="299" t="s">
        <v>9909</v>
      </c>
      <c r="E6213" s="28" t="s">
        <v>9910</v>
      </c>
      <c r="F6213" s="28"/>
      <c r="G6213" s="51">
        <v>159.76</v>
      </c>
      <c r="H6213" s="51">
        <v>42.6</v>
      </c>
      <c r="I6213" s="51">
        <v>117.16</v>
      </c>
      <c r="J6213" s="19"/>
      <c r="K6213" s="19"/>
    </row>
    <row r="6214" spans="1:11" x14ac:dyDescent="0.2">
      <c r="A6214" s="297">
        <v>1291</v>
      </c>
      <c r="B6214" s="298" t="s">
        <v>9911</v>
      </c>
      <c r="C6214" s="28">
        <v>1</v>
      </c>
      <c r="D6214" s="299" t="s">
        <v>9912</v>
      </c>
      <c r="E6214" s="28" t="s">
        <v>8383</v>
      </c>
      <c r="F6214" s="28"/>
      <c r="G6214" s="51">
        <v>104.9</v>
      </c>
      <c r="H6214" s="51">
        <v>41.96</v>
      </c>
      <c r="I6214" s="51">
        <v>62.94</v>
      </c>
      <c r="J6214" s="19"/>
      <c r="K6214" s="19"/>
    </row>
    <row r="6215" spans="1:11" x14ac:dyDescent="0.2">
      <c r="A6215" s="297">
        <v>1292</v>
      </c>
      <c r="B6215" s="298" t="s">
        <v>9913</v>
      </c>
      <c r="C6215" s="28">
        <v>2</v>
      </c>
      <c r="D6215" s="299" t="s">
        <v>9914</v>
      </c>
      <c r="E6215" s="28" t="s">
        <v>8383</v>
      </c>
      <c r="F6215" s="28"/>
      <c r="G6215" s="51">
        <v>118</v>
      </c>
      <c r="H6215" s="51">
        <v>23.6</v>
      </c>
      <c r="I6215" s="51">
        <v>94.4</v>
      </c>
      <c r="J6215" s="19"/>
      <c r="K6215" s="19"/>
    </row>
    <row r="6216" spans="1:11" x14ac:dyDescent="0.2">
      <c r="A6216" s="297">
        <v>1293</v>
      </c>
      <c r="B6216" s="215" t="s">
        <v>9915</v>
      </c>
      <c r="C6216" s="28">
        <v>2</v>
      </c>
      <c r="D6216" s="299" t="s">
        <v>9916</v>
      </c>
      <c r="E6216" s="28" t="s">
        <v>8383</v>
      </c>
      <c r="F6216" s="28"/>
      <c r="G6216" s="51">
        <v>245.8</v>
      </c>
      <c r="H6216" s="51">
        <v>49.16</v>
      </c>
      <c r="I6216" s="51">
        <v>196.64</v>
      </c>
      <c r="J6216" s="19"/>
      <c r="K6216" s="19"/>
    </row>
    <row r="6217" spans="1:11" ht="24" x14ac:dyDescent="0.2">
      <c r="A6217" s="297">
        <v>1294</v>
      </c>
      <c r="B6217" s="298" t="s">
        <v>9917</v>
      </c>
      <c r="C6217" s="28">
        <v>1</v>
      </c>
      <c r="D6217" s="299" t="s">
        <v>9918</v>
      </c>
      <c r="E6217" s="28" t="s">
        <v>9919</v>
      </c>
      <c r="F6217" s="28"/>
      <c r="G6217" s="51">
        <v>649</v>
      </c>
      <c r="H6217" s="51">
        <v>216.33</v>
      </c>
      <c r="I6217" s="51">
        <v>432.67</v>
      </c>
      <c r="J6217" s="19"/>
      <c r="K6217" s="19"/>
    </row>
    <row r="6218" spans="1:11" x14ac:dyDescent="0.2">
      <c r="A6218" s="297">
        <v>1295</v>
      </c>
      <c r="B6218" s="298" t="s">
        <v>9920</v>
      </c>
      <c r="C6218" s="28">
        <v>1</v>
      </c>
      <c r="D6218" s="299" t="s">
        <v>9921</v>
      </c>
      <c r="E6218" s="28" t="s">
        <v>9919</v>
      </c>
      <c r="F6218" s="28"/>
      <c r="G6218" s="51">
        <v>449</v>
      </c>
      <c r="H6218" s="51">
        <v>179.6</v>
      </c>
      <c r="I6218" s="51">
        <v>269.39999999999998</v>
      </c>
      <c r="J6218" s="19"/>
      <c r="K6218" s="19"/>
    </row>
    <row r="6219" spans="1:11" x14ac:dyDescent="0.2">
      <c r="A6219" s="297">
        <v>1296</v>
      </c>
      <c r="B6219" s="300" t="s">
        <v>9922</v>
      </c>
      <c r="C6219" s="28">
        <v>1</v>
      </c>
      <c r="D6219" s="299" t="s">
        <v>9923</v>
      </c>
      <c r="E6219" s="28" t="s">
        <v>9924</v>
      </c>
      <c r="F6219" s="28"/>
      <c r="G6219" s="51">
        <v>430</v>
      </c>
      <c r="H6219" s="51">
        <v>172</v>
      </c>
      <c r="I6219" s="51">
        <v>258</v>
      </c>
      <c r="J6219" s="19"/>
      <c r="K6219" s="19"/>
    </row>
    <row r="6220" spans="1:11" ht="24" x14ac:dyDescent="0.2">
      <c r="A6220" s="297">
        <v>1297</v>
      </c>
      <c r="B6220" s="298" t="s">
        <v>9925</v>
      </c>
      <c r="C6220" s="28">
        <v>1</v>
      </c>
      <c r="D6220" s="299" t="s">
        <v>9926</v>
      </c>
      <c r="E6220" s="28" t="s">
        <v>9927</v>
      </c>
      <c r="F6220" s="28"/>
      <c r="G6220" s="51">
        <v>671.55</v>
      </c>
      <c r="H6220" s="51">
        <v>268.63</v>
      </c>
      <c r="I6220" s="51">
        <v>402.92</v>
      </c>
      <c r="J6220" s="19"/>
      <c r="K6220" s="19"/>
    </row>
    <row r="6221" spans="1:11" ht="24" x14ac:dyDescent="0.2">
      <c r="A6221" s="297">
        <v>1298</v>
      </c>
      <c r="B6221" s="298" t="s">
        <v>9928</v>
      </c>
      <c r="C6221" s="28">
        <v>1</v>
      </c>
      <c r="D6221" s="299" t="s">
        <v>9929</v>
      </c>
      <c r="E6221" s="28" t="s">
        <v>9930</v>
      </c>
      <c r="F6221" s="28"/>
      <c r="G6221" s="51">
        <v>671.55</v>
      </c>
      <c r="H6221" s="51">
        <v>268.63</v>
      </c>
      <c r="I6221" s="51">
        <v>402.92</v>
      </c>
      <c r="J6221" s="19"/>
      <c r="K6221" s="19"/>
    </row>
    <row r="6222" spans="1:11" ht="24" x14ac:dyDescent="0.2">
      <c r="A6222" s="297">
        <v>1299</v>
      </c>
      <c r="B6222" s="298" t="s">
        <v>9928</v>
      </c>
      <c r="C6222" s="28">
        <v>1</v>
      </c>
      <c r="D6222" s="299" t="s">
        <v>9931</v>
      </c>
      <c r="E6222" s="28" t="s">
        <v>9932</v>
      </c>
      <c r="F6222" s="28"/>
      <c r="G6222" s="51">
        <v>671.55</v>
      </c>
      <c r="H6222" s="51">
        <v>268.63</v>
      </c>
      <c r="I6222" s="51">
        <v>402.92</v>
      </c>
      <c r="J6222" s="19"/>
      <c r="K6222" s="19"/>
    </row>
    <row r="6223" spans="1:11" ht="24" x14ac:dyDescent="0.2">
      <c r="A6223" s="297">
        <v>1300</v>
      </c>
      <c r="B6223" s="298" t="s">
        <v>9933</v>
      </c>
      <c r="C6223" s="28">
        <v>1</v>
      </c>
      <c r="D6223" s="299" t="s">
        <v>9934</v>
      </c>
      <c r="E6223" s="28" t="s">
        <v>9932</v>
      </c>
      <c r="F6223" s="28"/>
      <c r="G6223" s="51">
        <v>671.55</v>
      </c>
      <c r="H6223" s="51">
        <v>268.63</v>
      </c>
      <c r="I6223" s="51">
        <v>402.92</v>
      </c>
      <c r="J6223" s="19"/>
      <c r="K6223" s="19"/>
    </row>
    <row r="6224" spans="1:11" ht="24" x14ac:dyDescent="0.2">
      <c r="A6224" s="297">
        <v>1301</v>
      </c>
      <c r="B6224" s="298" t="s">
        <v>9935</v>
      </c>
      <c r="C6224" s="28">
        <v>1</v>
      </c>
      <c r="D6224" s="299" t="s">
        <v>9936</v>
      </c>
      <c r="E6224" s="28" t="s">
        <v>9937</v>
      </c>
      <c r="F6224" s="28"/>
      <c r="G6224" s="51">
        <v>671.55</v>
      </c>
      <c r="H6224" s="51">
        <v>268.63</v>
      </c>
      <c r="I6224" s="51">
        <v>402.92</v>
      </c>
      <c r="J6224" s="19"/>
      <c r="K6224" s="19"/>
    </row>
    <row r="6225" spans="1:11" ht="24" x14ac:dyDescent="0.2">
      <c r="A6225" s="297">
        <v>1302</v>
      </c>
      <c r="B6225" s="298" t="s">
        <v>9938</v>
      </c>
      <c r="C6225" s="28">
        <v>1</v>
      </c>
      <c r="D6225" s="299" t="s">
        <v>9939</v>
      </c>
      <c r="E6225" s="28" t="s">
        <v>9932</v>
      </c>
      <c r="F6225" s="28"/>
      <c r="G6225" s="51">
        <v>671.55</v>
      </c>
      <c r="H6225" s="51">
        <v>268.63</v>
      </c>
      <c r="I6225" s="51">
        <v>402.92</v>
      </c>
      <c r="J6225" s="19"/>
      <c r="K6225" s="19"/>
    </row>
    <row r="6226" spans="1:11" ht="24" x14ac:dyDescent="0.2">
      <c r="A6226" s="297">
        <v>1303</v>
      </c>
      <c r="B6226" s="298" t="s">
        <v>9940</v>
      </c>
      <c r="C6226" s="28">
        <v>1</v>
      </c>
      <c r="D6226" s="299" t="s">
        <v>9941</v>
      </c>
      <c r="E6226" s="28" t="s">
        <v>9937</v>
      </c>
      <c r="F6226" s="28"/>
      <c r="G6226" s="51">
        <v>671.55</v>
      </c>
      <c r="H6226" s="51">
        <v>268.63</v>
      </c>
      <c r="I6226" s="51">
        <v>402.92</v>
      </c>
      <c r="J6226" s="19"/>
      <c r="K6226" s="19"/>
    </row>
    <row r="6227" spans="1:11" ht="24" x14ac:dyDescent="0.2">
      <c r="A6227" s="297">
        <v>1304</v>
      </c>
      <c r="B6227" s="298" t="s">
        <v>9942</v>
      </c>
      <c r="C6227" s="28">
        <v>1</v>
      </c>
      <c r="D6227" s="299" t="s">
        <v>9943</v>
      </c>
      <c r="E6227" s="28" t="s">
        <v>9937</v>
      </c>
      <c r="F6227" s="28"/>
      <c r="G6227" s="51">
        <v>901.45</v>
      </c>
      <c r="H6227" s="51">
        <v>360.59</v>
      </c>
      <c r="I6227" s="51">
        <v>540.86</v>
      </c>
      <c r="J6227" s="19"/>
      <c r="K6227" s="19"/>
    </row>
    <row r="6228" spans="1:11" ht="24" x14ac:dyDescent="0.2">
      <c r="A6228" s="297">
        <v>1305</v>
      </c>
      <c r="B6228" s="298" t="s">
        <v>9944</v>
      </c>
      <c r="C6228" s="28">
        <v>1</v>
      </c>
      <c r="D6228" s="299" t="s">
        <v>9945</v>
      </c>
      <c r="E6228" s="28" t="s">
        <v>9937</v>
      </c>
      <c r="F6228" s="28"/>
      <c r="G6228" s="51">
        <v>901.45</v>
      </c>
      <c r="H6228" s="51">
        <v>360.59</v>
      </c>
      <c r="I6228" s="51">
        <v>540.86</v>
      </c>
      <c r="J6228" s="19"/>
      <c r="K6228" s="19"/>
    </row>
    <row r="6229" spans="1:11" ht="24" x14ac:dyDescent="0.2">
      <c r="A6229" s="297">
        <v>1306</v>
      </c>
      <c r="B6229" s="298" t="s">
        <v>9946</v>
      </c>
      <c r="C6229" s="28">
        <v>1</v>
      </c>
      <c r="D6229" s="299" t="s">
        <v>9947</v>
      </c>
      <c r="E6229" s="28" t="s">
        <v>9937</v>
      </c>
      <c r="F6229" s="28"/>
      <c r="G6229" s="51">
        <v>768.35</v>
      </c>
      <c r="H6229" s="51">
        <v>307.35000000000002</v>
      </c>
      <c r="I6229" s="51">
        <v>461</v>
      </c>
      <c r="J6229" s="19"/>
      <c r="K6229" s="19"/>
    </row>
    <row r="6230" spans="1:11" ht="24" x14ac:dyDescent="0.2">
      <c r="A6230" s="297">
        <v>1307</v>
      </c>
      <c r="B6230" s="298" t="s">
        <v>9948</v>
      </c>
      <c r="C6230" s="28">
        <v>1</v>
      </c>
      <c r="D6230" s="299" t="s">
        <v>9949</v>
      </c>
      <c r="E6230" s="28" t="s">
        <v>9937</v>
      </c>
      <c r="F6230" s="28"/>
      <c r="G6230" s="51">
        <v>768.35</v>
      </c>
      <c r="H6230" s="51">
        <v>307.35000000000002</v>
      </c>
      <c r="I6230" s="51">
        <v>461</v>
      </c>
      <c r="J6230" s="19"/>
      <c r="K6230" s="19"/>
    </row>
    <row r="6231" spans="1:11" ht="24" x14ac:dyDescent="0.2">
      <c r="A6231" s="297">
        <v>1308</v>
      </c>
      <c r="B6231" s="298" t="s">
        <v>9950</v>
      </c>
      <c r="C6231" s="28">
        <v>1</v>
      </c>
      <c r="D6231" s="299" t="s">
        <v>9951</v>
      </c>
      <c r="E6231" s="28" t="s">
        <v>9734</v>
      </c>
      <c r="F6231" s="28"/>
      <c r="G6231" s="51">
        <v>768.35</v>
      </c>
      <c r="H6231" s="51">
        <v>307.35000000000002</v>
      </c>
      <c r="I6231" s="51">
        <v>461</v>
      </c>
      <c r="J6231" s="19"/>
      <c r="K6231" s="19"/>
    </row>
    <row r="6232" spans="1:11" ht="84" x14ac:dyDescent="0.25">
      <c r="A6232" s="29" t="s">
        <v>5</v>
      </c>
      <c r="B6232" s="29" t="s">
        <v>6</v>
      </c>
      <c r="C6232" s="29" t="s">
        <v>7</v>
      </c>
      <c r="D6232" s="29" t="s">
        <v>8</v>
      </c>
      <c r="E6232" s="29" t="s">
        <v>15</v>
      </c>
      <c r="F6232" s="29" t="s">
        <v>9</v>
      </c>
      <c r="G6232" s="262" t="s">
        <v>10</v>
      </c>
      <c r="H6232" s="262" t="s">
        <v>11</v>
      </c>
      <c r="I6232" s="262" t="s">
        <v>518</v>
      </c>
      <c r="J6232" s="29" t="s">
        <v>12</v>
      </c>
      <c r="K6232" s="30" t="s">
        <v>13</v>
      </c>
    </row>
    <row r="6233" spans="1:11" ht="24" x14ac:dyDescent="0.2">
      <c r="A6233" s="297">
        <v>1309</v>
      </c>
      <c r="B6233" s="298" t="s">
        <v>9952</v>
      </c>
      <c r="C6233" s="28">
        <v>1</v>
      </c>
      <c r="D6233" s="299" t="s">
        <v>9953</v>
      </c>
      <c r="E6233" s="28" t="s">
        <v>9734</v>
      </c>
      <c r="F6233" s="28"/>
      <c r="G6233" s="51">
        <v>925.65</v>
      </c>
      <c r="H6233" s="51">
        <v>370.27</v>
      </c>
      <c r="I6233" s="51">
        <v>555.38</v>
      </c>
      <c r="J6233" s="19"/>
      <c r="K6233" s="19"/>
    </row>
    <row r="6234" spans="1:11" ht="24" x14ac:dyDescent="0.2">
      <c r="A6234" s="297">
        <v>1310</v>
      </c>
      <c r="B6234" s="298" t="s">
        <v>9954</v>
      </c>
      <c r="C6234" s="28">
        <v>1</v>
      </c>
      <c r="D6234" s="299" t="s">
        <v>9955</v>
      </c>
      <c r="E6234" s="28" t="s">
        <v>9930</v>
      </c>
      <c r="F6234" s="28"/>
      <c r="G6234" s="51">
        <v>768.35</v>
      </c>
      <c r="H6234" s="51">
        <v>307.35000000000002</v>
      </c>
      <c r="I6234" s="51">
        <v>461</v>
      </c>
      <c r="J6234" s="19"/>
      <c r="K6234" s="19"/>
    </row>
    <row r="6235" spans="1:11" ht="24" x14ac:dyDescent="0.2">
      <c r="A6235" s="297">
        <v>1311</v>
      </c>
      <c r="B6235" s="298" t="s">
        <v>9956</v>
      </c>
      <c r="C6235" s="28">
        <v>1</v>
      </c>
      <c r="D6235" s="299" t="s">
        <v>9957</v>
      </c>
      <c r="E6235" s="28" t="s">
        <v>9734</v>
      </c>
      <c r="F6235" s="28"/>
      <c r="G6235" s="51">
        <v>768.35</v>
      </c>
      <c r="H6235" s="51">
        <v>307.35000000000002</v>
      </c>
      <c r="I6235" s="51">
        <v>461</v>
      </c>
      <c r="J6235" s="19"/>
      <c r="K6235" s="19"/>
    </row>
    <row r="6236" spans="1:11" x14ac:dyDescent="0.2">
      <c r="A6236" s="297">
        <v>1312</v>
      </c>
      <c r="B6236" s="298" t="s">
        <v>9958</v>
      </c>
      <c r="C6236" s="28">
        <v>1</v>
      </c>
      <c r="D6236" s="299" t="s">
        <v>9959</v>
      </c>
      <c r="E6236" s="28" t="s">
        <v>9734</v>
      </c>
      <c r="F6236" s="28"/>
      <c r="G6236" s="51">
        <v>181.5</v>
      </c>
      <c r="H6236" s="51">
        <v>72.599999999999994</v>
      </c>
      <c r="I6236" s="51">
        <v>108.9</v>
      </c>
      <c r="J6236" s="19"/>
      <c r="K6236" s="19"/>
    </row>
    <row r="6237" spans="1:11" x14ac:dyDescent="0.2">
      <c r="A6237" s="297">
        <v>1313</v>
      </c>
      <c r="B6237" s="298" t="s">
        <v>9960</v>
      </c>
      <c r="C6237" s="28">
        <v>1</v>
      </c>
      <c r="D6237" s="299" t="s">
        <v>9961</v>
      </c>
      <c r="E6237" s="28" t="s">
        <v>9937</v>
      </c>
      <c r="F6237" s="28"/>
      <c r="G6237" s="51">
        <v>181.5</v>
      </c>
      <c r="H6237" s="51">
        <v>72.599999999999994</v>
      </c>
      <c r="I6237" s="51">
        <v>108.9</v>
      </c>
      <c r="J6237" s="19"/>
      <c r="K6237" s="19"/>
    </row>
    <row r="6238" spans="1:11" x14ac:dyDescent="0.2">
      <c r="A6238" s="297">
        <v>1314</v>
      </c>
      <c r="B6238" s="298" t="s">
        <v>9962</v>
      </c>
      <c r="C6238" s="28">
        <v>1</v>
      </c>
      <c r="D6238" s="299" t="s">
        <v>9963</v>
      </c>
      <c r="E6238" s="28" t="s">
        <v>9734</v>
      </c>
      <c r="F6238" s="28"/>
      <c r="G6238" s="51">
        <v>181.5</v>
      </c>
      <c r="H6238" s="51">
        <v>72.599999999999994</v>
      </c>
      <c r="I6238" s="51">
        <v>108.9</v>
      </c>
      <c r="J6238" s="19"/>
      <c r="K6238" s="19"/>
    </row>
    <row r="6239" spans="1:11" x14ac:dyDescent="0.2">
      <c r="A6239" s="297">
        <v>1315</v>
      </c>
      <c r="B6239" s="298" t="s">
        <v>9964</v>
      </c>
      <c r="C6239" s="28">
        <v>1</v>
      </c>
      <c r="D6239" s="299" t="s">
        <v>9965</v>
      </c>
      <c r="E6239" s="28" t="s">
        <v>9966</v>
      </c>
      <c r="F6239" s="28"/>
      <c r="G6239" s="51">
        <v>181.5</v>
      </c>
      <c r="H6239" s="51">
        <v>72.599999999999994</v>
      </c>
      <c r="I6239" s="51">
        <v>108.9</v>
      </c>
      <c r="J6239" s="19"/>
      <c r="K6239" s="19"/>
    </row>
    <row r="6240" spans="1:11" x14ac:dyDescent="0.2">
      <c r="A6240" s="297">
        <v>1316</v>
      </c>
      <c r="B6240" s="298" t="s">
        <v>9967</v>
      </c>
      <c r="C6240" s="28">
        <v>1</v>
      </c>
      <c r="D6240" s="299" t="s">
        <v>9968</v>
      </c>
      <c r="E6240" s="28" t="s">
        <v>9725</v>
      </c>
      <c r="F6240" s="28"/>
      <c r="G6240" s="51">
        <v>181.5</v>
      </c>
      <c r="H6240" s="51">
        <v>72.599999999999994</v>
      </c>
      <c r="I6240" s="51">
        <v>108.9</v>
      </c>
      <c r="J6240" s="19"/>
      <c r="K6240" s="19"/>
    </row>
    <row r="6241" spans="1:11" x14ac:dyDescent="0.2">
      <c r="A6241" s="297">
        <v>1317</v>
      </c>
      <c r="B6241" s="298" t="s">
        <v>9962</v>
      </c>
      <c r="C6241" s="28">
        <v>1</v>
      </c>
      <c r="D6241" s="299" t="s">
        <v>9969</v>
      </c>
      <c r="E6241" s="28" t="s">
        <v>9725</v>
      </c>
      <c r="F6241" s="28"/>
      <c r="G6241" s="51">
        <v>181.5</v>
      </c>
      <c r="H6241" s="51">
        <v>72.599999999999994</v>
      </c>
      <c r="I6241" s="51">
        <v>108.9</v>
      </c>
      <c r="J6241" s="19"/>
      <c r="K6241" s="19"/>
    </row>
    <row r="6242" spans="1:11" x14ac:dyDescent="0.2">
      <c r="A6242" s="297">
        <v>1318</v>
      </c>
      <c r="B6242" s="298" t="s">
        <v>9967</v>
      </c>
      <c r="C6242" s="28">
        <v>1</v>
      </c>
      <c r="D6242" s="299" t="s">
        <v>9970</v>
      </c>
      <c r="E6242" s="28" t="s">
        <v>9734</v>
      </c>
      <c r="F6242" s="28"/>
      <c r="G6242" s="51">
        <v>181.5</v>
      </c>
      <c r="H6242" s="51">
        <v>72.599999999999994</v>
      </c>
      <c r="I6242" s="51">
        <v>108.9</v>
      </c>
      <c r="J6242" s="19"/>
      <c r="K6242" s="19"/>
    </row>
    <row r="6243" spans="1:11" x14ac:dyDescent="0.2">
      <c r="A6243" s="297">
        <v>1319</v>
      </c>
      <c r="B6243" s="298" t="s">
        <v>9971</v>
      </c>
      <c r="C6243" s="28">
        <v>1</v>
      </c>
      <c r="D6243" s="299" t="s">
        <v>9972</v>
      </c>
      <c r="E6243" s="28" t="s">
        <v>9734</v>
      </c>
      <c r="F6243" s="28"/>
      <c r="G6243" s="51">
        <v>181.5</v>
      </c>
      <c r="H6243" s="51">
        <v>72.599999999999994</v>
      </c>
      <c r="I6243" s="51">
        <v>108.9</v>
      </c>
      <c r="J6243" s="19"/>
      <c r="K6243" s="19"/>
    </row>
    <row r="6244" spans="1:11" x14ac:dyDescent="0.2">
      <c r="A6244" s="297">
        <v>1320</v>
      </c>
      <c r="B6244" s="298" t="s">
        <v>9973</v>
      </c>
      <c r="C6244" s="28">
        <v>1</v>
      </c>
      <c r="D6244" s="299" t="s">
        <v>9974</v>
      </c>
      <c r="E6244" s="28" t="s">
        <v>9734</v>
      </c>
      <c r="F6244" s="28"/>
      <c r="G6244" s="51">
        <v>181.5</v>
      </c>
      <c r="H6244" s="51">
        <v>72.599999999999994</v>
      </c>
      <c r="I6244" s="51">
        <v>108.9</v>
      </c>
      <c r="J6244" s="19"/>
      <c r="K6244" s="19"/>
    </row>
    <row r="6245" spans="1:11" x14ac:dyDescent="0.2">
      <c r="A6245" s="297">
        <v>1321</v>
      </c>
      <c r="B6245" s="298" t="s">
        <v>9975</v>
      </c>
      <c r="C6245" s="28">
        <v>1</v>
      </c>
      <c r="D6245" s="299" t="s">
        <v>9976</v>
      </c>
      <c r="E6245" s="28" t="s">
        <v>9977</v>
      </c>
      <c r="F6245" s="28"/>
      <c r="G6245" s="51">
        <v>181.5</v>
      </c>
      <c r="H6245" s="51">
        <v>72.599999999999994</v>
      </c>
      <c r="I6245" s="51">
        <v>108.9</v>
      </c>
      <c r="J6245" s="19"/>
      <c r="K6245" s="19"/>
    </row>
    <row r="6246" spans="1:11" x14ac:dyDescent="0.2">
      <c r="A6246" s="297">
        <v>1322</v>
      </c>
      <c r="B6246" s="298" t="s">
        <v>9971</v>
      </c>
      <c r="C6246" s="28">
        <v>1</v>
      </c>
      <c r="D6246" s="299" t="s">
        <v>9978</v>
      </c>
      <c r="E6246" s="28" t="s">
        <v>9734</v>
      </c>
      <c r="F6246" s="28"/>
      <c r="G6246" s="51">
        <v>181.5</v>
      </c>
      <c r="H6246" s="51">
        <v>72.599999999999994</v>
      </c>
      <c r="I6246" s="51">
        <v>108.9</v>
      </c>
      <c r="J6246" s="19"/>
      <c r="K6246" s="19"/>
    </row>
    <row r="6247" spans="1:11" x14ac:dyDescent="0.2">
      <c r="A6247" s="297">
        <v>1323</v>
      </c>
      <c r="B6247" s="298" t="s">
        <v>9979</v>
      </c>
      <c r="C6247" s="28">
        <v>1</v>
      </c>
      <c r="D6247" s="299" t="s">
        <v>9980</v>
      </c>
      <c r="E6247" s="28" t="s">
        <v>9734</v>
      </c>
      <c r="F6247" s="28"/>
      <c r="G6247" s="51">
        <v>290.39999999999998</v>
      </c>
      <c r="H6247" s="51">
        <v>116.16</v>
      </c>
      <c r="I6247" s="51">
        <v>174.24</v>
      </c>
      <c r="J6247" s="19"/>
      <c r="K6247" s="19"/>
    </row>
    <row r="6248" spans="1:11" ht="24" x14ac:dyDescent="0.2">
      <c r="A6248" s="297">
        <v>1324</v>
      </c>
      <c r="B6248" s="298" t="s">
        <v>9981</v>
      </c>
      <c r="C6248" s="28">
        <v>1</v>
      </c>
      <c r="D6248" s="299" t="s">
        <v>9982</v>
      </c>
      <c r="E6248" s="28" t="s">
        <v>9930</v>
      </c>
      <c r="F6248" s="28"/>
      <c r="G6248" s="51">
        <v>290.39999999999998</v>
      </c>
      <c r="H6248" s="51">
        <v>116.16</v>
      </c>
      <c r="I6248" s="51">
        <v>174.24</v>
      </c>
      <c r="J6248" s="19"/>
      <c r="K6248" s="19"/>
    </row>
    <row r="6249" spans="1:11" ht="24" x14ac:dyDescent="0.2">
      <c r="A6249" s="297">
        <v>1325</v>
      </c>
      <c r="B6249" s="298" t="s">
        <v>9983</v>
      </c>
      <c r="C6249" s="28">
        <v>1</v>
      </c>
      <c r="D6249" s="299" t="s">
        <v>9984</v>
      </c>
      <c r="E6249" s="28" t="s">
        <v>9581</v>
      </c>
      <c r="F6249" s="28"/>
      <c r="G6249" s="51">
        <v>3275.47</v>
      </c>
      <c r="H6249" s="51">
        <v>1310.19</v>
      </c>
      <c r="I6249" s="51">
        <v>1965.28</v>
      </c>
      <c r="J6249" s="19"/>
      <c r="K6249" s="19"/>
    </row>
    <row r="6250" spans="1:11" ht="24" x14ac:dyDescent="0.2">
      <c r="A6250" s="297">
        <v>1326</v>
      </c>
      <c r="B6250" s="298" t="s">
        <v>9985</v>
      </c>
      <c r="C6250" s="28">
        <v>1</v>
      </c>
      <c r="D6250" s="299" t="s">
        <v>9986</v>
      </c>
      <c r="E6250" s="28" t="s">
        <v>9581</v>
      </c>
      <c r="F6250" s="28"/>
      <c r="G6250" s="51">
        <v>2878.59</v>
      </c>
      <c r="H6250" s="51">
        <v>1151.44</v>
      </c>
      <c r="I6250" s="51">
        <v>1727.15</v>
      </c>
      <c r="J6250" s="19"/>
      <c r="K6250" s="19"/>
    </row>
    <row r="6251" spans="1:11" ht="24" x14ac:dyDescent="0.2">
      <c r="A6251" s="297">
        <v>1327</v>
      </c>
      <c r="B6251" s="298" t="s">
        <v>9987</v>
      </c>
      <c r="C6251" s="28">
        <v>1</v>
      </c>
      <c r="D6251" s="299" t="s">
        <v>9988</v>
      </c>
      <c r="E6251" s="28" t="s">
        <v>9989</v>
      </c>
      <c r="F6251" s="28"/>
      <c r="G6251" s="51">
        <v>3883.75</v>
      </c>
      <c r="H6251" s="51">
        <v>1553.51</v>
      </c>
      <c r="I6251" s="51">
        <v>2330.2399999999998</v>
      </c>
      <c r="J6251" s="19"/>
      <c r="K6251" s="19"/>
    </row>
    <row r="6252" spans="1:11" ht="24" x14ac:dyDescent="0.2">
      <c r="A6252" s="297">
        <v>1328</v>
      </c>
      <c r="B6252" s="298" t="s">
        <v>9990</v>
      </c>
      <c r="C6252" s="28">
        <v>1</v>
      </c>
      <c r="D6252" s="299" t="s">
        <v>9991</v>
      </c>
      <c r="E6252" s="28" t="s">
        <v>9144</v>
      </c>
      <c r="F6252" s="28"/>
      <c r="G6252" s="51">
        <v>382.5</v>
      </c>
      <c r="H6252" s="51">
        <v>102</v>
      </c>
      <c r="I6252" s="51">
        <v>280.5</v>
      </c>
      <c r="J6252" s="19"/>
      <c r="K6252" s="19"/>
    </row>
    <row r="6253" spans="1:11" ht="24" x14ac:dyDescent="0.2">
      <c r="A6253" s="297">
        <v>1329</v>
      </c>
      <c r="B6253" s="298" t="s">
        <v>9992</v>
      </c>
      <c r="C6253" s="28">
        <v>1</v>
      </c>
      <c r="D6253" s="299" t="s">
        <v>9993</v>
      </c>
      <c r="E6253" s="28" t="s">
        <v>9994</v>
      </c>
      <c r="F6253" s="28"/>
      <c r="G6253" s="51">
        <v>12048.4</v>
      </c>
      <c r="H6253" s="51">
        <v>2409.6799999999998</v>
      </c>
      <c r="I6253" s="51">
        <v>9638.7199999999993</v>
      </c>
      <c r="J6253" s="19"/>
      <c r="K6253" s="19"/>
    </row>
    <row r="6254" spans="1:11" ht="24" x14ac:dyDescent="0.2">
      <c r="A6254" s="297">
        <v>1330</v>
      </c>
      <c r="B6254" s="298" t="s">
        <v>9995</v>
      </c>
      <c r="C6254" s="28">
        <v>1</v>
      </c>
      <c r="D6254" s="299" t="s">
        <v>9996</v>
      </c>
      <c r="E6254" s="28" t="s">
        <v>9339</v>
      </c>
      <c r="F6254" s="28"/>
      <c r="G6254" s="51">
        <v>32000</v>
      </c>
      <c r="H6254" s="51">
        <v>6400</v>
      </c>
      <c r="I6254" s="51">
        <v>25600</v>
      </c>
      <c r="J6254" s="19"/>
      <c r="K6254" s="19"/>
    </row>
    <row r="6255" spans="1:11" ht="24" x14ac:dyDescent="0.2">
      <c r="A6255" s="297">
        <v>1331</v>
      </c>
      <c r="B6255" s="298" t="s">
        <v>9997</v>
      </c>
      <c r="C6255" s="28">
        <v>1</v>
      </c>
      <c r="D6255" s="299" t="s">
        <v>9998</v>
      </c>
      <c r="E6255" s="28" t="s">
        <v>9999</v>
      </c>
      <c r="F6255" s="28"/>
      <c r="G6255" s="51">
        <v>722.37</v>
      </c>
      <c r="H6255" s="51">
        <v>288.95</v>
      </c>
      <c r="I6255" s="51">
        <v>433.42</v>
      </c>
      <c r="J6255" s="19"/>
      <c r="K6255" s="19"/>
    </row>
    <row r="6256" spans="1:11" ht="24" x14ac:dyDescent="0.2">
      <c r="A6256" s="297">
        <v>1332</v>
      </c>
      <c r="B6256" s="298" t="s">
        <v>10000</v>
      </c>
      <c r="C6256" s="28">
        <v>1</v>
      </c>
      <c r="D6256" s="299" t="s">
        <v>10001</v>
      </c>
      <c r="E6256" s="28" t="s">
        <v>10002</v>
      </c>
      <c r="F6256" s="28"/>
      <c r="G6256" s="51">
        <v>568.70000000000005</v>
      </c>
      <c r="H6256" s="51">
        <v>227.48</v>
      </c>
      <c r="I6256" s="51">
        <v>341.22</v>
      </c>
      <c r="J6256" s="19"/>
      <c r="K6256" s="19"/>
    </row>
    <row r="6257" spans="1:11" ht="84" x14ac:dyDescent="0.25">
      <c r="A6257" s="29" t="s">
        <v>5</v>
      </c>
      <c r="B6257" s="29" t="s">
        <v>6</v>
      </c>
      <c r="C6257" s="29" t="s">
        <v>7</v>
      </c>
      <c r="D6257" s="29" t="s">
        <v>8</v>
      </c>
      <c r="E6257" s="29" t="s">
        <v>15</v>
      </c>
      <c r="F6257" s="29" t="s">
        <v>9</v>
      </c>
      <c r="G6257" s="262" t="s">
        <v>10</v>
      </c>
      <c r="H6257" s="262" t="s">
        <v>11</v>
      </c>
      <c r="I6257" s="262" t="s">
        <v>518</v>
      </c>
      <c r="J6257" s="29" t="s">
        <v>12</v>
      </c>
      <c r="K6257" s="30" t="s">
        <v>13</v>
      </c>
    </row>
    <row r="6258" spans="1:11" ht="24" x14ac:dyDescent="0.2">
      <c r="A6258" s="297">
        <v>1333</v>
      </c>
      <c r="B6258" s="298" t="s">
        <v>10003</v>
      </c>
      <c r="C6258" s="28">
        <v>1</v>
      </c>
      <c r="D6258" s="299" t="s">
        <v>10004</v>
      </c>
      <c r="E6258" s="28" t="s">
        <v>10005</v>
      </c>
      <c r="F6258" s="28"/>
      <c r="G6258" s="51">
        <v>296.45</v>
      </c>
      <c r="H6258" s="51">
        <v>118.59</v>
      </c>
      <c r="I6258" s="51">
        <v>177.86</v>
      </c>
      <c r="J6258" s="19"/>
      <c r="K6258" s="19"/>
    </row>
    <row r="6259" spans="1:11" ht="24" x14ac:dyDescent="0.2">
      <c r="A6259" s="297">
        <v>1334</v>
      </c>
      <c r="B6259" s="298" t="s">
        <v>10006</v>
      </c>
      <c r="C6259" s="28">
        <v>2</v>
      </c>
      <c r="D6259" s="299" t="s">
        <v>10007</v>
      </c>
      <c r="E6259" s="28" t="s">
        <v>10008</v>
      </c>
      <c r="F6259" s="28"/>
      <c r="G6259" s="51">
        <v>475.3</v>
      </c>
      <c r="H6259" s="51">
        <v>190.12</v>
      </c>
      <c r="I6259" s="51">
        <v>285.18</v>
      </c>
      <c r="J6259" s="19"/>
      <c r="K6259" s="19"/>
    </row>
    <row r="6260" spans="1:11" ht="24" x14ac:dyDescent="0.2">
      <c r="A6260" s="297">
        <v>1335</v>
      </c>
      <c r="B6260" s="298" t="s">
        <v>10009</v>
      </c>
      <c r="C6260" s="28">
        <v>1</v>
      </c>
      <c r="D6260" s="299" t="s">
        <v>10010</v>
      </c>
      <c r="E6260" s="28" t="s">
        <v>9144</v>
      </c>
      <c r="F6260" s="28"/>
      <c r="G6260" s="51">
        <v>925.3</v>
      </c>
      <c r="H6260" s="51">
        <v>185.07</v>
      </c>
      <c r="I6260" s="51">
        <v>740.23</v>
      </c>
      <c r="J6260" s="19"/>
      <c r="K6260" s="19"/>
    </row>
    <row r="6261" spans="1:11" ht="24" x14ac:dyDescent="0.2">
      <c r="A6261" s="297">
        <v>1336</v>
      </c>
      <c r="B6261" s="298" t="s">
        <v>10011</v>
      </c>
      <c r="C6261" s="28">
        <v>1</v>
      </c>
      <c r="D6261" s="299" t="s">
        <v>10012</v>
      </c>
      <c r="E6261" s="28" t="s">
        <v>10013</v>
      </c>
      <c r="F6261" s="28"/>
      <c r="G6261" s="51">
        <v>1786.76</v>
      </c>
      <c r="H6261" s="51">
        <v>476.47</v>
      </c>
      <c r="I6261" s="51">
        <v>1310.29</v>
      </c>
      <c r="J6261" s="19"/>
      <c r="K6261" s="19"/>
    </row>
    <row r="6262" spans="1:11" x14ac:dyDescent="0.2">
      <c r="A6262" s="297">
        <v>1337</v>
      </c>
      <c r="B6262" s="298" t="s">
        <v>10014</v>
      </c>
      <c r="C6262" s="28">
        <v>2</v>
      </c>
      <c r="D6262" s="299" t="s">
        <v>10015</v>
      </c>
      <c r="E6262" s="28" t="s">
        <v>9910</v>
      </c>
      <c r="F6262" s="28"/>
      <c r="G6262" s="51">
        <v>207.77</v>
      </c>
      <c r="H6262" s="51">
        <v>55.4</v>
      </c>
      <c r="I6262" s="51">
        <v>152.37</v>
      </c>
      <c r="J6262" s="19"/>
      <c r="K6262" s="19"/>
    </row>
    <row r="6263" spans="1:11" ht="24" x14ac:dyDescent="0.2">
      <c r="A6263" s="297">
        <v>1338</v>
      </c>
      <c r="B6263" s="298" t="s">
        <v>10016</v>
      </c>
      <c r="C6263" s="28">
        <v>1</v>
      </c>
      <c r="D6263" s="299" t="s">
        <v>10017</v>
      </c>
      <c r="E6263" s="28" t="s">
        <v>10018</v>
      </c>
      <c r="F6263" s="28"/>
      <c r="G6263" s="51">
        <v>34182.5</v>
      </c>
      <c r="H6263" s="51">
        <v>13673</v>
      </c>
      <c r="I6263" s="51">
        <v>20509.5</v>
      </c>
      <c r="J6263" s="19"/>
      <c r="K6263" s="19"/>
    </row>
    <row r="6264" spans="1:11" ht="24" x14ac:dyDescent="0.2">
      <c r="A6264" s="297">
        <v>1339</v>
      </c>
      <c r="B6264" s="298" t="s">
        <v>10019</v>
      </c>
      <c r="C6264" s="28">
        <v>13</v>
      </c>
      <c r="D6264" s="299" t="s">
        <v>10020</v>
      </c>
      <c r="E6264" s="28" t="s">
        <v>9543</v>
      </c>
      <c r="F6264" s="28"/>
      <c r="G6264" s="51">
        <v>1986.08</v>
      </c>
      <c r="H6264" s="51">
        <v>529.63</v>
      </c>
      <c r="I6264" s="51">
        <v>1456.45</v>
      </c>
      <c r="J6264" s="19"/>
      <c r="K6264" s="19"/>
    </row>
    <row r="6265" spans="1:11" ht="24" x14ac:dyDescent="0.2">
      <c r="A6265" s="297">
        <v>1340</v>
      </c>
      <c r="B6265" s="298" t="s">
        <v>10021</v>
      </c>
      <c r="C6265" s="28">
        <v>39</v>
      </c>
      <c r="D6265" s="299" t="s">
        <v>10022</v>
      </c>
      <c r="E6265" s="28" t="s">
        <v>9789</v>
      </c>
      <c r="F6265" s="28"/>
      <c r="G6265" s="51">
        <v>1566.16</v>
      </c>
      <c r="H6265" s="51">
        <v>417.64</v>
      </c>
      <c r="I6265" s="51">
        <v>1148.52</v>
      </c>
      <c r="J6265" s="19"/>
      <c r="K6265" s="19"/>
    </row>
    <row r="6266" spans="1:11" ht="24" x14ac:dyDescent="0.2">
      <c r="A6266" s="297">
        <v>1341</v>
      </c>
      <c r="B6266" s="298" t="s">
        <v>10023</v>
      </c>
      <c r="C6266" s="28">
        <v>1</v>
      </c>
      <c r="D6266" s="299" t="s">
        <v>10024</v>
      </c>
      <c r="E6266" s="28" t="s">
        <v>9846</v>
      </c>
      <c r="F6266" s="28"/>
      <c r="G6266" s="51">
        <v>40.22</v>
      </c>
      <c r="H6266" s="51">
        <v>10.72</v>
      </c>
      <c r="I6266" s="51">
        <v>29.5</v>
      </c>
      <c r="J6266" s="19"/>
      <c r="K6266" s="19"/>
    </row>
    <row r="6267" spans="1:11" ht="24" x14ac:dyDescent="0.2">
      <c r="A6267" s="297">
        <v>1342</v>
      </c>
      <c r="B6267" s="298" t="s">
        <v>10025</v>
      </c>
      <c r="C6267" s="28">
        <v>1</v>
      </c>
      <c r="D6267" s="299" t="s">
        <v>10026</v>
      </c>
      <c r="E6267" s="28" t="s">
        <v>10027</v>
      </c>
      <c r="F6267" s="28"/>
      <c r="G6267" s="51">
        <v>104.06</v>
      </c>
      <c r="H6267" s="51">
        <v>27.75</v>
      </c>
      <c r="I6267" s="51">
        <v>76.31</v>
      </c>
      <c r="J6267" s="19"/>
      <c r="K6267" s="19"/>
    </row>
    <row r="6268" spans="1:11" ht="24" x14ac:dyDescent="0.2">
      <c r="A6268" s="297">
        <v>1343</v>
      </c>
      <c r="B6268" s="298" t="s">
        <v>10028</v>
      </c>
      <c r="C6268" s="28">
        <v>1</v>
      </c>
      <c r="D6268" s="299" t="s">
        <v>10029</v>
      </c>
      <c r="E6268" s="28" t="s">
        <v>10030</v>
      </c>
      <c r="F6268" s="28"/>
      <c r="G6268" s="51">
        <v>78.650000000000006</v>
      </c>
      <c r="H6268" s="51">
        <v>20.97</v>
      </c>
      <c r="I6268" s="51">
        <v>57.68</v>
      </c>
      <c r="J6268" s="19"/>
      <c r="K6268" s="19"/>
    </row>
    <row r="6269" spans="1:11" ht="24" x14ac:dyDescent="0.2">
      <c r="A6269" s="297">
        <v>1344</v>
      </c>
      <c r="B6269" s="298" t="s">
        <v>10031</v>
      </c>
      <c r="C6269" s="28">
        <v>1</v>
      </c>
      <c r="D6269" s="299" t="s">
        <v>10032</v>
      </c>
      <c r="E6269" s="28" t="s">
        <v>10013</v>
      </c>
      <c r="F6269" s="28"/>
      <c r="G6269" s="51">
        <v>165.3</v>
      </c>
      <c r="H6269" s="51">
        <v>33.07</v>
      </c>
      <c r="I6269" s="51">
        <v>132.22999999999999</v>
      </c>
      <c r="J6269" s="19"/>
      <c r="K6269" s="19"/>
    </row>
    <row r="6270" spans="1:11" ht="24" x14ac:dyDescent="0.2">
      <c r="A6270" s="297">
        <v>1345</v>
      </c>
      <c r="B6270" s="298" t="s">
        <v>10033</v>
      </c>
      <c r="C6270" s="28">
        <v>1</v>
      </c>
      <c r="D6270" s="299" t="s">
        <v>10034</v>
      </c>
      <c r="E6270" s="28" t="s">
        <v>10035</v>
      </c>
      <c r="F6270" s="28"/>
      <c r="G6270" s="51">
        <v>635.01</v>
      </c>
      <c r="H6270" s="51">
        <v>254</v>
      </c>
      <c r="I6270" s="51">
        <v>381.01</v>
      </c>
      <c r="J6270" s="19"/>
      <c r="K6270" s="19"/>
    </row>
    <row r="6271" spans="1:11" ht="24" x14ac:dyDescent="0.2">
      <c r="A6271" s="297">
        <v>1346</v>
      </c>
      <c r="B6271" s="298" t="s">
        <v>10036</v>
      </c>
      <c r="C6271" s="28">
        <v>1</v>
      </c>
      <c r="D6271" s="299" t="s">
        <v>10037</v>
      </c>
      <c r="E6271" s="28" t="s">
        <v>10038</v>
      </c>
      <c r="F6271" s="28"/>
      <c r="G6271" s="51">
        <v>1703.4</v>
      </c>
      <c r="H6271" s="51">
        <v>454.24</v>
      </c>
      <c r="I6271" s="51">
        <v>1249.1600000000001</v>
      </c>
      <c r="J6271" s="19"/>
      <c r="K6271" s="19"/>
    </row>
    <row r="6272" spans="1:11" ht="24" x14ac:dyDescent="0.2">
      <c r="A6272" s="297">
        <v>1347</v>
      </c>
      <c r="B6272" s="298" t="s">
        <v>10039</v>
      </c>
      <c r="C6272" s="28">
        <v>1</v>
      </c>
      <c r="D6272" s="299" t="s">
        <v>10040</v>
      </c>
      <c r="E6272" s="28" t="s">
        <v>10038</v>
      </c>
      <c r="F6272" s="28"/>
      <c r="G6272" s="51">
        <v>352.1</v>
      </c>
      <c r="H6272" s="51">
        <v>140.84</v>
      </c>
      <c r="I6272" s="51">
        <v>211.26</v>
      </c>
      <c r="J6272" s="19"/>
      <c r="K6272" s="19"/>
    </row>
    <row r="6273" spans="1:11" ht="24" x14ac:dyDescent="0.2">
      <c r="A6273" s="297">
        <v>1348</v>
      </c>
      <c r="B6273" s="298" t="s">
        <v>10041</v>
      </c>
      <c r="C6273" s="28">
        <v>1</v>
      </c>
      <c r="D6273" s="299" t="s">
        <v>10042</v>
      </c>
      <c r="E6273" s="28" t="s">
        <v>10038</v>
      </c>
      <c r="F6273" s="28"/>
      <c r="G6273" s="51">
        <v>419</v>
      </c>
      <c r="H6273" s="51">
        <v>167.6</v>
      </c>
      <c r="I6273" s="51">
        <v>251.4</v>
      </c>
      <c r="J6273" s="19"/>
      <c r="K6273" s="19"/>
    </row>
    <row r="6274" spans="1:11" ht="24" x14ac:dyDescent="0.2">
      <c r="A6274" s="297">
        <v>1349</v>
      </c>
      <c r="B6274" s="298" t="s">
        <v>10043</v>
      </c>
      <c r="C6274" s="28">
        <v>1</v>
      </c>
      <c r="D6274" s="299" t="s">
        <v>10044</v>
      </c>
      <c r="E6274" s="28" t="s">
        <v>10005</v>
      </c>
      <c r="F6274" s="28"/>
      <c r="G6274" s="51">
        <v>465.85</v>
      </c>
      <c r="H6274" s="51">
        <v>186.35</v>
      </c>
      <c r="I6274" s="51">
        <v>279.5</v>
      </c>
      <c r="J6274" s="19"/>
      <c r="K6274" s="19"/>
    </row>
    <row r="6275" spans="1:11" ht="24" x14ac:dyDescent="0.2">
      <c r="A6275" s="297">
        <v>1350</v>
      </c>
      <c r="B6275" s="298" t="s">
        <v>10045</v>
      </c>
      <c r="C6275" s="28">
        <v>1</v>
      </c>
      <c r="D6275" s="299" t="s">
        <v>10046</v>
      </c>
      <c r="E6275" s="28" t="s">
        <v>9789</v>
      </c>
      <c r="F6275" s="28"/>
      <c r="G6275" s="51">
        <v>142.30000000000001</v>
      </c>
      <c r="H6275" s="51">
        <v>37.950000000000003</v>
      </c>
      <c r="I6275" s="51">
        <v>104.35</v>
      </c>
      <c r="J6275" s="19"/>
      <c r="K6275" s="19"/>
    </row>
    <row r="6276" spans="1:11" x14ac:dyDescent="0.2">
      <c r="A6276" s="297">
        <v>1351</v>
      </c>
      <c r="B6276" s="298" t="s">
        <v>10047</v>
      </c>
      <c r="C6276" s="28">
        <v>1</v>
      </c>
      <c r="D6276" s="299" t="s">
        <v>10048</v>
      </c>
      <c r="E6276" s="28" t="s">
        <v>10049</v>
      </c>
      <c r="F6276" s="28"/>
      <c r="G6276" s="51">
        <v>15628.1</v>
      </c>
      <c r="H6276" s="51">
        <v>3125.63</v>
      </c>
      <c r="I6276" s="51">
        <v>12502.47</v>
      </c>
      <c r="J6276" s="19"/>
      <c r="K6276" s="19"/>
    </row>
    <row r="6277" spans="1:11" ht="24" x14ac:dyDescent="0.2">
      <c r="A6277" s="297">
        <v>1352</v>
      </c>
      <c r="B6277" s="298" t="s">
        <v>10050</v>
      </c>
      <c r="C6277" s="28">
        <v>10</v>
      </c>
      <c r="D6277" s="299" t="s">
        <v>10051</v>
      </c>
      <c r="E6277" s="28" t="s">
        <v>8696</v>
      </c>
      <c r="F6277" s="28"/>
      <c r="G6277" s="51">
        <v>9050</v>
      </c>
      <c r="H6277" s="51">
        <v>2413.33</v>
      </c>
      <c r="I6277" s="51">
        <v>6636.67</v>
      </c>
      <c r="J6277" s="19"/>
      <c r="K6277" s="19"/>
    </row>
    <row r="6278" spans="1:11" ht="84" x14ac:dyDescent="0.25">
      <c r="A6278" s="29" t="s">
        <v>5</v>
      </c>
      <c r="B6278" s="29" t="s">
        <v>6</v>
      </c>
      <c r="C6278" s="29" t="s">
        <v>7</v>
      </c>
      <c r="D6278" s="29" t="s">
        <v>8</v>
      </c>
      <c r="E6278" s="29" t="s">
        <v>15</v>
      </c>
      <c r="F6278" s="29" t="s">
        <v>9</v>
      </c>
      <c r="G6278" s="262" t="s">
        <v>10</v>
      </c>
      <c r="H6278" s="262" t="s">
        <v>11</v>
      </c>
      <c r="I6278" s="262" t="s">
        <v>518</v>
      </c>
      <c r="J6278" s="29" t="s">
        <v>12</v>
      </c>
      <c r="K6278" s="30" t="s">
        <v>13</v>
      </c>
    </row>
    <row r="6279" spans="1:11" x14ac:dyDescent="0.2">
      <c r="A6279" s="297">
        <v>1353</v>
      </c>
      <c r="B6279" s="215" t="s">
        <v>10052</v>
      </c>
      <c r="C6279" s="28">
        <v>10</v>
      </c>
      <c r="D6279" s="299" t="s">
        <v>10053</v>
      </c>
      <c r="E6279" s="28" t="s">
        <v>10054</v>
      </c>
      <c r="F6279" s="28"/>
      <c r="G6279" s="51">
        <v>680</v>
      </c>
      <c r="H6279" s="51">
        <v>181.33</v>
      </c>
      <c r="I6279" s="51">
        <v>498.67</v>
      </c>
      <c r="J6279" s="19"/>
      <c r="K6279" s="19"/>
    </row>
    <row r="6280" spans="1:11" x14ac:dyDescent="0.2">
      <c r="A6280" s="297">
        <v>1354</v>
      </c>
      <c r="B6280" s="298" t="s">
        <v>10055</v>
      </c>
      <c r="C6280" s="28">
        <v>1</v>
      </c>
      <c r="D6280" s="299" t="s">
        <v>10056</v>
      </c>
      <c r="E6280" s="28" t="s">
        <v>8696</v>
      </c>
      <c r="F6280" s="28"/>
      <c r="G6280" s="51">
        <v>5145</v>
      </c>
      <c r="H6280" s="51">
        <v>1372</v>
      </c>
      <c r="I6280" s="51">
        <v>3773</v>
      </c>
      <c r="J6280" s="19"/>
      <c r="K6280" s="19"/>
    </row>
    <row r="6281" spans="1:11" x14ac:dyDescent="0.2">
      <c r="A6281" s="297">
        <v>1355</v>
      </c>
      <c r="B6281" s="298" t="s">
        <v>10057</v>
      </c>
      <c r="C6281" s="28">
        <v>4</v>
      </c>
      <c r="D6281" s="299" t="s">
        <v>10058</v>
      </c>
      <c r="E6281" s="28" t="s">
        <v>8696</v>
      </c>
      <c r="F6281" s="28"/>
      <c r="G6281" s="51">
        <v>892</v>
      </c>
      <c r="H6281" s="51">
        <v>237.87</v>
      </c>
      <c r="I6281" s="51">
        <v>654.13</v>
      </c>
      <c r="J6281" s="19"/>
      <c r="K6281" s="19"/>
    </row>
    <row r="6282" spans="1:11" x14ac:dyDescent="0.2">
      <c r="A6282" s="297">
        <v>1356</v>
      </c>
      <c r="B6282" s="298" t="s">
        <v>10059</v>
      </c>
      <c r="C6282" s="28">
        <v>4</v>
      </c>
      <c r="D6282" s="299" t="s">
        <v>10060</v>
      </c>
      <c r="E6282" s="28" t="s">
        <v>8696</v>
      </c>
      <c r="F6282" s="28"/>
      <c r="G6282" s="51">
        <v>208</v>
      </c>
      <c r="H6282" s="51">
        <v>55.47</v>
      </c>
      <c r="I6282" s="51">
        <v>152.53</v>
      </c>
      <c r="J6282" s="19"/>
      <c r="K6282" s="19"/>
    </row>
    <row r="6283" spans="1:11" ht="24" x14ac:dyDescent="0.2">
      <c r="A6283" s="297">
        <v>1357</v>
      </c>
      <c r="B6283" s="298" t="s">
        <v>10061</v>
      </c>
      <c r="C6283" s="28">
        <v>4</v>
      </c>
      <c r="D6283" s="299" t="s">
        <v>10062</v>
      </c>
      <c r="E6283" s="28" t="s">
        <v>8696</v>
      </c>
      <c r="F6283" s="28"/>
      <c r="G6283" s="51">
        <v>125.6</v>
      </c>
      <c r="H6283" s="51">
        <v>33.49</v>
      </c>
      <c r="I6283" s="51">
        <v>92.11</v>
      </c>
      <c r="J6283" s="19"/>
      <c r="K6283" s="19"/>
    </row>
    <row r="6284" spans="1:11" x14ac:dyDescent="0.2">
      <c r="A6284" s="297">
        <v>1358</v>
      </c>
      <c r="B6284" s="298" t="s">
        <v>10063</v>
      </c>
      <c r="C6284" s="28">
        <v>4</v>
      </c>
      <c r="D6284" s="299" t="s">
        <v>10064</v>
      </c>
      <c r="E6284" s="28" t="s">
        <v>8696</v>
      </c>
      <c r="F6284" s="28"/>
      <c r="G6284" s="51">
        <v>292</v>
      </c>
      <c r="H6284" s="51">
        <v>77.87</v>
      </c>
      <c r="I6284" s="51">
        <v>214.13</v>
      </c>
      <c r="J6284" s="19"/>
      <c r="K6284" s="19"/>
    </row>
    <row r="6285" spans="1:11" ht="24" x14ac:dyDescent="0.2">
      <c r="A6285" s="297">
        <v>1359</v>
      </c>
      <c r="B6285" s="298" t="s">
        <v>10065</v>
      </c>
      <c r="C6285" s="28">
        <v>4</v>
      </c>
      <c r="D6285" s="299" t="s">
        <v>10066</v>
      </c>
      <c r="E6285" s="28" t="s">
        <v>8696</v>
      </c>
      <c r="F6285" s="28"/>
      <c r="G6285" s="51">
        <v>194.8</v>
      </c>
      <c r="H6285" s="51">
        <v>51.95</v>
      </c>
      <c r="I6285" s="51">
        <v>142.85</v>
      </c>
      <c r="J6285" s="19"/>
      <c r="K6285" s="19"/>
    </row>
    <row r="6286" spans="1:11" x14ac:dyDescent="0.2">
      <c r="A6286" s="297">
        <v>1360</v>
      </c>
      <c r="B6286" s="298" t="s">
        <v>10067</v>
      </c>
      <c r="C6286" s="28">
        <v>4</v>
      </c>
      <c r="D6286" s="299" t="s">
        <v>10068</v>
      </c>
      <c r="E6286" s="28" t="s">
        <v>8696</v>
      </c>
      <c r="F6286" s="28"/>
      <c r="G6286" s="51">
        <v>148.80000000000001</v>
      </c>
      <c r="H6286" s="51">
        <v>39.68</v>
      </c>
      <c r="I6286" s="51">
        <v>109.12</v>
      </c>
      <c r="J6286" s="19"/>
      <c r="K6286" s="19"/>
    </row>
    <row r="6287" spans="1:11" x14ac:dyDescent="0.2">
      <c r="A6287" s="297">
        <v>1361</v>
      </c>
      <c r="B6287" s="298" t="s">
        <v>10069</v>
      </c>
      <c r="C6287" s="28">
        <v>4</v>
      </c>
      <c r="D6287" s="299" t="s">
        <v>10070</v>
      </c>
      <c r="E6287" s="28" t="s">
        <v>8696</v>
      </c>
      <c r="F6287" s="28"/>
      <c r="G6287" s="51">
        <v>200</v>
      </c>
      <c r="H6287" s="51">
        <v>53.33</v>
      </c>
      <c r="I6287" s="51">
        <v>146.66999999999999</v>
      </c>
      <c r="J6287" s="19"/>
      <c r="K6287" s="19"/>
    </row>
    <row r="6288" spans="1:11" x14ac:dyDescent="0.2">
      <c r="A6288" s="297">
        <v>1362</v>
      </c>
      <c r="B6288" s="298" t="s">
        <v>10071</v>
      </c>
      <c r="C6288" s="28">
        <v>4</v>
      </c>
      <c r="D6288" s="299" t="s">
        <v>10072</v>
      </c>
      <c r="E6288" s="28" t="s">
        <v>8696</v>
      </c>
      <c r="F6288" s="28"/>
      <c r="G6288" s="51">
        <v>1506.8</v>
      </c>
      <c r="H6288" s="51">
        <v>401.81</v>
      </c>
      <c r="I6288" s="51">
        <v>1104.99</v>
      </c>
      <c r="J6288" s="19"/>
      <c r="K6288" s="19"/>
    </row>
    <row r="6289" spans="1:11" x14ac:dyDescent="0.2">
      <c r="A6289" s="297">
        <v>1363</v>
      </c>
      <c r="B6289" s="300" t="s">
        <v>10073</v>
      </c>
      <c r="C6289" s="28">
        <v>4</v>
      </c>
      <c r="D6289" s="299" t="s">
        <v>10074</v>
      </c>
      <c r="E6289" s="28" t="s">
        <v>8696</v>
      </c>
      <c r="F6289" s="28"/>
      <c r="G6289" s="51">
        <v>1120</v>
      </c>
      <c r="H6289" s="51">
        <v>298.67</v>
      </c>
      <c r="I6289" s="51">
        <v>821.33</v>
      </c>
      <c r="J6289" s="19"/>
      <c r="K6289" s="19"/>
    </row>
    <row r="6290" spans="1:11" ht="18.75" customHeight="1" x14ac:dyDescent="0.2">
      <c r="A6290" s="297">
        <v>1364</v>
      </c>
      <c r="B6290" s="298" t="s">
        <v>10075</v>
      </c>
      <c r="C6290" s="28">
        <v>4</v>
      </c>
      <c r="D6290" s="299" t="s">
        <v>10076</v>
      </c>
      <c r="E6290" s="28" t="s">
        <v>8696</v>
      </c>
      <c r="F6290" s="28"/>
      <c r="G6290" s="51">
        <v>1192</v>
      </c>
      <c r="H6290" s="51">
        <v>317.87</v>
      </c>
      <c r="I6290" s="51">
        <v>874.13</v>
      </c>
      <c r="J6290" s="19"/>
      <c r="K6290" s="19"/>
    </row>
    <row r="6291" spans="1:11" ht="24" x14ac:dyDescent="0.2">
      <c r="A6291" s="297">
        <v>1365</v>
      </c>
      <c r="B6291" s="298" t="s">
        <v>10077</v>
      </c>
      <c r="C6291" s="28">
        <v>4</v>
      </c>
      <c r="D6291" s="299" t="s">
        <v>10078</v>
      </c>
      <c r="E6291" s="28" t="s">
        <v>8696</v>
      </c>
      <c r="F6291" s="28"/>
      <c r="G6291" s="51">
        <v>644</v>
      </c>
      <c r="H6291" s="51">
        <v>171.73</v>
      </c>
      <c r="I6291" s="51">
        <v>472.27</v>
      </c>
      <c r="J6291" s="19"/>
      <c r="K6291" s="19"/>
    </row>
    <row r="6292" spans="1:11" x14ac:dyDescent="0.2">
      <c r="A6292" s="297">
        <v>1366</v>
      </c>
      <c r="B6292" s="298" t="s">
        <v>10079</v>
      </c>
      <c r="C6292" s="28">
        <v>2</v>
      </c>
      <c r="D6292" s="299" t="s">
        <v>10080</v>
      </c>
      <c r="E6292" s="28" t="s">
        <v>8696</v>
      </c>
      <c r="F6292" s="28"/>
      <c r="G6292" s="51">
        <v>396</v>
      </c>
      <c r="H6292" s="51">
        <v>105.6</v>
      </c>
      <c r="I6292" s="51">
        <v>290.39999999999998</v>
      </c>
      <c r="J6292" s="19"/>
      <c r="K6292" s="19"/>
    </row>
    <row r="6293" spans="1:11" x14ac:dyDescent="0.2">
      <c r="A6293" s="297">
        <v>1367</v>
      </c>
      <c r="B6293" s="298" t="s">
        <v>10081</v>
      </c>
      <c r="C6293" s="28">
        <v>1</v>
      </c>
      <c r="D6293" s="299" t="s">
        <v>10082</v>
      </c>
      <c r="E6293" s="28" t="s">
        <v>8696</v>
      </c>
      <c r="F6293" s="28"/>
      <c r="G6293" s="51">
        <v>764.5</v>
      </c>
      <c r="H6293" s="51">
        <v>305.8</v>
      </c>
      <c r="I6293" s="51">
        <v>458.7</v>
      </c>
      <c r="J6293" s="19"/>
      <c r="K6293" s="19"/>
    </row>
    <row r="6294" spans="1:11" ht="24" x14ac:dyDescent="0.2">
      <c r="A6294" s="297">
        <v>1368</v>
      </c>
      <c r="B6294" s="298" t="s">
        <v>10083</v>
      </c>
      <c r="C6294" s="28">
        <v>2</v>
      </c>
      <c r="D6294" s="299" t="s">
        <v>10084</v>
      </c>
      <c r="E6294" s="28" t="s">
        <v>10085</v>
      </c>
      <c r="F6294" s="28"/>
      <c r="G6294" s="51">
        <v>1439.9</v>
      </c>
      <c r="H6294" s="51">
        <v>251.98</v>
      </c>
      <c r="I6294" s="51">
        <v>1187.92</v>
      </c>
      <c r="J6294" s="19"/>
      <c r="K6294" s="19"/>
    </row>
    <row r="6295" spans="1:11" ht="24" x14ac:dyDescent="0.2">
      <c r="A6295" s="297">
        <v>1369</v>
      </c>
      <c r="B6295" s="298" t="s">
        <v>10086</v>
      </c>
      <c r="C6295" s="28">
        <v>1</v>
      </c>
      <c r="D6295" s="299" t="s">
        <v>10087</v>
      </c>
      <c r="E6295" s="28" t="s">
        <v>10088</v>
      </c>
      <c r="F6295" s="28"/>
      <c r="G6295" s="51">
        <v>387.2</v>
      </c>
      <c r="H6295" s="51">
        <v>67.760000000000005</v>
      </c>
      <c r="I6295" s="51">
        <v>319.44</v>
      </c>
      <c r="J6295" s="19"/>
      <c r="K6295" s="19"/>
    </row>
    <row r="6296" spans="1:11" ht="24" x14ac:dyDescent="0.2">
      <c r="A6296" s="297">
        <v>1370</v>
      </c>
      <c r="B6296" s="298" t="s">
        <v>10089</v>
      </c>
      <c r="C6296" s="28">
        <v>1</v>
      </c>
      <c r="D6296" s="299" t="s">
        <v>10090</v>
      </c>
      <c r="E6296" s="28" t="s">
        <v>10091</v>
      </c>
      <c r="F6296" s="28"/>
      <c r="G6296" s="51">
        <v>719.95</v>
      </c>
      <c r="H6296" s="51">
        <v>125.99</v>
      </c>
      <c r="I6296" s="51">
        <v>593.96</v>
      </c>
      <c r="J6296" s="19"/>
      <c r="K6296" s="19"/>
    </row>
    <row r="6297" spans="1:11" x14ac:dyDescent="0.2">
      <c r="A6297" s="297">
        <v>1371</v>
      </c>
      <c r="B6297" s="298" t="s">
        <v>10092</v>
      </c>
      <c r="C6297" s="28">
        <v>1</v>
      </c>
      <c r="D6297" s="299" t="s">
        <v>10093</v>
      </c>
      <c r="E6297" s="28" t="s">
        <v>9937</v>
      </c>
      <c r="F6297" s="28"/>
      <c r="G6297" s="51">
        <v>387.2</v>
      </c>
      <c r="H6297" s="51">
        <v>67.760000000000005</v>
      </c>
      <c r="I6297" s="51">
        <v>319.44</v>
      </c>
      <c r="J6297" s="19"/>
      <c r="K6297" s="19"/>
    </row>
    <row r="6298" spans="1:11" ht="24" x14ac:dyDescent="0.2">
      <c r="A6298" s="297">
        <v>1372</v>
      </c>
      <c r="B6298" s="298" t="s">
        <v>10094</v>
      </c>
      <c r="C6298" s="28">
        <v>2</v>
      </c>
      <c r="D6298" s="299" t="s">
        <v>10095</v>
      </c>
      <c r="E6298" s="28" t="s">
        <v>10096</v>
      </c>
      <c r="F6298" s="28"/>
      <c r="G6298" s="51">
        <v>774.4</v>
      </c>
      <c r="H6298" s="51">
        <v>135.52000000000001</v>
      </c>
      <c r="I6298" s="51">
        <v>638.88</v>
      </c>
      <c r="J6298" s="19"/>
      <c r="K6298" s="19"/>
    </row>
    <row r="6299" spans="1:11" ht="24" x14ac:dyDescent="0.2">
      <c r="A6299" s="297">
        <v>1373</v>
      </c>
      <c r="B6299" s="298" t="s">
        <v>10097</v>
      </c>
      <c r="C6299" s="28">
        <v>1</v>
      </c>
      <c r="D6299" s="299" t="s">
        <v>10098</v>
      </c>
      <c r="E6299" s="28" t="s">
        <v>10099</v>
      </c>
      <c r="F6299" s="28"/>
      <c r="G6299" s="51">
        <v>387.2</v>
      </c>
      <c r="H6299" s="51">
        <v>67.760000000000005</v>
      </c>
      <c r="I6299" s="51">
        <v>319.44</v>
      </c>
      <c r="J6299" s="19"/>
      <c r="K6299" s="19"/>
    </row>
    <row r="6300" spans="1:11" ht="24" x14ac:dyDescent="0.2">
      <c r="A6300" s="297">
        <v>1374</v>
      </c>
      <c r="B6300" s="298" t="s">
        <v>10100</v>
      </c>
      <c r="C6300" s="28">
        <v>1</v>
      </c>
      <c r="D6300" s="299" t="s">
        <v>10101</v>
      </c>
      <c r="E6300" s="28" t="s">
        <v>10102</v>
      </c>
      <c r="F6300" s="28"/>
      <c r="G6300" s="51">
        <v>387.2</v>
      </c>
      <c r="H6300" s="51">
        <v>67.760000000000005</v>
      </c>
      <c r="I6300" s="51">
        <v>319.44</v>
      </c>
      <c r="J6300" s="19"/>
      <c r="K6300" s="19"/>
    </row>
    <row r="6301" spans="1:11" ht="24" x14ac:dyDescent="0.2">
      <c r="A6301" s="297">
        <v>1375</v>
      </c>
      <c r="B6301" s="298" t="s">
        <v>10103</v>
      </c>
      <c r="C6301" s="28">
        <v>1</v>
      </c>
      <c r="D6301" s="299" t="s">
        <v>10104</v>
      </c>
      <c r="E6301" s="28" t="s">
        <v>10105</v>
      </c>
      <c r="F6301" s="28"/>
      <c r="G6301" s="51">
        <v>719.95</v>
      </c>
      <c r="H6301" s="51">
        <v>125.99</v>
      </c>
      <c r="I6301" s="51">
        <v>593.96</v>
      </c>
      <c r="J6301" s="19"/>
      <c r="K6301" s="19"/>
    </row>
    <row r="6302" spans="1:11" ht="24" x14ac:dyDescent="0.2">
      <c r="A6302" s="297">
        <v>1376</v>
      </c>
      <c r="B6302" s="298" t="s">
        <v>10106</v>
      </c>
      <c r="C6302" s="28">
        <v>1</v>
      </c>
      <c r="D6302" s="299" t="s">
        <v>10107</v>
      </c>
      <c r="E6302" s="28" t="s">
        <v>10108</v>
      </c>
      <c r="F6302" s="28"/>
      <c r="G6302" s="51">
        <v>719.95</v>
      </c>
      <c r="H6302" s="51">
        <v>125.99</v>
      </c>
      <c r="I6302" s="51">
        <v>593.96</v>
      </c>
      <c r="J6302" s="19"/>
      <c r="K6302" s="19"/>
    </row>
    <row r="6303" spans="1:11" ht="84" x14ac:dyDescent="0.25">
      <c r="A6303" s="29" t="s">
        <v>5</v>
      </c>
      <c r="B6303" s="29" t="s">
        <v>6</v>
      </c>
      <c r="C6303" s="29" t="s">
        <v>7</v>
      </c>
      <c r="D6303" s="29" t="s">
        <v>8</v>
      </c>
      <c r="E6303" s="29" t="s">
        <v>15</v>
      </c>
      <c r="F6303" s="29" t="s">
        <v>9</v>
      </c>
      <c r="G6303" s="262" t="s">
        <v>10</v>
      </c>
      <c r="H6303" s="262" t="s">
        <v>11</v>
      </c>
      <c r="I6303" s="262" t="s">
        <v>518</v>
      </c>
      <c r="J6303" s="29" t="s">
        <v>12</v>
      </c>
      <c r="K6303" s="30" t="s">
        <v>13</v>
      </c>
    </row>
    <row r="6304" spans="1:11" x14ac:dyDescent="0.2">
      <c r="A6304" s="297">
        <v>1377</v>
      </c>
      <c r="B6304" s="298" t="s">
        <v>10109</v>
      </c>
      <c r="C6304" s="28">
        <v>1</v>
      </c>
      <c r="D6304" s="299" t="s">
        <v>10110</v>
      </c>
      <c r="E6304" s="28" t="s">
        <v>10111</v>
      </c>
      <c r="F6304" s="28"/>
      <c r="G6304" s="51">
        <v>169.4</v>
      </c>
      <c r="H6304" s="51">
        <v>25.41</v>
      </c>
      <c r="I6304" s="51">
        <v>143.99</v>
      </c>
      <c r="J6304" s="19"/>
      <c r="K6304" s="19"/>
    </row>
    <row r="6305" spans="1:11" x14ac:dyDescent="0.2">
      <c r="A6305" s="297">
        <v>1378</v>
      </c>
      <c r="B6305" s="298" t="s">
        <v>10112</v>
      </c>
      <c r="C6305" s="28">
        <v>7</v>
      </c>
      <c r="D6305" s="299" t="s">
        <v>10113</v>
      </c>
      <c r="E6305" s="28" t="s">
        <v>10114</v>
      </c>
      <c r="F6305" s="28"/>
      <c r="G6305" s="51">
        <v>971.65</v>
      </c>
      <c r="H6305" s="51">
        <v>161.94</v>
      </c>
      <c r="I6305" s="51">
        <v>809.71</v>
      </c>
      <c r="J6305" s="19"/>
      <c r="K6305" s="19"/>
    </row>
    <row r="6306" spans="1:11" x14ac:dyDescent="0.2">
      <c r="A6306" s="297">
        <v>1379</v>
      </c>
      <c r="B6306" s="298" t="s">
        <v>10115</v>
      </c>
      <c r="C6306" s="28">
        <v>2</v>
      </c>
      <c r="D6306" s="299" t="s">
        <v>10116</v>
      </c>
      <c r="E6306" s="28" t="s">
        <v>9910</v>
      </c>
      <c r="F6306" s="28"/>
      <c r="G6306" s="51">
        <v>281.11</v>
      </c>
      <c r="H6306" s="51">
        <v>46.85</v>
      </c>
      <c r="I6306" s="51">
        <v>234.26</v>
      </c>
      <c r="J6306" s="19"/>
      <c r="K6306" s="19"/>
    </row>
    <row r="6307" spans="1:11" x14ac:dyDescent="0.2">
      <c r="A6307" s="297">
        <v>1380</v>
      </c>
      <c r="B6307" s="298" t="s">
        <v>10117</v>
      </c>
      <c r="C6307" s="28">
        <v>3</v>
      </c>
      <c r="D6307" s="299" t="s">
        <v>10118</v>
      </c>
      <c r="E6307" s="28" t="s">
        <v>8398</v>
      </c>
      <c r="F6307" s="28"/>
      <c r="G6307" s="51">
        <v>479.28</v>
      </c>
      <c r="H6307" s="51">
        <v>31.95</v>
      </c>
      <c r="I6307" s="51">
        <v>447.33</v>
      </c>
      <c r="J6307" s="19"/>
      <c r="K6307" s="19"/>
    </row>
    <row r="6308" spans="1:11" x14ac:dyDescent="0.2">
      <c r="A6308" s="297">
        <v>1381</v>
      </c>
      <c r="B6308" s="215" t="s">
        <v>10119</v>
      </c>
      <c r="C6308" s="28">
        <v>1</v>
      </c>
      <c r="D6308" s="299" t="s">
        <v>10120</v>
      </c>
      <c r="E6308" s="28" t="s">
        <v>8398</v>
      </c>
      <c r="F6308" s="28"/>
      <c r="G6308" s="51">
        <v>172.85</v>
      </c>
      <c r="H6308" s="51">
        <v>11.52</v>
      </c>
      <c r="I6308" s="51">
        <v>161.33000000000001</v>
      </c>
      <c r="J6308" s="19"/>
      <c r="K6308" s="19"/>
    </row>
    <row r="6309" spans="1:11" ht="24" x14ac:dyDescent="0.2">
      <c r="A6309" s="297">
        <v>1382</v>
      </c>
      <c r="B6309" s="298" t="s">
        <v>10121</v>
      </c>
      <c r="C6309" s="28">
        <v>1</v>
      </c>
      <c r="D6309" s="299" t="s">
        <v>10122</v>
      </c>
      <c r="E6309" s="28" t="s">
        <v>8398</v>
      </c>
      <c r="F6309" s="28"/>
      <c r="G6309" s="51">
        <v>172.85</v>
      </c>
      <c r="H6309" s="51">
        <v>11.52</v>
      </c>
      <c r="I6309" s="51">
        <v>161.33000000000001</v>
      </c>
      <c r="J6309" s="19"/>
      <c r="K6309" s="19"/>
    </row>
    <row r="6310" spans="1:11" x14ac:dyDescent="0.2">
      <c r="A6310" s="297">
        <v>1383</v>
      </c>
      <c r="B6310" s="298" t="s">
        <v>10123</v>
      </c>
      <c r="C6310" s="28">
        <v>3</v>
      </c>
      <c r="D6310" s="299" t="s">
        <v>10124</v>
      </c>
      <c r="E6310" s="28" t="s">
        <v>9543</v>
      </c>
      <c r="F6310" s="28"/>
      <c r="G6310" s="51">
        <v>426.9</v>
      </c>
      <c r="H6310" s="51">
        <v>71.150000000000006</v>
      </c>
      <c r="I6310" s="51">
        <v>355.75</v>
      </c>
      <c r="J6310" s="19"/>
      <c r="K6310" s="19"/>
    </row>
    <row r="6311" spans="1:11" x14ac:dyDescent="0.2">
      <c r="A6311" s="297">
        <v>1384</v>
      </c>
      <c r="B6311" s="298" t="s">
        <v>10125</v>
      </c>
      <c r="C6311" s="28">
        <v>1</v>
      </c>
      <c r="D6311" s="299" t="s">
        <v>10126</v>
      </c>
      <c r="E6311" s="28" t="s">
        <v>10114</v>
      </c>
      <c r="F6311" s="28"/>
      <c r="G6311" s="51">
        <v>154.52000000000001</v>
      </c>
      <c r="H6311" s="51">
        <v>25.75</v>
      </c>
      <c r="I6311" s="51">
        <v>128.77000000000001</v>
      </c>
      <c r="J6311" s="19"/>
      <c r="K6311" s="19"/>
    </row>
    <row r="6312" spans="1:11" x14ac:dyDescent="0.2">
      <c r="A6312" s="297">
        <v>1385</v>
      </c>
      <c r="B6312" s="300" t="s">
        <v>10127</v>
      </c>
      <c r="C6312" s="28">
        <v>3</v>
      </c>
      <c r="D6312" s="299" t="s">
        <v>10128</v>
      </c>
      <c r="E6312" s="28" t="s">
        <v>9910</v>
      </c>
      <c r="F6312" s="28"/>
      <c r="G6312" s="51">
        <v>96.9</v>
      </c>
      <c r="H6312" s="51">
        <v>16.149999999999999</v>
      </c>
      <c r="I6312" s="51">
        <v>80.75</v>
      </c>
      <c r="J6312" s="19"/>
      <c r="K6312" s="19"/>
    </row>
    <row r="6313" spans="1:11" x14ac:dyDescent="0.2">
      <c r="A6313" s="297">
        <v>1386</v>
      </c>
      <c r="B6313" s="298" t="s">
        <v>10129</v>
      </c>
      <c r="C6313" s="28">
        <v>1</v>
      </c>
      <c r="D6313" s="299" t="s">
        <v>10130</v>
      </c>
      <c r="E6313" s="28" t="s">
        <v>9910</v>
      </c>
      <c r="F6313" s="28"/>
      <c r="G6313" s="51">
        <v>90.79</v>
      </c>
      <c r="H6313" s="51">
        <v>15.13</v>
      </c>
      <c r="I6313" s="51">
        <v>75.66</v>
      </c>
      <c r="J6313" s="19"/>
      <c r="K6313" s="19"/>
    </row>
    <row r="6314" spans="1:11" x14ac:dyDescent="0.2">
      <c r="A6314" s="297">
        <v>1387</v>
      </c>
      <c r="B6314" s="298" t="s">
        <v>10131</v>
      </c>
      <c r="C6314" s="28">
        <v>1</v>
      </c>
      <c r="D6314" s="299" t="s">
        <v>10132</v>
      </c>
      <c r="E6314" s="28" t="s">
        <v>10114</v>
      </c>
      <c r="F6314" s="28"/>
      <c r="G6314" s="51">
        <v>139.68</v>
      </c>
      <c r="H6314" s="51">
        <v>23.28</v>
      </c>
      <c r="I6314" s="51">
        <v>116.4</v>
      </c>
      <c r="J6314" s="19"/>
      <c r="K6314" s="19"/>
    </row>
    <row r="6315" spans="1:11" ht="24" x14ac:dyDescent="0.2">
      <c r="A6315" s="297">
        <v>1388</v>
      </c>
      <c r="B6315" s="298" t="s">
        <v>10133</v>
      </c>
      <c r="C6315" s="28">
        <v>1</v>
      </c>
      <c r="D6315" s="299" t="s">
        <v>10134</v>
      </c>
      <c r="E6315" s="28" t="s">
        <v>8569</v>
      </c>
      <c r="F6315" s="28"/>
      <c r="G6315" s="51">
        <v>106.51</v>
      </c>
      <c r="H6315" s="51">
        <v>17.75</v>
      </c>
      <c r="I6315" s="51">
        <v>88.76</v>
      </c>
      <c r="J6315" s="19"/>
      <c r="K6315" s="19"/>
    </row>
    <row r="6316" spans="1:11" x14ac:dyDescent="0.2">
      <c r="A6316" s="297">
        <v>1389</v>
      </c>
      <c r="B6316" s="215" t="s">
        <v>10135</v>
      </c>
      <c r="C6316" s="28">
        <v>1</v>
      </c>
      <c r="D6316" s="299" t="s">
        <v>10136</v>
      </c>
      <c r="E6316" s="28" t="s">
        <v>8398</v>
      </c>
      <c r="F6316" s="28"/>
      <c r="G6316" s="51">
        <v>159.76</v>
      </c>
      <c r="H6316" s="51">
        <v>23.96</v>
      </c>
      <c r="I6316" s="51">
        <v>135.80000000000001</v>
      </c>
      <c r="J6316" s="19"/>
      <c r="K6316" s="19"/>
    </row>
    <row r="6317" spans="1:11" ht="24" x14ac:dyDescent="0.2">
      <c r="A6317" s="297">
        <v>1390</v>
      </c>
      <c r="B6317" s="298" t="s">
        <v>10137</v>
      </c>
      <c r="C6317" s="28">
        <v>4</v>
      </c>
      <c r="D6317" s="299" t="s">
        <v>10138</v>
      </c>
      <c r="E6317" s="28" t="s">
        <v>10139</v>
      </c>
      <c r="F6317" s="28"/>
      <c r="G6317" s="51">
        <v>119.96</v>
      </c>
      <c r="H6317" s="51">
        <v>14</v>
      </c>
      <c r="I6317" s="51">
        <v>105.96</v>
      </c>
      <c r="J6317" s="19"/>
      <c r="K6317" s="19"/>
    </row>
    <row r="6318" spans="1:11" x14ac:dyDescent="0.2">
      <c r="A6318" s="297">
        <v>1391</v>
      </c>
      <c r="B6318" s="298" t="s">
        <v>7190</v>
      </c>
      <c r="C6318" s="28">
        <v>2</v>
      </c>
      <c r="D6318" s="299" t="s">
        <v>10140</v>
      </c>
      <c r="E6318" s="28" t="s">
        <v>9171</v>
      </c>
      <c r="F6318" s="28"/>
      <c r="G6318" s="51">
        <v>338</v>
      </c>
      <c r="H6318" s="51">
        <v>56.33</v>
      </c>
      <c r="I6318" s="51">
        <v>281.67</v>
      </c>
      <c r="J6318" s="19"/>
      <c r="K6318" s="19"/>
    </row>
    <row r="6319" spans="1:11" x14ac:dyDescent="0.2">
      <c r="A6319" s="297">
        <v>1392</v>
      </c>
      <c r="B6319" s="298" t="s">
        <v>10141</v>
      </c>
      <c r="C6319" s="28">
        <v>1</v>
      </c>
      <c r="D6319" s="299" t="s">
        <v>10142</v>
      </c>
      <c r="E6319" s="28" t="s">
        <v>9171</v>
      </c>
      <c r="F6319" s="28"/>
      <c r="G6319" s="51">
        <v>78</v>
      </c>
      <c r="H6319" s="51">
        <v>13</v>
      </c>
      <c r="I6319" s="51">
        <v>65</v>
      </c>
      <c r="J6319" s="19"/>
      <c r="K6319" s="19"/>
    </row>
    <row r="6320" spans="1:11" x14ac:dyDescent="0.2">
      <c r="A6320" s="297">
        <v>1393</v>
      </c>
      <c r="B6320" s="298" t="s">
        <v>9004</v>
      </c>
      <c r="C6320" s="28">
        <v>1</v>
      </c>
      <c r="D6320" s="299" t="s">
        <v>10143</v>
      </c>
      <c r="E6320" s="28" t="s">
        <v>9171</v>
      </c>
      <c r="F6320" s="28"/>
      <c r="G6320" s="51">
        <v>88</v>
      </c>
      <c r="H6320" s="51">
        <v>14.67</v>
      </c>
      <c r="I6320" s="51">
        <v>73.33</v>
      </c>
      <c r="J6320" s="19"/>
      <c r="K6320" s="19"/>
    </row>
    <row r="6321" spans="1:11" ht="24" x14ac:dyDescent="0.2">
      <c r="A6321" s="297">
        <v>1394</v>
      </c>
      <c r="B6321" s="298" t="s">
        <v>10144</v>
      </c>
      <c r="C6321" s="28">
        <v>1</v>
      </c>
      <c r="D6321" s="299" t="s">
        <v>10145</v>
      </c>
      <c r="E6321" s="28" t="s">
        <v>10146</v>
      </c>
      <c r="F6321" s="28"/>
      <c r="G6321" s="51">
        <v>375.1</v>
      </c>
      <c r="H6321" s="51">
        <v>50.01</v>
      </c>
      <c r="I6321" s="51">
        <v>325.08999999999997</v>
      </c>
      <c r="J6321" s="19"/>
      <c r="K6321" s="19"/>
    </row>
    <row r="6322" spans="1:11" ht="24" x14ac:dyDescent="0.2">
      <c r="A6322" s="297">
        <v>1395</v>
      </c>
      <c r="B6322" s="298" t="s">
        <v>10147</v>
      </c>
      <c r="C6322" s="28">
        <v>1</v>
      </c>
      <c r="D6322" s="299" t="s">
        <v>10148</v>
      </c>
      <c r="E6322" s="28" t="s">
        <v>10149</v>
      </c>
      <c r="F6322" s="28"/>
      <c r="G6322" s="51">
        <v>314.60000000000002</v>
      </c>
      <c r="H6322" s="51">
        <v>58.99</v>
      </c>
      <c r="I6322" s="51">
        <v>255.61</v>
      </c>
      <c r="J6322" s="19"/>
      <c r="K6322" s="19"/>
    </row>
    <row r="6323" spans="1:11" x14ac:dyDescent="0.2">
      <c r="A6323" s="297">
        <v>1396</v>
      </c>
      <c r="B6323" s="298" t="s">
        <v>10150</v>
      </c>
      <c r="C6323" s="28">
        <v>41</v>
      </c>
      <c r="D6323" s="299" t="s">
        <v>10151</v>
      </c>
      <c r="E6323" s="28" t="s">
        <v>10152</v>
      </c>
      <c r="F6323" s="28"/>
      <c r="G6323" s="51">
        <v>37207.5</v>
      </c>
      <c r="H6323" s="51">
        <v>6821.38</v>
      </c>
      <c r="I6323" s="51">
        <v>30386.12</v>
      </c>
      <c r="J6323" s="19"/>
      <c r="K6323" s="19"/>
    </row>
    <row r="6324" spans="1:11" x14ac:dyDescent="0.2">
      <c r="A6324" s="297">
        <v>1397</v>
      </c>
      <c r="B6324" s="298" t="s">
        <v>10153</v>
      </c>
      <c r="C6324" s="28">
        <v>41</v>
      </c>
      <c r="D6324" s="299" t="s">
        <v>10154</v>
      </c>
      <c r="E6324" s="28" t="s">
        <v>10155</v>
      </c>
      <c r="F6324" s="28"/>
      <c r="G6324" s="51">
        <v>2788.08</v>
      </c>
      <c r="H6324" s="51">
        <v>511.15</v>
      </c>
      <c r="I6324" s="51">
        <v>2276.9299999999998</v>
      </c>
      <c r="J6324" s="19"/>
      <c r="K6324" s="19"/>
    </row>
    <row r="6325" spans="1:11" ht="24" x14ac:dyDescent="0.2">
      <c r="A6325" s="297">
        <v>1398</v>
      </c>
      <c r="B6325" s="298" t="s">
        <v>10156</v>
      </c>
      <c r="C6325" s="28">
        <v>4</v>
      </c>
      <c r="D6325" s="299" t="s">
        <v>10157</v>
      </c>
      <c r="E6325" s="28" t="s">
        <v>10158</v>
      </c>
      <c r="F6325" s="28"/>
      <c r="G6325" s="51">
        <v>43076</v>
      </c>
      <c r="H6325" s="51">
        <v>10769</v>
      </c>
      <c r="I6325" s="51">
        <v>32307</v>
      </c>
      <c r="J6325" s="19"/>
      <c r="K6325" s="19"/>
    </row>
    <row r="6326" spans="1:11" ht="24" x14ac:dyDescent="0.2">
      <c r="A6326" s="297">
        <v>1399</v>
      </c>
      <c r="B6326" s="298" t="s">
        <v>10159</v>
      </c>
      <c r="C6326" s="28">
        <v>2</v>
      </c>
      <c r="D6326" s="299" t="s">
        <v>10160</v>
      </c>
      <c r="E6326" s="28" t="s">
        <v>10161</v>
      </c>
      <c r="F6326" s="28"/>
      <c r="G6326" s="51">
        <v>3823.6</v>
      </c>
      <c r="H6326" s="51">
        <v>955.9</v>
      </c>
      <c r="I6326" s="51">
        <v>2867.7</v>
      </c>
      <c r="J6326" s="19"/>
      <c r="K6326" s="19"/>
    </row>
    <row r="6327" spans="1:11" ht="24" x14ac:dyDescent="0.2">
      <c r="A6327" s="297">
        <v>1400</v>
      </c>
      <c r="B6327" s="298" t="s">
        <v>10162</v>
      </c>
      <c r="C6327" s="28">
        <v>2</v>
      </c>
      <c r="D6327" s="299" t="s">
        <v>10163</v>
      </c>
      <c r="E6327" s="28" t="s">
        <v>10161</v>
      </c>
      <c r="F6327" s="28"/>
      <c r="G6327" s="51">
        <v>4961</v>
      </c>
      <c r="H6327" s="51">
        <v>1240.25</v>
      </c>
      <c r="I6327" s="51">
        <v>3720.75</v>
      </c>
      <c r="J6327" s="19"/>
      <c r="K6327" s="19"/>
    </row>
    <row r="6328" spans="1:11" x14ac:dyDescent="0.2">
      <c r="A6328" s="297">
        <v>1401</v>
      </c>
      <c r="B6328" s="298" t="s">
        <v>10164</v>
      </c>
      <c r="C6328" s="28">
        <v>1</v>
      </c>
      <c r="D6328" s="299" t="s">
        <v>10165</v>
      </c>
      <c r="E6328" s="28" t="s">
        <v>10161</v>
      </c>
      <c r="F6328" s="28"/>
      <c r="G6328" s="51">
        <v>14520</v>
      </c>
      <c r="H6328" s="51">
        <v>3630</v>
      </c>
      <c r="I6328" s="51">
        <v>10890</v>
      </c>
      <c r="J6328" s="19"/>
      <c r="K6328" s="19"/>
    </row>
    <row r="6329" spans="1:11" ht="24" x14ac:dyDescent="0.2">
      <c r="A6329" s="297">
        <v>1402</v>
      </c>
      <c r="B6329" s="298" t="s">
        <v>10166</v>
      </c>
      <c r="C6329" s="28">
        <v>4</v>
      </c>
      <c r="D6329" s="299" t="s">
        <v>10167</v>
      </c>
      <c r="E6329" s="28" t="s">
        <v>10161</v>
      </c>
      <c r="F6329" s="28"/>
      <c r="G6329" s="51">
        <v>6050</v>
      </c>
      <c r="H6329" s="51">
        <v>1512.5</v>
      </c>
      <c r="I6329" s="51">
        <v>4537.5</v>
      </c>
      <c r="J6329" s="19"/>
      <c r="K6329" s="19"/>
    </row>
    <row r="6330" spans="1:11" ht="84" x14ac:dyDescent="0.25">
      <c r="A6330" s="29" t="s">
        <v>5</v>
      </c>
      <c r="B6330" s="29" t="s">
        <v>6</v>
      </c>
      <c r="C6330" s="29" t="s">
        <v>7</v>
      </c>
      <c r="D6330" s="29" t="s">
        <v>8</v>
      </c>
      <c r="E6330" s="29" t="s">
        <v>15</v>
      </c>
      <c r="F6330" s="29" t="s">
        <v>9</v>
      </c>
      <c r="G6330" s="262" t="s">
        <v>10</v>
      </c>
      <c r="H6330" s="262" t="s">
        <v>11</v>
      </c>
      <c r="I6330" s="262" t="s">
        <v>518</v>
      </c>
      <c r="J6330" s="29" t="s">
        <v>12</v>
      </c>
      <c r="K6330" s="30" t="s">
        <v>13</v>
      </c>
    </row>
    <row r="6331" spans="1:11" x14ac:dyDescent="0.2">
      <c r="A6331" s="297">
        <v>1403</v>
      </c>
      <c r="B6331" s="215" t="s">
        <v>10168</v>
      </c>
      <c r="C6331" s="28">
        <v>1</v>
      </c>
      <c r="D6331" s="299" t="s">
        <v>10169</v>
      </c>
      <c r="E6331" s="28" t="s">
        <v>8930</v>
      </c>
      <c r="F6331" s="28"/>
      <c r="G6331" s="51">
        <v>931.7</v>
      </c>
      <c r="H6331" s="51">
        <v>124.23</v>
      </c>
      <c r="I6331" s="51">
        <v>807.47</v>
      </c>
      <c r="J6331" s="19"/>
      <c r="K6331" s="19"/>
    </row>
    <row r="6332" spans="1:11" x14ac:dyDescent="0.2">
      <c r="A6332" s="297">
        <v>1404</v>
      </c>
      <c r="B6332" s="298" t="s">
        <v>8829</v>
      </c>
      <c r="C6332" s="28">
        <v>2</v>
      </c>
      <c r="D6332" s="299" t="s">
        <v>10170</v>
      </c>
      <c r="E6332" s="28" t="s">
        <v>10171</v>
      </c>
      <c r="F6332" s="28"/>
      <c r="G6332" s="51">
        <v>677.6</v>
      </c>
      <c r="H6332" s="51">
        <v>90.35</v>
      </c>
      <c r="I6332" s="51">
        <v>587.25</v>
      </c>
      <c r="J6332" s="19"/>
      <c r="K6332" s="19"/>
    </row>
    <row r="6333" spans="1:11" x14ac:dyDescent="0.2">
      <c r="A6333" s="297">
        <v>1405</v>
      </c>
      <c r="B6333" s="298" t="s">
        <v>10172</v>
      </c>
      <c r="C6333" s="28">
        <v>1</v>
      </c>
      <c r="D6333" s="299" t="s">
        <v>10173</v>
      </c>
      <c r="E6333" s="28" t="s">
        <v>10174</v>
      </c>
      <c r="F6333" s="28"/>
      <c r="G6333" s="51">
        <v>460</v>
      </c>
      <c r="H6333" s="51">
        <v>0</v>
      </c>
      <c r="I6333" s="51">
        <v>460</v>
      </c>
      <c r="J6333" s="19"/>
      <c r="K6333" s="19"/>
    </row>
    <row r="6334" spans="1:11" x14ac:dyDescent="0.2">
      <c r="A6334" s="297">
        <v>1406</v>
      </c>
      <c r="B6334" s="298" t="s">
        <v>10175</v>
      </c>
      <c r="C6334" s="28">
        <v>1</v>
      </c>
      <c r="D6334" s="299" t="s">
        <v>10176</v>
      </c>
      <c r="E6334" s="28" t="s">
        <v>10177</v>
      </c>
      <c r="F6334" s="28"/>
      <c r="G6334" s="51">
        <v>425</v>
      </c>
      <c r="H6334" s="51">
        <v>26.56</v>
      </c>
      <c r="I6334" s="51">
        <v>398.44</v>
      </c>
      <c r="J6334" s="19"/>
      <c r="K6334" s="19"/>
    </row>
    <row r="6335" spans="1:11" x14ac:dyDescent="0.2">
      <c r="A6335" s="297">
        <v>1407</v>
      </c>
      <c r="B6335" s="215" t="s">
        <v>10178</v>
      </c>
      <c r="C6335" s="28">
        <v>1</v>
      </c>
      <c r="D6335" s="299" t="s">
        <v>10179</v>
      </c>
      <c r="E6335" s="28" t="s">
        <v>10180</v>
      </c>
      <c r="F6335" s="28"/>
      <c r="G6335" s="51">
        <v>574.75</v>
      </c>
      <c r="H6335" s="51">
        <v>28.74</v>
      </c>
      <c r="I6335" s="51">
        <v>546.01</v>
      </c>
      <c r="J6335" s="19"/>
      <c r="K6335" s="19"/>
    </row>
    <row r="6336" spans="1:11" x14ac:dyDescent="0.2">
      <c r="A6336" s="297">
        <v>1408</v>
      </c>
      <c r="B6336" s="298" t="s">
        <v>10181</v>
      </c>
      <c r="C6336" s="28">
        <v>1</v>
      </c>
      <c r="D6336" s="299" t="s">
        <v>10182</v>
      </c>
      <c r="E6336" s="28" t="s">
        <v>10183</v>
      </c>
      <c r="F6336" s="28"/>
      <c r="G6336" s="51">
        <v>574.75</v>
      </c>
      <c r="H6336" s="51">
        <v>28.74</v>
      </c>
      <c r="I6336" s="51">
        <v>546.01</v>
      </c>
      <c r="J6336" s="19"/>
      <c r="K6336" s="19"/>
    </row>
    <row r="6337" spans="1:11" ht="24" x14ac:dyDescent="0.2">
      <c r="A6337" s="297">
        <v>1409</v>
      </c>
      <c r="B6337" s="298" t="s">
        <v>10184</v>
      </c>
      <c r="C6337" s="28">
        <v>1</v>
      </c>
      <c r="D6337" s="299" t="s">
        <v>10185</v>
      </c>
      <c r="E6337" s="28" t="s">
        <v>9856</v>
      </c>
      <c r="F6337" s="28"/>
      <c r="G6337" s="51">
        <v>1148</v>
      </c>
      <c r="H6337" s="51">
        <v>86.1</v>
      </c>
      <c r="I6337" s="51">
        <v>1061.9000000000001</v>
      </c>
      <c r="J6337" s="19"/>
      <c r="K6337" s="19"/>
    </row>
    <row r="6338" spans="1:11" ht="24" x14ac:dyDescent="0.2">
      <c r="A6338" s="297">
        <v>1410</v>
      </c>
      <c r="B6338" s="298" t="s">
        <v>10186</v>
      </c>
      <c r="C6338" s="28">
        <v>1</v>
      </c>
      <c r="D6338" s="299" t="s">
        <v>10187</v>
      </c>
      <c r="E6338" s="28" t="s">
        <v>9856</v>
      </c>
      <c r="F6338" s="28"/>
      <c r="G6338" s="51">
        <v>169.6</v>
      </c>
      <c r="H6338" s="51">
        <v>12.72</v>
      </c>
      <c r="I6338" s="51">
        <v>156.88</v>
      </c>
      <c r="J6338" s="19"/>
      <c r="K6338" s="19"/>
    </row>
    <row r="6339" spans="1:11" x14ac:dyDescent="0.2">
      <c r="A6339" s="297">
        <v>1411</v>
      </c>
      <c r="B6339" s="300" t="s">
        <v>10188</v>
      </c>
      <c r="C6339" s="28">
        <v>1</v>
      </c>
      <c r="D6339" s="299" t="s">
        <v>10189</v>
      </c>
      <c r="E6339" s="28" t="s">
        <v>10013</v>
      </c>
      <c r="F6339" s="28"/>
      <c r="G6339" s="51">
        <v>999</v>
      </c>
      <c r="H6339" s="51">
        <v>74.930000000000007</v>
      </c>
      <c r="I6339" s="51">
        <v>924.07</v>
      </c>
      <c r="J6339" s="19"/>
      <c r="K6339" s="19"/>
    </row>
    <row r="6340" spans="1:11" x14ac:dyDescent="0.2">
      <c r="A6340" s="297">
        <v>1412</v>
      </c>
      <c r="B6340" s="298" t="s">
        <v>7190</v>
      </c>
      <c r="C6340" s="28">
        <v>2</v>
      </c>
      <c r="D6340" s="299" t="s">
        <v>10190</v>
      </c>
      <c r="E6340" s="28" t="s">
        <v>9171</v>
      </c>
      <c r="F6340" s="28"/>
      <c r="G6340" s="51">
        <v>330</v>
      </c>
      <c r="H6340" s="51">
        <v>16.5</v>
      </c>
      <c r="I6340" s="51">
        <v>313.5</v>
      </c>
      <c r="J6340" s="19"/>
      <c r="K6340" s="19"/>
    </row>
    <row r="6341" spans="1:11" x14ac:dyDescent="0.2">
      <c r="A6341" s="297">
        <v>1413</v>
      </c>
      <c r="B6341" s="298" t="s">
        <v>10191</v>
      </c>
      <c r="C6341" s="28">
        <v>1</v>
      </c>
      <c r="D6341" s="299" t="s">
        <v>10192</v>
      </c>
      <c r="E6341" s="28" t="s">
        <v>9408</v>
      </c>
      <c r="F6341" s="28"/>
      <c r="G6341" s="51">
        <v>245</v>
      </c>
      <c r="H6341" s="51">
        <v>18.38</v>
      </c>
      <c r="I6341" s="51">
        <v>226.62</v>
      </c>
      <c r="J6341" s="19"/>
      <c r="K6341" s="19"/>
    </row>
    <row r="6342" spans="1:11" ht="24" x14ac:dyDescent="0.2">
      <c r="A6342" s="297">
        <v>1414</v>
      </c>
      <c r="B6342" s="298" t="s">
        <v>10193</v>
      </c>
      <c r="C6342" s="28">
        <v>2</v>
      </c>
      <c r="D6342" s="299" t="s">
        <v>10194</v>
      </c>
      <c r="E6342" s="28" t="s">
        <v>10195</v>
      </c>
      <c r="F6342" s="28"/>
      <c r="G6342" s="51">
        <v>1464.1</v>
      </c>
      <c r="H6342" s="51">
        <v>109.81</v>
      </c>
      <c r="I6342" s="51">
        <v>1354.29</v>
      </c>
      <c r="J6342" s="19"/>
      <c r="K6342" s="19"/>
    </row>
    <row r="6343" spans="1:11" ht="24" x14ac:dyDescent="0.2">
      <c r="A6343" s="297">
        <v>1415</v>
      </c>
      <c r="B6343" s="298" t="s">
        <v>10196</v>
      </c>
      <c r="C6343" s="28">
        <v>1</v>
      </c>
      <c r="D6343" s="299" t="s">
        <v>10197</v>
      </c>
      <c r="E6343" s="28" t="s">
        <v>9930</v>
      </c>
      <c r="F6343" s="28"/>
      <c r="G6343" s="51">
        <v>223.85</v>
      </c>
      <c r="H6343" s="51">
        <v>16.79</v>
      </c>
      <c r="I6343" s="51">
        <v>207.06</v>
      </c>
      <c r="J6343" s="19"/>
      <c r="K6343" s="19"/>
    </row>
    <row r="6344" spans="1:11" ht="24" x14ac:dyDescent="0.2">
      <c r="A6344" s="297">
        <v>1416</v>
      </c>
      <c r="B6344" s="298" t="s">
        <v>10198</v>
      </c>
      <c r="C6344" s="28">
        <v>1</v>
      </c>
      <c r="D6344" s="299" t="s">
        <v>10199</v>
      </c>
      <c r="E6344" s="28" t="s">
        <v>9930</v>
      </c>
      <c r="F6344" s="28"/>
      <c r="G6344" s="51">
        <v>477.95</v>
      </c>
      <c r="H6344" s="51">
        <v>35.85</v>
      </c>
      <c r="I6344" s="51">
        <v>442.1</v>
      </c>
      <c r="J6344" s="19"/>
      <c r="K6344" s="19"/>
    </row>
    <row r="6345" spans="1:11" x14ac:dyDescent="0.2">
      <c r="A6345" s="297">
        <v>1417</v>
      </c>
      <c r="B6345" s="298" t="s">
        <v>10200</v>
      </c>
      <c r="C6345" s="28">
        <v>1</v>
      </c>
      <c r="D6345" s="299" t="s">
        <v>10201</v>
      </c>
      <c r="E6345" s="28" t="s">
        <v>9807</v>
      </c>
      <c r="F6345" s="28"/>
      <c r="G6345" s="51">
        <v>574.75</v>
      </c>
      <c r="H6345" s="51">
        <v>35.92</v>
      </c>
      <c r="I6345" s="51">
        <v>538.83000000000004</v>
      </c>
      <c r="J6345" s="19"/>
      <c r="K6345" s="19"/>
    </row>
    <row r="6346" spans="1:11" x14ac:dyDescent="0.2">
      <c r="A6346" s="297">
        <v>1418</v>
      </c>
      <c r="B6346" s="298" t="s">
        <v>10202</v>
      </c>
      <c r="C6346" s="28">
        <v>1</v>
      </c>
      <c r="D6346" s="299" t="s">
        <v>10203</v>
      </c>
      <c r="E6346" s="28" t="s">
        <v>10204</v>
      </c>
      <c r="F6346" s="28"/>
      <c r="G6346" s="51">
        <v>2424.71</v>
      </c>
      <c r="H6346" s="51">
        <v>454.63</v>
      </c>
      <c r="I6346" s="51">
        <v>1970.08</v>
      </c>
      <c r="J6346" s="19"/>
      <c r="K6346" s="19"/>
    </row>
    <row r="6347" spans="1:11" ht="24" x14ac:dyDescent="0.2">
      <c r="A6347" s="297">
        <v>1419</v>
      </c>
      <c r="B6347" s="298" t="s">
        <v>10205</v>
      </c>
      <c r="C6347" s="28">
        <v>1</v>
      </c>
      <c r="D6347" s="299" t="s">
        <v>10206</v>
      </c>
      <c r="E6347" s="28" t="s">
        <v>10207</v>
      </c>
      <c r="F6347" s="28"/>
      <c r="G6347" s="51">
        <v>484</v>
      </c>
      <c r="H6347" s="51">
        <v>24.2</v>
      </c>
      <c r="I6347" s="51">
        <v>459.8</v>
      </c>
      <c r="J6347" s="19"/>
      <c r="K6347" s="19"/>
    </row>
    <row r="6348" spans="1:11" x14ac:dyDescent="0.2">
      <c r="A6348" s="297">
        <v>1420</v>
      </c>
      <c r="B6348" s="298" t="s">
        <v>10208</v>
      </c>
      <c r="C6348" s="28">
        <v>5</v>
      </c>
      <c r="D6348" s="299" t="s">
        <v>10209</v>
      </c>
      <c r="E6348" s="28" t="s">
        <v>8398</v>
      </c>
      <c r="F6348" s="28"/>
      <c r="G6348" s="51">
        <v>563.09</v>
      </c>
      <c r="H6348" s="51">
        <v>37.54</v>
      </c>
      <c r="I6348" s="51">
        <v>525.54999999999995</v>
      </c>
      <c r="J6348" s="19"/>
      <c r="K6348" s="19"/>
    </row>
    <row r="6349" spans="1:11" ht="24" x14ac:dyDescent="0.2">
      <c r="A6349" s="297">
        <v>1421</v>
      </c>
      <c r="B6349" s="298" t="s">
        <v>10210</v>
      </c>
      <c r="C6349" s="28">
        <v>4</v>
      </c>
      <c r="D6349" s="299" t="s">
        <v>10211</v>
      </c>
      <c r="E6349" s="28" t="s">
        <v>8398</v>
      </c>
      <c r="F6349" s="28"/>
      <c r="G6349" s="51">
        <v>251.42</v>
      </c>
      <c r="H6349" s="51">
        <v>20.95</v>
      </c>
      <c r="I6349" s="51">
        <v>230.47</v>
      </c>
      <c r="J6349" s="19"/>
      <c r="K6349" s="19"/>
    </row>
    <row r="6350" spans="1:11" ht="24" x14ac:dyDescent="0.2">
      <c r="A6350" s="297">
        <v>1422</v>
      </c>
      <c r="B6350" s="298" t="s">
        <v>10212</v>
      </c>
      <c r="C6350" s="28">
        <v>1</v>
      </c>
      <c r="D6350" s="299" t="s">
        <v>10213</v>
      </c>
      <c r="E6350" s="28" t="s">
        <v>8398</v>
      </c>
      <c r="F6350" s="28"/>
      <c r="G6350" s="51">
        <v>515.07000000000005</v>
      </c>
      <c r="H6350" s="51">
        <v>42.92</v>
      </c>
      <c r="I6350" s="51">
        <v>472.15</v>
      </c>
      <c r="J6350" s="19"/>
      <c r="K6350" s="19"/>
    </row>
    <row r="6351" spans="1:11" ht="24" x14ac:dyDescent="0.2">
      <c r="A6351" s="297">
        <v>1423</v>
      </c>
      <c r="B6351" s="298" t="s">
        <v>10214</v>
      </c>
      <c r="C6351" s="28">
        <v>1</v>
      </c>
      <c r="D6351" s="299" t="s">
        <v>10215</v>
      </c>
      <c r="E6351" s="28" t="s">
        <v>8398</v>
      </c>
      <c r="F6351" s="28"/>
      <c r="G6351" s="51">
        <v>137.06</v>
      </c>
      <c r="H6351" s="51">
        <v>11.42</v>
      </c>
      <c r="I6351" s="51">
        <v>125.64</v>
      </c>
      <c r="J6351" s="19"/>
      <c r="K6351" s="19"/>
    </row>
    <row r="6352" spans="1:11" ht="24" x14ac:dyDescent="0.2">
      <c r="A6352" s="297">
        <v>1424</v>
      </c>
      <c r="B6352" s="298" t="s">
        <v>10216</v>
      </c>
      <c r="C6352" s="28">
        <v>1</v>
      </c>
      <c r="D6352" s="299" t="s">
        <v>10217</v>
      </c>
      <c r="E6352" s="28" t="s">
        <v>10218</v>
      </c>
      <c r="F6352" s="28"/>
      <c r="G6352" s="51">
        <v>2166.14</v>
      </c>
      <c r="H6352" s="51">
        <v>81.23</v>
      </c>
      <c r="I6352" s="51">
        <v>2084.91</v>
      </c>
      <c r="J6352" s="19"/>
      <c r="K6352" s="19"/>
    </row>
    <row r="6353" spans="1:11" ht="24" x14ac:dyDescent="0.2">
      <c r="A6353" s="297">
        <v>1425</v>
      </c>
      <c r="B6353" s="298" t="s">
        <v>10219</v>
      </c>
      <c r="C6353" s="28">
        <v>1</v>
      </c>
      <c r="D6353" s="299" t="s">
        <v>10220</v>
      </c>
      <c r="E6353" s="28" t="s">
        <v>10221</v>
      </c>
      <c r="F6353" s="28"/>
      <c r="G6353" s="51">
        <v>51637.5</v>
      </c>
      <c r="H6353" s="51">
        <v>2826.67</v>
      </c>
      <c r="I6353" s="51">
        <v>48810.83</v>
      </c>
      <c r="J6353" s="19"/>
      <c r="K6353" s="19"/>
    </row>
    <row r="6354" spans="1:11" x14ac:dyDescent="0.2">
      <c r="A6354" s="297">
        <v>1426</v>
      </c>
      <c r="B6354" s="298" t="s">
        <v>10222</v>
      </c>
      <c r="C6354" s="28">
        <v>1</v>
      </c>
      <c r="D6354" s="299" t="s">
        <v>10223</v>
      </c>
      <c r="E6354" s="28" t="s">
        <v>10224</v>
      </c>
      <c r="F6354" s="28"/>
      <c r="G6354" s="51">
        <v>5742.49</v>
      </c>
      <c r="H6354" s="51">
        <v>478.54</v>
      </c>
      <c r="I6354" s="51">
        <v>5263.95</v>
      </c>
      <c r="J6354" s="19"/>
      <c r="K6354" s="19"/>
    </row>
    <row r="6355" spans="1:11" ht="84" x14ac:dyDescent="0.25">
      <c r="A6355" s="29" t="s">
        <v>5</v>
      </c>
      <c r="B6355" s="29" t="s">
        <v>6</v>
      </c>
      <c r="C6355" s="29" t="s">
        <v>7</v>
      </c>
      <c r="D6355" s="29" t="s">
        <v>8</v>
      </c>
      <c r="E6355" s="29" t="s">
        <v>15</v>
      </c>
      <c r="F6355" s="29" t="s">
        <v>9</v>
      </c>
      <c r="G6355" s="262" t="s">
        <v>10</v>
      </c>
      <c r="H6355" s="262" t="s">
        <v>11</v>
      </c>
      <c r="I6355" s="262" t="s">
        <v>518</v>
      </c>
      <c r="J6355" s="29" t="s">
        <v>12</v>
      </c>
      <c r="K6355" s="30" t="s">
        <v>13</v>
      </c>
    </row>
    <row r="6356" spans="1:11" x14ac:dyDescent="0.2">
      <c r="A6356" s="297">
        <v>1427</v>
      </c>
      <c r="B6356" s="298" t="s">
        <v>10225</v>
      </c>
      <c r="C6356" s="28">
        <v>24</v>
      </c>
      <c r="D6356" s="299" t="s">
        <v>10226</v>
      </c>
      <c r="E6356" s="28" t="s">
        <v>10227</v>
      </c>
      <c r="F6356" s="28"/>
      <c r="G6356" s="51">
        <v>2049.6</v>
      </c>
      <c r="H6356" s="51">
        <v>102.48</v>
      </c>
      <c r="I6356" s="51">
        <v>1947.12</v>
      </c>
      <c r="J6356" s="19"/>
      <c r="K6356" s="19"/>
    </row>
    <row r="6357" spans="1:11" x14ac:dyDescent="0.2">
      <c r="A6357" s="297">
        <v>1428</v>
      </c>
      <c r="B6357" s="298" t="s">
        <v>10228</v>
      </c>
      <c r="C6357" s="28">
        <v>2</v>
      </c>
      <c r="D6357" s="299" t="s">
        <v>10229</v>
      </c>
      <c r="E6357" s="28" t="s">
        <v>8398</v>
      </c>
      <c r="F6357" s="28"/>
      <c r="G6357" s="51">
        <v>118.73</v>
      </c>
      <c r="H6357" s="51">
        <v>5.94</v>
      </c>
      <c r="I6357" s="51">
        <v>112.79</v>
      </c>
      <c r="J6357" s="19"/>
      <c r="K6357" s="19"/>
    </row>
    <row r="6358" spans="1:11" ht="24" x14ac:dyDescent="0.2">
      <c r="A6358" s="297">
        <v>1429</v>
      </c>
      <c r="B6358" s="298" t="s">
        <v>10230</v>
      </c>
      <c r="C6358" s="28">
        <v>1</v>
      </c>
      <c r="D6358" s="299" t="s">
        <v>10231</v>
      </c>
      <c r="E6358" s="28" t="s">
        <v>8398</v>
      </c>
      <c r="F6358" s="28"/>
      <c r="G6358" s="51">
        <v>158.54</v>
      </c>
      <c r="H6358" s="51">
        <v>7.93</v>
      </c>
      <c r="I6358" s="51">
        <v>150.61000000000001</v>
      </c>
      <c r="J6358" s="19"/>
      <c r="K6358" s="19"/>
    </row>
    <row r="6359" spans="1:11" ht="16.5" customHeight="1" x14ac:dyDescent="0.2">
      <c r="A6359" s="297">
        <v>1430</v>
      </c>
      <c r="B6359" s="298" t="s">
        <v>10232</v>
      </c>
      <c r="C6359" s="28">
        <v>1</v>
      </c>
      <c r="D6359" s="299" t="s">
        <v>10233</v>
      </c>
      <c r="E6359" s="28" t="s">
        <v>9245</v>
      </c>
      <c r="F6359" s="28"/>
      <c r="G6359" s="51">
        <v>39</v>
      </c>
      <c r="H6359" s="51">
        <v>1.63</v>
      </c>
      <c r="I6359" s="51">
        <v>37.369999999999997</v>
      </c>
      <c r="J6359" s="19"/>
      <c r="K6359" s="19"/>
    </row>
    <row r="6360" spans="1:11" x14ac:dyDescent="0.2">
      <c r="A6360" s="297">
        <v>1431</v>
      </c>
      <c r="B6360" s="298" t="s">
        <v>7459</v>
      </c>
      <c r="C6360" s="28">
        <v>3</v>
      </c>
      <c r="D6360" s="299" t="s">
        <v>10234</v>
      </c>
      <c r="E6360" s="28" t="s">
        <v>9171</v>
      </c>
      <c r="F6360" s="28"/>
      <c r="G6360" s="51">
        <v>267</v>
      </c>
      <c r="H6360" s="51">
        <v>13.35</v>
      </c>
      <c r="I6360" s="51">
        <v>253.65</v>
      </c>
      <c r="J6360" s="19"/>
      <c r="K6360" s="19"/>
    </row>
    <row r="6361" spans="1:11" x14ac:dyDescent="0.2">
      <c r="A6361" s="297">
        <v>1432</v>
      </c>
      <c r="B6361" s="215" t="s">
        <v>10235</v>
      </c>
      <c r="C6361" s="28">
        <v>2</v>
      </c>
      <c r="D6361" s="299" t="s">
        <v>10236</v>
      </c>
      <c r="E6361" s="28" t="s">
        <v>8398</v>
      </c>
      <c r="F6361" s="28"/>
      <c r="G6361" s="51">
        <v>319.52</v>
      </c>
      <c r="H6361" s="51">
        <v>21.3</v>
      </c>
      <c r="I6361" s="51">
        <v>298.22000000000003</v>
      </c>
      <c r="J6361" s="19"/>
      <c r="K6361" s="19"/>
    </row>
    <row r="6362" spans="1:11" x14ac:dyDescent="0.2">
      <c r="A6362" s="297">
        <v>1433</v>
      </c>
      <c r="B6362" s="298" t="s">
        <v>7459</v>
      </c>
      <c r="C6362" s="28">
        <v>2</v>
      </c>
      <c r="D6362" s="299" t="s">
        <v>10237</v>
      </c>
      <c r="E6362" s="28" t="s">
        <v>9171</v>
      </c>
      <c r="F6362" s="28"/>
      <c r="G6362" s="51">
        <v>178</v>
      </c>
      <c r="H6362" s="51">
        <v>8.9</v>
      </c>
      <c r="I6362" s="51">
        <v>169.1</v>
      </c>
      <c r="J6362" s="19"/>
      <c r="K6362" s="19"/>
    </row>
    <row r="6363" spans="1:11" x14ac:dyDescent="0.2">
      <c r="A6363" s="297">
        <v>1434</v>
      </c>
      <c r="B6363" s="298" t="s">
        <v>7172</v>
      </c>
      <c r="C6363" s="28">
        <v>11</v>
      </c>
      <c r="D6363" s="299" t="s">
        <v>10238</v>
      </c>
      <c r="E6363" s="28" t="s">
        <v>9171</v>
      </c>
      <c r="F6363" s="28"/>
      <c r="G6363" s="51">
        <v>1200</v>
      </c>
      <c r="H6363" s="51">
        <v>60</v>
      </c>
      <c r="I6363" s="51">
        <v>1140</v>
      </c>
      <c r="J6363" s="19"/>
      <c r="K6363" s="19"/>
    </row>
    <row r="6364" spans="1:11" x14ac:dyDescent="0.2">
      <c r="A6364" s="297">
        <v>1435</v>
      </c>
      <c r="B6364" s="298" t="s">
        <v>10239</v>
      </c>
      <c r="C6364" s="28">
        <v>1</v>
      </c>
      <c r="D6364" s="299" t="s">
        <v>10240</v>
      </c>
      <c r="E6364" s="28" t="s">
        <v>10241</v>
      </c>
      <c r="F6364" s="28"/>
      <c r="G6364" s="51">
        <v>569</v>
      </c>
      <c r="H6364" s="51">
        <v>18.97</v>
      </c>
      <c r="I6364" s="51">
        <v>550.03</v>
      </c>
      <c r="J6364" s="19"/>
      <c r="K6364" s="19"/>
    </row>
    <row r="6365" spans="1:11" x14ac:dyDescent="0.2">
      <c r="A6365" s="297">
        <v>1436</v>
      </c>
      <c r="B6365" s="298" t="s">
        <v>9428</v>
      </c>
      <c r="C6365" s="28">
        <v>1</v>
      </c>
      <c r="D6365" s="299" t="s">
        <v>10242</v>
      </c>
      <c r="E6365" s="28" t="s">
        <v>10243</v>
      </c>
      <c r="F6365" s="28"/>
      <c r="G6365" s="51">
        <v>233</v>
      </c>
      <c r="H6365" s="51">
        <v>7.77</v>
      </c>
      <c r="I6365" s="51">
        <v>225.23</v>
      </c>
      <c r="J6365" s="19"/>
      <c r="K6365" s="19"/>
    </row>
    <row r="6366" spans="1:11" x14ac:dyDescent="0.2">
      <c r="A6366" s="297">
        <v>1437</v>
      </c>
      <c r="B6366" s="298" t="s">
        <v>10244</v>
      </c>
      <c r="C6366" s="28">
        <v>2</v>
      </c>
      <c r="D6366" s="299" t="s">
        <v>10245</v>
      </c>
      <c r="E6366" s="28" t="s">
        <v>9789</v>
      </c>
      <c r="F6366" s="28"/>
      <c r="G6366" s="51">
        <v>185.08</v>
      </c>
      <c r="H6366" s="51">
        <v>6.17</v>
      </c>
      <c r="I6366" s="51">
        <v>178.91</v>
      </c>
      <c r="J6366" s="19"/>
      <c r="K6366" s="19"/>
    </row>
    <row r="6367" spans="1:11" ht="24" x14ac:dyDescent="0.2">
      <c r="A6367" s="297">
        <v>1438</v>
      </c>
      <c r="B6367" s="298" t="s">
        <v>10246</v>
      </c>
      <c r="C6367" s="28">
        <v>1</v>
      </c>
      <c r="D6367" s="299" t="s">
        <v>10247</v>
      </c>
      <c r="E6367" s="28" t="s">
        <v>8398</v>
      </c>
      <c r="F6367" s="28"/>
      <c r="G6367" s="51">
        <v>116.98</v>
      </c>
      <c r="H6367" s="51">
        <v>3.9</v>
      </c>
      <c r="I6367" s="51">
        <v>113.08</v>
      </c>
      <c r="J6367" s="19"/>
      <c r="K6367" s="19"/>
    </row>
    <row r="6368" spans="1:11" ht="24" x14ac:dyDescent="0.2">
      <c r="A6368" s="297">
        <v>1439</v>
      </c>
      <c r="B6368" s="298" t="s">
        <v>10248</v>
      </c>
      <c r="C6368" s="28">
        <v>2</v>
      </c>
      <c r="D6368" s="299" t="s">
        <v>10249</v>
      </c>
      <c r="E6368" s="28" t="s">
        <v>9245</v>
      </c>
      <c r="F6368" s="28"/>
      <c r="G6368" s="51">
        <v>1530</v>
      </c>
      <c r="H6368" s="51">
        <v>127.5</v>
      </c>
      <c r="I6368" s="51">
        <v>1402.5</v>
      </c>
      <c r="J6368" s="19"/>
      <c r="K6368" s="19"/>
    </row>
    <row r="6369" spans="1:11" x14ac:dyDescent="0.2">
      <c r="A6369" s="297">
        <v>1440</v>
      </c>
      <c r="B6369" s="298" t="s">
        <v>10250</v>
      </c>
      <c r="C6369" s="28">
        <v>1</v>
      </c>
      <c r="D6369" s="299" t="s">
        <v>10251</v>
      </c>
      <c r="E6369" s="28" t="s">
        <v>9020</v>
      </c>
      <c r="F6369" s="28"/>
      <c r="G6369" s="51">
        <v>892.5</v>
      </c>
      <c r="H6369" s="51">
        <v>74.38</v>
      </c>
      <c r="I6369" s="51">
        <v>818.12</v>
      </c>
      <c r="J6369" s="19"/>
      <c r="K6369" s="19"/>
    </row>
    <row r="6370" spans="1:11" x14ac:dyDescent="0.2">
      <c r="A6370" s="297">
        <v>1441</v>
      </c>
      <c r="B6370" s="300" t="s">
        <v>10252</v>
      </c>
      <c r="C6370" s="28">
        <v>1</v>
      </c>
      <c r="D6370" s="299" t="s">
        <v>10253</v>
      </c>
      <c r="E6370" s="28" t="s">
        <v>10254</v>
      </c>
      <c r="F6370" s="28"/>
      <c r="G6370" s="51">
        <v>574.75</v>
      </c>
      <c r="H6370" s="51">
        <v>28.74</v>
      </c>
      <c r="I6370" s="51">
        <v>546.01</v>
      </c>
      <c r="J6370" s="19"/>
      <c r="K6370" s="19"/>
    </row>
    <row r="6371" spans="1:11" ht="18.75" customHeight="1" x14ac:dyDescent="0.2">
      <c r="A6371" s="297">
        <v>1442</v>
      </c>
      <c r="B6371" s="298" t="s">
        <v>9896</v>
      </c>
      <c r="C6371" s="28">
        <v>1</v>
      </c>
      <c r="D6371" s="299" t="s">
        <v>10255</v>
      </c>
      <c r="E6371" s="28" t="s">
        <v>10256</v>
      </c>
      <c r="F6371" s="28"/>
      <c r="G6371" s="51">
        <v>574.75</v>
      </c>
      <c r="H6371" s="51">
        <v>21.55</v>
      </c>
      <c r="I6371" s="51">
        <v>553.20000000000005</v>
      </c>
      <c r="J6371" s="19"/>
      <c r="K6371" s="19"/>
    </row>
    <row r="6372" spans="1:11" ht="24" x14ac:dyDescent="0.2">
      <c r="A6372" s="297">
        <v>1443</v>
      </c>
      <c r="B6372" s="298" t="s">
        <v>10257</v>
      </c>
      <c r="C6372" s="28">
        <v>1</v>
      </c>
      <c r="D6372" s="299" t="s">
        <v>10258</v>
      </c>
      <c r="E6372" s="28" t="s">
        <v>10259</v>
      </c>
      <c r="F6372" s="28"/>
      <c r="G6372" s="51">
        <v>574.75</v>
      </c>
      <c r="H6372" s="51">
        <v>28.74</v>
      </c>
      <c r="I6372" s="51">
        <v>546.01</v>
      </c>
      <c r="J6372" s="19"/>
      <c r="K6372" s="19"/>
    </row>
    <row r="6373" spans="1:11" ht="24" x14ac:dyDescent="0.2">
      <c r="A6373" s="297">
        <v>1444</v>
      </c>
      <c r="B6373" s="298" t="s">
        <v>10260</v>
      </c>
      <c r="C6373" s="28">
        <v>1</v>
      </c>
      <c r="D6373" s="299" t="s">
        <v>10261</v>
      </c>
      <c r="E6373" s="28" t="s">
        <v>9919</v>
      </c>
      <c r="F6373" s="28"/>
      <c r="G6373" s="51">
        <v>1300.1400000000001</v>
      </c>
      <c r="H6373" s="51">
        <v>65.010000000000005</v>
      </c>
      <c r="I6373" s="51">
        <v>1235.1300000000001</v>
      </c>
      <c r="J6373" s="19"/>
      <c r="K6373" s="19"/>
    </row>
    <row r="6374" spans="1:11" ht="24" x14ac:dyDescent="0.2">
      <c r="A6374" s="297">
        <v>1445</v>
      </c>
      <c r="B6374" s="298" t="s">
        <v>10262</v>
      </c>
      <c r="C6374" s="28">
        <v>2</v>
      </c>
      <c r="D6374" s="299" t="s">
        <v>10263</v>
      </c>
      <c r="E6374" s="28" t="s">
        <v>10264</v>
      </c>
      <c r="F6374" s="28"/>
      <c r="G6374" s="51">
        <v>1328.58</v>
      </c>
      <c r="H6374" s="51">
        <v>132.86000000000001</v>
      </c>
      <c r="I6374" s="51">
        <v>1195.72</v>
      </c>
      <c r="J6374" s="19"/>
      <c r="K6374" s="19"/>
    </row>
    <row r="6375" spans="1:11" ht="24" x14ac:dyDescent="0.2">
      <c r="A6375" s="297">
        <v>1446</v>
      </c>
      <c r="B6375" s="298" t="s">
        <v>10265</v>
      </c>
      <c r="C6375" s="28">
        <v>2</v>
      </c>
      <c r="D6375" s="299" t="s">
        <v>10266</v>
      </c>
      <c r="E6375" s="28" t="s">
        <v>9930</v>
      </c>
      <c r="F6375" s="28"/>
      <c r="G6375" s="51">
        <v>1754.5</v>
      </c>
      <c r="H6375" s="51">
        <v>175.45</v>
      </c>
      <c r="I6375" s="51">
        <v>1579.05</v>
      </c>
      <c r="J6375" s="19"/>
      <c r="K6375" s="19"/>
    </row>
    <row r="6376" spans="1:11" x14ac:dyDescent="0.2">
      <c r="A6376" s="297">
        <v>1447</v>
      </c>
      <c r="B6376" s="298" t="s">
        <v>10267</v>
      </c>
      <c r="C6376" s="28">
        <v>1</v>
      </c>
      <c r="D6376" s="299" t="s">
        <v>10268</v>
      </c>
      <c r="E6376" s="28" t="s">
        <v>10269</v>
      </c>
      <c r="F6376" s="28"/>
      <c r="G6376" s="51">
        <v>3870</v>
      </c>
      <c r="H6376" s="51">
        <v>0</v>
      </c>
      <c r="I6376" s="51">
        <v>3870</v>
      </c>
      <c r="J6376" s="19"/>
      <c r="K6376" s="19"/>
    </row>
    <row r="6377" spans="1:11" x14ac:dyDescent="0.2">
      <c r="A6377" s="297">
        <v>1448</v>
      </c>
      <c r="B6377" s="298" t="s">
        <v>10270</v>
      </c>
      <c r="C6377" s="28">
        <v>1</v>
      </c>
      <c r="D6377" s="299" t="s">
        <v>10271</v>
      </c>
      <c r="E6377" s="28" t="s">
        <v>10269</v>
      </c>
      <c r="F6377" s="28"/>
      <c r="G6377" s="51">
        <v>1420</v>
      </c>
      <c r="H6377" s="51">
        <v>0</v>
      </c>
      <c r="I6377" s="51">
        <v>1420</v>
      </c>
      <c r="J6377" s="19"/>
      <c r="K6377" s="19"/>
    </row>
    <row r="6378" spans="1:11" x14ac:dyDescent="0.2">
      <c r="A6378" s="297">
        <v>1449</v>
      </c>
      <c r="B6378" s="298" t="s">
        <v>10272</v>
      </c>
      <c r="C6378" s="28">
        <v>1</v>
      </c>
      <c r="D6378" s="299" t="s">
        <v>10273</v>
      </c>
      <c r="E6378" s="28" t="s">
        <v>10274</v>
      </c>
      <c r="F6378" s="28"/>
      <c r="G6378" s="51">
        <v>530</v>
      </c>
      <c r="H6378" s="51">
        <v>0</v>
      </c>
      <c r="I6378" s="51">
        <v>530</v>
      </c>
      <c r="J6378" s="19"/>
      <c r="K6378" s="19"/>
    </row>
    <row r="6379" spans="1:11" x14ac:dyDescent="0.2">
      <c r="A6379" s="297">
        <v>1450</v>
      </c>
      <c r="B6379" s="298" t="s">
        <v>10275</v>
      </c>
      <c r="C6379" s="28">
        <v>1</v>
      </c>
      <c r="D6379" s="299" t="s">
        <v>10276</v>
      </c>
      <c r="E6379" s="28" t="s">
        <v>10277</v>
      </c>
      <c r="F6379" s="28"/>
      <c r="G6379" s="51">
        <v>1350</v>
      </c>
      <c r="H6379" s="51">
        <v>0</v>
      </c>
      <c r="I6379" s="51">
        <v>1350</v>
      </c>
      <c r="J6379" s="19"/>
      <c r="K6379" s="19"/>
    </row>
    <row r="6380" spans="1:11" ht="17.25" customHeight="1" x14ac:dyDescent="0.2">
      <c r="A6380" s="297">
        <v>1451</v>
      </c>
      <c r="B6380" s="298" t="s">
        <v>10278</v>
      </c>
      <c r="C6380" s="28">
        <v>1</v>
      </c>
      <c r="D6380" s="299" t="s">
        <v>10279</v>
      </c>
      <c r="E6380" s="28" t="s">
        <v>10280</v>
      </c>
      <c r="F6380" s="28"/>
      <c r="G6380" s="51">
        <v>340</v>
      </c>
      <c r="H6380" s="51">
        <v>0</v>
      </c>
      <c r="I6380" s="51">
        <v>340</v>
      </c>
      <c r="J6380" s="19"/>
      <c r="K6380" s="19"/>
    </row>
    <row r="6381" spans="1:11" x14ac:dyDescent="0.2">
      <c r="A6381" s="297">
        <v>1452</v>
      </c>
      <c r="B6381" s="298" t="s">
        <v>10281</v>
      </c>
      <c r="C6381" s="28">
        <v>2</v>
      </c>
      <c r="D6381" s="299" t="s">
        <v>10282</v>
      </c>
      <c r="E6381" s="28" t="s">
        <v>10283</v>
      </c>
      <c r="F6381" s="28"/>
      <c r="G6381" s="51">
        <v>640</v>
      </c>
      <c r="H6381" s="51">
        <v>0</v>
      </c>
      <c r="I6381" s="51">
        <v>640</v>
      </c>
      <c r="J6381" s="19"/>
      <c r="K6381" s="19"/>
    </row>
    <row r="6382" spans="1:11" ht="84" x14ac:dyDescent="0.25">
      <c r="A6382" s="29" t="s">
        <v>5</v>
      </c>
      <c r="B6382" s="29" t="s">
        <v>6</v>
      </c>
      <c r="C6382" s="29" t="s">
        <v>7</v>
      </c>
      <c r="D6382" s="29" t="s">
        <v>8</v>
      </c>
      <c r="E6382" s="29" t="s">
        <v>15</v>
      </c>
      <c r="F6382" s="29" t="s">
        <v>9</v>
      </c>
      <c r="G6382" s="262" t="s">
        <v>10</v>
      </c>
      <c r="H6382" s="262" t="s">
        <v>11</v>
      </c>
      <c r="I6382" s="262" t="s">
        <v>518</v>
      </c>
      <c r="J6382" s="29" t="s">
        <v>12</v>
      </c>
      <c r="K6382" s="30" t="s">
        <v>13</v>
      </c>
    </row>
    <row r="6383" spans="1:11" x14ac:dyDescent="0.2">
      <c r="A6383" s="297">
        <v>1453</v>
      </c>
      <c r="B6383" s="298" t="s">
        <v>10284</v>
      </c>
      <c r="C6383" s="28">
        <v>2</v>
      </c>
      <c r="D6383" s="299" t="s">
        <v>10285</v>
      </c>
      <c r="E6383" s="28" t="s">
        <v>10280</v>
      </c>
      <c r="F6383" s="28"/>
      <c r="G6383" s="51">
        <v>280</v>
      </c>
      <c r="H6383" s="51">
        <v>0</v>
      </c>
      <c r="I6383" s="51">
        <v>280</v>
      </c>
      <c r="J6383" s="19"/>
      <c r="K6383" s="19"/>
    </row>
    <row r="6384" spans="1:11" x14ac:dyDescent="0.2">
      <c r="A6384" s="297">
        <v>1454</v>
      </c>
      <c r="B6384" s="298" t="s">
        <v>10284</v>
      </c>
      <c r="C6384" s="28">
        <v>9</v>
      </c>
      <c r="D6384" s="299" t="s">
        <v>10286</v>
      </c>
      <c r="E6384" s="28" t="s">
        <v>10287</v>
      </c>
      <c r="F6384" s="28"/>
      <c r="G6384" s="51">
        <v>1080</v>
      </c>
      <c r="H6384" s="51">
        <v>0</v>
      </c>
      <c r="I6384" s="51">
        <v>1080</v>
      </c>
      <c r="J6384" s="19"/>
      <c r="K6384" s="19"/>
    </row>
    <row r="6385" spans="1:11" x14ac:dyDescent="0.2">
      <c r="A6385" s="297">
        <v>1455</v>
      </c>
      <c r="B6385" s="298" t="s">
        <v>10288</v>
      </c>
      <c r="C6385" s="28">
        <v>1</v>
      </c>
      <c r="D6385" s="299" t="s">
        <v>10289</v>
      </c>
      <c r="E6385" s="28" t="s">
        <v>10280</v>
      </c>
      <c r="F6385" s="28"/>
      <c r="G6385" s="51">
        <v>320</v>
      </c>
      <c r="H6385" s="51">
        <v>0</v>
      </c>
      <c r="I6385" s="51">
        <v>320</v>
      </c>
      <c r="J6385" s="19"/>
      <c r="K6385" s="19"/>
    </row>
    <row r="6386" spans="1:11" x14ac:dyDescent="0.2">
      <c r="A6386" s="297">
        <v>1456</v>
      </c>
      <c r="B6386" s="298" t="s">
        <v>10290</v>
      </c>
      <c r="C6386" s="28">
        <v>4</v>
      </c>
      <c r="D6386" s="299" t="s">
        <v>10291</v>
      </c>
      <c r="E6386" s="28" t="s">
        <v>10280</v>
      </c>
      <c r="F6386" s="28"/>
      <c r="G6386" s="51">
        <v>1560</v>
      </c>
      <c r="H6386" s="51">
        <v>0</v>
      </c>
      <c r="I6386" s="51">
        <v>1560</v>
      </c>
      <c r="J6386" s="19"/>
      <c r="K6386" s="19"/>
    </row>
    <row r="6387" spans="1:11" x14ac:dyDescent="0.2">
      <c r="A6387" s="297">
        <v>1457</v>
      </c>
      <c r="B6387" s="298" t="s">
        <v>10292</v>
      </c>
      <c r="C6387" s="28">
        <v>2</v>
      </c>
      <c r="D6387" s="299" t="s">
        <v>10293</v>
      </c>
      <c r="E6387" s="28" t="s">
        <v>8658</v>
      </c>
      <c r="F6387" s="28"/>
      <c r="G6387" s="51">
        <v>938</v>
      </c>
      <c r="H6387" s="51">
        <v>70.349999999999994</v>
      </c>
      <c r="I6387" s="51">
        <v>867.65</v>
      </c>
      <c r="J6387" s="19"/>
      <c r="K6387" s="19"/>
    </row>
    <row r="6388" spans="1:11" ht="24" x14ac:dyDescent="0.2">
      <c r="A6388" s="297">
        <v>1458</v>
      </c>
      <c r="B6388" s="298" t="s">
        <v>10294</v>
      </c>
      <c r="C6388" s="28">
        <v>1</v>
      </c>
      <c r="D6388" s="299" t="s">
        <v>10295</v>
      </c>
      <c r="E6388" s="28" t="s">
        <v>10296</v>
      </c>
      <c r="F6388" s="28"/>
      <c r="G6388" s="51">
        <v>844.58</v>
      </c>
      <c r="H6388" s="51">
        <v>42.23</v>
      </c>
      <c r="I6388" s="51">
        <v>802.35</v>
      </c>
      <c r="J6388" s="19"/>
      <c r="K6388" s="19"/>
    </row>
    <row r="6389" spans="1:11" x14ac:dyDescent="0.2">
      <c r="A6389" s="297">
        <v>1459</v>
      </c>
      <c r="B6389" s="298" t="s">
        <v>10297</v>
      </c>
      <c r="C6389" s="28">
        <v>1</v>
      </c>
      <c r="D6389" s="299" t="s">
        <v>10298</v>
      </c>
      <c r="E6389" s="28" t="s">
        <v>9930</v>
      </c>
      <c r="F6389" s="28"/>
      <c r="G6389" s="51">
        <v>951.06</v>
      </c>
      <c r="H6389" s="51">
        <v>47.55</v>
      </c>
      <c r="I6389" s="51">
        <v>903.51</v>
      </c>
      <c r="J6389" s="19"/>
      <c r="K6389" s="19"/>
    </row>
    <row r="6390" spans="1:11" ht="24" x14ac:dyDescent="0.2">
      <c r="A6390" s="297">
        <v>1460</v>
      </c>
      <c r="B6390" s="298" t="s">
        <v>10299</v>
      </c>
      <c r="C6390" s="28">
        <v>3</v>
      </c>
      <c r="D6390" s="299" t="s">
        <v>10300</v>
      </c>
      <c r="E6390" s="28" t="s">
        <v>9930</v>
      </c>
      <c r="F6390" s="28"/>
      <c r="G6390" s="51">
        <v>1216.05</v>
      </c>
      <c r="H6390" s="51">
        <v>60.8</v>
      </c>
      <c r="I6390" s="51">
        <v>1155.25</v>
      </c>
      <c r="J6390" s="19"/>
      <c r="K6390" s="19"/>
    </row>
    <row r="6391" spans="1:11" ht="24" x14ac:dyDescent="0.2">
      <c r="A6391" s="297">
        <v>1461</v>
      </c>
      <c r="B6391" s="298" t="s">
        <v>10301</v>
      </c>
      <c r="C6391" s="28">
        <v>1</v>
      </c>
      <c r="D6391" s="299" t="s">
        <v>10302</v>
      </c>
      <c r="E6391" s="28" t="s">
        <v>10195</v>
      </c>
      <c r="F6391" s="28"/>
      <c r="G6391" s="51">
        <v>1225.73</v>
      </c>
      <c r="H6391" s="51">
        <v>0</v>
      </c>
      <c r="I6391" s="51">
        <v>1225.73</v>
      </c>
      <c r="J6391" s="19"/>
      <c r="K6391" s="19"/>
    </row>
    <row r="6392" spans="1:11" ht="24" x14ac:dyDescent="0.2">
      <c r="A6392" s="297">
        <v>1462</v>
      </c>
      <c r="B6392" s="298" t="s">
        <v>10303</v>
      </c>
      <c r="C6392" s="28">
        <v>1</v>
      </c>
      <c r="D6392" s="299" t="s">
        <v>10304</v>
      </c>
      <c r="E6392" s="28" t="s">
        <v>9719</v>
      </c>
      <c r="F6392" s="28"/>
      <c r="G6392" s="51">
        <v>405.35</v>
      </c>
      <c r="H6392" s="51">
        <v>0</v>
      </c>
      <c r="I6392" s="51">
        <v>405.35</v>
      </c>
      <c r="J6392" s="19"/>
      <c r="K6392" s="19"/>
    </row>
    <row r="6393" spans="1:11" ht="24" x14ac:dyDescent="0.2">
      <c r="A6393" s="297">
        <v>1463</v>
      </c>
      <c r="B6393" s="298" t="s">
        <v>10305</v>
      </c>
      <c r="C6393" s="28">
        <v>1</v>
      </c>
      <c r="D6393" s="299" t="s">
        <v>10306</v>
      </c>
      <c r="E6393" s="28" t="s">
        <v>10307</v>
      </c>
      <c r="F6393" s="28"/>
      <c r="G6393" s="51">
        <v>1216.05</v>
      </c>
      <c r="H6393" s="51">
        <v>0</v>
      </c>
      <c r="I6393" s="51">
        <v>1216.05</v>
      </c>
      <c r="J6393" s="19"/>
      <c r="K6393" s="19"/>
    </row>
    <row r="6394" spans="1:11" ht="24" x14ac:dyDescent="0.2">
      <c r="A6394" s="297">
        <v>1464</v>
      </c>
      <c r="B6394" s="298" t="s">
        <v>10308</v>
      </c>
      <c r="C6394" s="28">
        <v>1</v>
      </c>
      <c r="D6394" s="299" t="s">
        <v>10309</v>
      </c>
      <c r="E6394" s="28" t="s">
        <v>9930</v>
      </c>
      <c r="F6394" s="28"/>
      <c r="G6394" s="51">
        <v>405.35</v>
      </c>
      <c r="H6394" s="51">
        <v>0</v>
      </c>
      <c r="I6394" s="51">
        <v>405.35</v>
      </c>
      <c r="J6394" s="19"/>
      <c r="K6394" s="19"/>
    </row>
    <row r="6395" spans="1:11" x14ac:dyDescent="0.2">
      <c r="A6395" s="297">
        <v>1465</v>
      </c>
      <c r="B6395" s="298" t="s">
        <v>10310</v>
      </c>
      <c r="C6395" s="28">
        <v>1</v>
      </c>
      <c r="D6395" s="299" t="s">
        <v>10311</v>
      </c>
      <c r="E6395" s="28" t="s">
        <v>9719</v>
      </c>
      <c r="F6395" s="28"/>
      <c r="G6395" s="51">
        <v>1592.36</v>
      </c>
      <c r="H6395" s="51">
        <v>0</v>
      </c>
      <c r="I6395" s="51">
        <v>1592.36</v>
      </c>
      <c r="J6395" s="19"/>
      <c r="K6395" s="19"/>
    </row>
    <row r="6396" spans="1:11" ht="24" x14ac:dyDescent="0.2">
      <c r="A6396" s="297">
        <v>1466</v>
      </c>
      <c r="B6396" s="298" t="s">
        <v>10312</v>
      </c>
      <c r="C6396" s="28">
        <v>1</v>
      </c>
      <c r="D6396" s="299" t="s">
        <v>10313</v>
      </c>
      <c r="E6396" s="28" t="s">
        <v>10314</v>
      </c>
      <c r="F6396" s="28"/>
      <c r="G6396" s="51">
        <v>82.28</v>
      </c>
      <c r="H6396" s="51">
        <v>0</v>
      </c>
      <c r="I6396" s="51">
        <v>82.28</v>
      </c>
      <c r="J6396" s="19"/>
      <c r="K6396" s="19"/>
    </row>
    <row r="6397" spans="1:11" ht="24" x14ac:dyDescent="0.2">
      <c r="A6397" s="297">
        <v>1467</v>
      </c>
      <c r="B6397" s="298" t="s">
        <v>10315</v>
      </c>
      <c r="C6397" s="28">
        <v>1</v>
      </c>
      <c r="D6397" s="299" t="s">
        <v>10316</v>
      </c>
      <c r="E6397" s="28" t="s">
        <v>9930</v>
      </c>
      <c r="F6397" s="28"/>
      <c r="G6397" s="51">
        <v>105.27</v>
      </c>
      <c r="H6397" s="51">
        <v>0</v>
      </c>
      <c r="I6397" s="51">
        <v>105.27</v>
      </c>
      <c r="J6397" s="19"/>
      <c r="K6397" s="19"/>
    </row>
    <row r="6398" spans="1:11" x14ac:dyDescent="0.2">
      <c r="A6398" s="297">
        <v>1468</v>
      </c>
      <c r="B6398" s="298" t="s">
        <v>10317</v>
      </c>
      <c r="C6398" s="28">
        <v>1</v>
      </c>
      <c r="D6398" s="299" t="s">
        <v>10318</v>
      </c>
      <c r="E6398" s="28" t="s">
        <v>9930</v>
      </c>
      <c r="F6398" s="28"/>
      <c r="G6398" s="51">
        <v>151.25</v>
      </c>
      <c r="H6398" s="51">
        <v>0</v>
      </c>
      <c r="I6398" s="51">
        <v>151.25</v>
      </c>
      <c r="J6398" s="19"/>
      <c r="K6398" s="19"/>
    </row>
    <row r="6399" spans="1:11" ht="24" x14ac:dyDescent="0.2">
      <c r="A6399" s="297">
        <v>1469</v>
      </c>
      <c r="B6399" s="298" t="s">
        <v>10319</v>
      </c>
      <c r="C6399" s="28">
        <v>1</v>
      </c>
      <c r="D6399" s="299" t="s">
        <v>10320</v>
      </c>
      <c r="E6399" s="28" t="s">
        <v>8398</v>
      </c>
      <c r="F6399" s="28"/>
      <c r="G6399" s="51">
        <v>172.85</v>
      </c>
      <c r="H6399" s="51">
        <v>2.88</v>
      </c>
      <c r="I6399" s="51">
        <v>169.97</v>
      </c>
      <c r="J6399" s="19"/>
      <c r="K6399" s="19"/>
    </row>
    <row r="6400" spans="1:11" x14ac:dyDescent="0.2">
      <c r="A6400" s="297">
        <v>1470</v>
      </c>
      <c r="B6400" s="298" t="s">
        <v>10321</v>
      </c>
      <c r="C6400" s="28">
        <v>1</v>
      </c>
      <c r="D6400" s="299" t="s">
        <v>10322</v>
      </c>
      <c r="E6400" s="28" t="s">
        <v>8398</v>
      </c>
      <c r="F6400" s="28"/>
      <c r="G6400" s="51">
        <v>172.85</v>
      </c>
      <c r="H6400" s="51">
        <v>2.88</v>
      </c>
      <c r="I6400" s="51">
        <v>169.97</v>
      </c>
      <c r="J6400" s="19"/>
      <c r="K6400" s="19"/>
    </row>
    <row r="6401" spans="1:11" ht="24" x14ac:dyDescent="0.2">
      <c r="A6401" s="297">
        <v>1471</v>
      </c>
      <c r="B6401" s="298" t="s">
        <v>10323</v>
      </c>
      <c r="C6401" s="28">
        <v>1</v>
      </c>
      <c r="D6401" s="299" t="s">
        <v>10324</v>
      </c>
      <c r="E6401" s="28" t="s">
        <v>9932</v>
      </c>
      <c r="F6401" s="28"/>
      <c r="G6401" s="51">
        <v>780.45</v>
      </c>
      <c r="H6401" s="51">
        <v>19.510000000000002</v>
      </c>
      <c r="I6401" s="51">
        <v>760.94</v>
      </c>
      <c r="J6401" s="19"/>
      <c r="K6401" s="19"/>
    </row>
    <row r="6402" spans="1:11" x14ac:dyDescent="0.2">
      <c r="A6402" s="297">
        <v>1472</v>
      </c>
      <c r="B6402" s="298" t="s">
        <v>10325</v>
      </c>
      <c r="C6402" s="28">
        <v>4</v>
      </c>
      <c r="D6402" s="299" t="s">
        <v>10326</v>
      </c>
      <c r="E6402" s="28" t="s">
        <v>9930</v>
      </c>
      <c r="F6402" s="28"/>
      <c r="G6402" s="51">
        <v>3702.6</v>
      </c>
      <c r="H6402" s="51">
        <v>92.57</v>
      </c>
      <c r="I6402" s="51">
        <v>3610.03</v>
      </c>
      <c r="J6402" s="19"/>
      <c r="K6402" s="19"/>
    </row>
    <row r="6403" spans="1:11" x14ac:dyDescent="0.2">
      <c r="A6403" s="297">
        <v>1473</v>
      </c>
      <c r="B6403" s="298" t="s">
        <v>10327</v>
      </c>
      <c r="C6403" s="28">
        <v>2</v>
      </c>
      <c r="D6403" s="299" t="s">
        <v>10328</v>
      </c>
      <c r="E6403" s="28" t="s">
        <v>10329</v>
      </c>
      <c r="F6403" s="28"/>
      <c r="G6403" s="51">
        <v>1851.3</v>
      </c>
      <c r="H6403" s="51">
        <v>46.28</v>
      </c>
      <c r="I6403" s="51">
        <v>1805.02</v>
      </c>
      <c r="J6403" s="19"/>
      <c r="K6403" s="19"/>
    </row>
    <row r="6404" spans="1:11" ht="24" x14ac:dyDescent="0.2">
      <c r="A6404" s="297">
        <v>1474</v>
      </c>
      <c r="B6404" s="298" t="s">
        <v>10330</v>
      </c>
      <c r="C6404" s="28">
        <v>2</v>
      </c>
      <c r="D6404" s="299" t="s">
        <v>10331</v>
      </c>
      <c r="E6404" s="28" t="s">
        <v>9932</v>
      </c>
      <c r="F6404" s="28"/>
      <c r="G6404" s="51">
        <v>810.7</v>
      </c>
      <c r="H6404" s="51">
        <v>20.27</v>
      </c>
      <c r="I6404" s="51">
        <v>790.43</v>
      </c>
      <c r="J6404" s="19"/>
      <c r="K6404" s="19"/>
    </row>
    <row r="6405" spans="1:11" x14ac:dyDescent="0.2">
      <c r="A6405" s="297">
        <v>1475</v>
      </c>
      <c r="B6405" s="298" t="s">
        <v>10332</v>
      </c>
      <c r="C6405" s="28">
        <v>1</v>
      </c>
      <c r="D6405" s="299" t="s">
        <v>10333</v>
      </c>
      <c r="E6405" s="28" t="s">
        <v>9930</v>
      </c>
      <c r="F6405" s="28"/>
      <c r="G6405" s="51">
        <v>248.05</v>
      </c>
      <c r="H6405" s="51">
        <v>6.2</v>
      </c>
      <c r="I6405" s="51">
        <v>241.85</v>
      </c>
      <c r="J6405" s="19"/>
      <c r="K6405" s="19"/>
    </row>
    <row r="6406" spans="1:11" x14ac:dyDescent="0.2">
      <c r="A6406" s="297">
        <v>1476</v>
      </c>
      <c r="B6406" s="298" t="s">
        <v>10334</v>
      </c>
      <c r="C6406" s="28">
        <v>2</v>
      </c>
      <c r="D6406" s="299" t="s">
        <v>10335</v>
      </c>
      <c r="E6406" s="28" t="s">
        <v>9930</v>
      </c>
      <c r="F6406" s="28"/>
      <c r="G6406" s="51">
        <v>602.58000000000004</v>
      </c>
      <c r="H6406" s="51">
        <v>15.06</v>
      </c>
      <c r="I6406" s="51">
        <v>587.52</v>
      </c>
      <c r="J6406" s="19"/>
      <c r="K6406" s="19"/>
    </row>
    <row r="6407" spans="1:11" ht="84" x14ac:dyDescent="0.25">
      <c r="A6407" s="29" t="s">
        <v>5</v>
      </c>
      <c r="B6407" s="29" t="s">
        <v>6</v>
      </c>
      <c r="C6407" s="29" t="s">
        <v>7</v>
      </c>
      <c r="D6407" s="29" t="s">
        <v>8</v>
      </c>
      <c r="E6407" s="29" t="s">
        <v>15</v>
      </c>
      <c r="F6407" s="29" t="s">
        <v>9</v>
      </c>
      <c r="G6407" s="262" t="s">
        <v>10</v>
      </c>
      <c r="H6407" s="262" t="s">
        <v>11</v>
      </c>
      <c r="I6407" s="262" t="s">
        <v>518</v>
      </c>
      <c r="J6407" s="29" t="s">
        <v>12</v>
      </c>
      <c r="K6407" s="30" t="s">
        <v>13</v>
      </c>
    </row>
    <row r="6408" spans="1:11" ht="24" x14ac:dyDescent="0.2">
      <c r="A6408" s="297">
        <v>1477</v>
      </c>
      <c r="B6408" s="298" t="s">
        <v>10336</v>
      </c>
      <c r="C6408" s="28">
        <v>1</v>
      </c>
      <c r="D6408" s="299" t="s">
        <v>10337</v>
      </c>
      <c r="E6408" s="28" t="s">
        <v>9930</v>
      </c>
      <c r="F6408" s="28"/>
      <c r="G6408" s="51">
        <v>429.55</v>
      </c>
      <c r="H6408" s="51">
        <v>10.74</v>
      </c>
      <c r="I6408" s="51">
        <v>418.81</v>
      </c>
      <c r="J6408" s="19"/>
      <c r="K6408" s="19"/>
    </row>
    <row r="6409" spans="1:11" ht="24" x14ac:dyDescent="0.2">
      <c r="A6409" s="297">
        <v>1478</v>
      </c>
      <c r="B6409" s="298" t="s">
        <v>10338</v>
      </c>
      <c r="C6409" s="28">
        <v>1</v>
      </c>
      <c r="D6409" s="299" t="s">
        <v>10339</v>
      </c>
      <c r="E6409" s="28" t="s">
        <v>9930</v>
      </c>
      <c r="F6409" s="28"/>
      <c r="G6409" s="51">
        <v>744.15</v>
      </c>
      <c r="H6409" s="51">
        <v>18.600000000000001</v>
      </c>
      <c r="I6409" s="51">
        <v>725.55</v>
      </c>
      <c r="J6409" s="19"/>
      <c r="K6409" s="19"/>
    </row>
    <row r="6410" spans="1:11" x14ac:dyDescent="0.2">
      <c r="A6410" s="297">
        <v>1479</v>
      </c>
      <c r="B6410" s="298" t="s">
        <v>10340</v>
      </c>
      <c r="C6410" s="28">
        <v>2</v>
      </c>
      <c r="D6410" s="299" t="s">
        <v>10341</v>
      </c>
      <c r="E6410" s="28" t="s">
        <v>9930</v>
      </c>
      <c r="F6410" s="28"/>
      <c r="G6410" s="51">
        <v>1219.68</v>
      </c>
      <c r="H6410" s="51">
        <v>30.49</v>
      </c>
      <c r="I6410" s="51">
        <v>1189.19</v>
      </c>
      <c r="J6410" s="19"/>
      <c r="K6410" s="19"/>
    </row>
    <row r="6411" spans="1:11" x14ac:dyDescent="0.2">
      <c r="A6411" s="297">
        <v>1480</v>
      </c>
      <c r="B6411" s="298" t="s">
        <v>8648</v>
      </c>
      <c r="C6411" s="28">
        <v>3</v>
      </c>
      <c r="D6411" s="299" t="s">
        <v>10342</v>
      </c>
      <c r="E6411" s="28" t="s">
        <v>9789</v>
      </c>
      <c r="F6411" s="28"/>
      <c r="G6411" s="51">
        <v>479.27</v>
      </c>
      <c r="H6411" s="51">
        <v>0</v>
      </c>
      <c r="I6411" s="51">
        <v>479.27</v>
      </c>
      <c r="J6411" s="19"/>
      <c r="K6411" s="19"/>
    </row>
    <row r="6412" spans="1:11" x14ac:dyDescent="0.2">
      <c r="A6412" s="297">
        <v>1481</v>
      </c>
      <c r="B6412" s="298" t="s">
        <v>10343</v>
      </c>
      <c r="C6412" s="28">
        <v>1</v>
      </c>
      <c r="D6412" s="299" t="s">
        <v>10344</v>
      </c>
      <c r="E6412" s="28" t="s">
        <v>9789</v>
      </c>
      <c r="F6412" s="28"/>
      <c r="G6412" s="51">
        <v>132.69999999999999</v>
      </c>
      <c r="H6412" s="51">
        <v>0</v>
      </c>
      <c r="I6412" s="51">
        <v>132.69999999999999</v>
      </c>
      <c r="J6412" s="19"/>
      <c r="K6412" s="19"/>
    </row>
    <row r="6413" spans="1:11" x14ac:dyDescent="0.2">
      <c r="A6413" s="297">
        <v>1482</v>
      </c>
      <c r="B6413" s="298" t="s">
        <v>10345</v>
      </c>
      <c r="C6413" s="28">
        <v>1</v>
      </c>
      <c r="D6413" s="299" t="s">
        <v>10346</v>
      </c>
      <c r="E6413" s="28" t="s">
        <v>10347</v>
      </c>
      <c r="F6413" s="28"/>
      <c r="G6413" s="51">
        <v>560</v>
      </c>
      <c r="H6413" s="51">
        <v>0</v>
      </c>
      <c r="I6413" s="51">
        <v>560</v>
      </c>
      <c r="J6413" s="19"/>
      <c r="K6413" s="19"/>
    </row>
    <row r="6414" spans="1:11" x14ac:dyDescent="0.2">
      <c r="A6414" s="297">
        <v>1483</v>
      </c>
      <c r="B6414" s="298" t="s">
        <v>10348</v>
      </c>
      <c r="C6414" s="28">
        <v>1</v>
      </c>
      <c r="D6414" s="299" t="s">
        <v>10349</v>
      </c>
      <c r="E6414" s="28" t="s">
        <v>10350</v>
      </c>
      <c r="F6414" s="28"/>
      <c r="G6414" s="51">
        <v>140</v>
      </c>
      <c r="H6414" s="51">
        <v>0</v>
      </c>
      <c r="I6414" s="51">
        <v>140</v>
      </c>
      <c r="J6414" s="19"/>
      <c r="K6414" s="19"/>
    </row>
    <row r="6415" spans="1:11" x14ac:dyDescent="0.2">
      <c r="A6415" s="297">
        <v>1484</v>
      </c>
      <c r="B6415" s="298" t="s">
        <v>10351</v>
      </c>
      <c r="C6415" s="28">
        <v>1</v>
      </c>
      <c r="D6415" s="299" t="s">
        <v>10352</v>
      </c>
      <c r="E6415" s="28" t="s">
        <v>10350</v>
      </c>
      <c r="F6415" s="28"/>
      <c r="G6415" s="51">
        <v>280</v>
      </c>
      <c r="H6415" s="51">
        <v>0</v>
      </c>
      <c r="I6415" s="51">
        <v>280</v>
      </c>
      <c r="J6415" s="19"/>
      <c r="K6415" s="19"/>
    </row>
    <row r="6416" spans="1:11" x14ac:dyDescent="0.2">
      <c r="A6416" s="297">
        <v>1485</v>
      </c>
      <c r="B6416" s="298" t="s">
        <v>10353</v>
      </c>
      <c r="C6416" s="28">
        <v>1</v>
      </c>
      <c r="D6416" s="299" t="s">
        <v>10354</v>
      </c>
      <c r="E6416" s="28" t="s">
        <v>10355</v>
      </c>
      <c r="F6416" s="28"/>
      <c r="G6416" s="51">
        <v>480</v>
      </c>
      <c r="H6416" s="51">
        <v>0</v>
      </c>
      <c r="I6416" s="51">
        <v>480</v>
      </c>
      <c r="J6416" s="19"/>
      <c r="K6416" s="19"/>
    </row>
    <row r="6417" spans="1:11" x14ac:dyDescent="0.2">
      <c r="A6417" s="297">
        <v>1486</v>
      </c>
      <c r="B6417" s="215" t="s">
        <v>10356</v>
      </c>
      <c r="C6417" s="28">
        <v>1</v>
      </c>
      <c r="D6417" s="299" t="s">
        <v>10357</v>
      </c>
      <c r="E6417" s="28" t="s">
        <v>10358</v>
      </c>
      <c r="F6417" s="28"/>
      <c r="G6417" s="51">
        <v>17499.02</v>
      </c>
      <c r="H6417" s="51">
        <v>0</v>
      </c>
      <c r="I6417" s="51">
        <v>17499.02</v>
      </c>
      <c r="J6417" s="19"/>
      <c r="K6417" s="19"/>
    </row>
    <row r="6418" spans="1:11" x14ac:dyDescent="0.2">
      <c r="A6418" s="297">
        <v>1487</v>
      </c>
      <c r="B6418" s="298" t="s">
        <v>10359</v>
      </c>
      <c r="C6418" s="28">
        <v>1</v>
      </c>
      <c r="D6418" s="299" t="s">
        <v>10360</v>
      </c>
      <c r="E6418" s="28" t="s">
        <v>10361</v>
      </c>
      <c r="F6418" s="28"/>
      <c r="G6418" s="51">
        <v>17499.02</v>
      </c>
      <c r="H6418" s="51">
        <v>0</v>
      </c>
      <c r="I6418" s="51">
        <v>17499.02</v>
      </c>
      <c r="J6418" s="19"/>
      <c r="K6418" s="19"/>
    </row>
    <row r="6419" spans="1:11" x14ac:dyDescent="0.2">
      <c r="A6419" s="297">
        <v>1488</v>
      </c>
      <c r="B6419" s="298" t="s">
        <v>10362</v>
      </c>
      <c r="C6419" s="28">
        <v>1</v>
      </c>
      <c r="D6419" s="299" t="s">
        <v>10363</v>
      </c>
      <c r="E6419" s="28" t="s">
        <v>10364</v>
      </c>
      <c r="F6419" s="28"/>
      <c r="G6419" s="51">
        <v>26879.98</v>
      </c>
      <c r="H6419" s="51">
        <v>0</v>
      </c>
      <c r="I6419" s="51">
        <v>26879.98</v>
      </c>
      <c r="J6419" s="19"/>
      <c r="K6419" s="19"/>
    </row>
    <row r="6420" spans="1:11" ht="18.75" customHeight="1" x14ac:dyDescent="0.2">
      <c r="A6420" s="297">
        <v>1489</v>
      </c>
      <c r="B6420" s="298" t="s">
        <v>10365</v>
      </c>
      <c r="C6420" s="28">
        <v>1</v>
      </c>
      <c r="D6420" s="299" t="s">
        <v>10366</v>
      </c>
      <c r="E6420" s="28" t="s">
        <v>10367</v>
      </c>
      <c r="F6420" s="28"/>
      <c r="G6420" s="51">
        <v>27479.98</v>
      </c>
      <c r="H6420" s="51">
        <v>0</v>
      </c>
      <c r="I6420" s="51">
        <v>27479.98</v>
      </c>
      <c r="J6420" s="19"/>
      <c r="K6420" s="19"/>
    </row>
    <row r="6421" spans="1:11" x14ac:dyDescent="0.2">
      <c r="A6421" s="297">
        <v>1490</v>
      </c>
      <c r="B6421" s="298" t="s">
        <v>7557</v>
      </c>
      <c r="C6421" s="28">
        <v>1</v>
      </c>
      <c r="D6421" s="299" t="s">
        <v>10368</v>
      </c>
      <c r="E6421" s="28" t="s">
        <v>9171</v>
      </c>
      <c r="F6421" s="28"/>
      <c r="G6421" s="51">
        <v>165</v>
      </c>
      <c r="H6421" s="51">
        <v>0</v>
      </c>
      <c r="I6421" s="51">
        <v>165</v>
      </c>
      <c r="J6421" s="19"/>
      <c r="K6421" s="19"/>
    </row>
    <row r="6422" spans="1:11" x14ac:dyDescent="0.2">
      <c r="A6422" s="297">
        <v>1491</v>
      </c>
      <c r="B6422" s="298" t="s">
        <v>10369</v>
      </c>
      <c r="C6422" s="28">
        <v>1</v>
      </c>
      <c r="D6422" s="299" t="s">
        <v>10370</v>
      </c>
      <c r="E6422" s="28" t="s">
        <v>9171</v>
      </c>
      <c r="F6422" s="28"/>
      <c r="G6422" s="51">
        <v>104</v>
      </c>
      <c r="H6422" s="51">
        <v>0</v>
      </c>
      <c r="I6422" s="51">
        <v>104</v>
      </c>
      <c r="J6422" s="19"/>
      <c r="K6422" s="19"/>
    </row>
    <row r="6423" spans="1:11" x14ac:dyDescent="0.2">
      <c r="A6423" s="297">
        <v>1492</v>
      </c>
      <c r="B6423" s="298" t="s">
        <v>7190</v>
      </c>
      <c r="C6423" s="28">
        <v>3</v>
      </c>
      <c r="D6423" s="299" t="s">
        <v>10371</v>
      </c>
      <c r="E6423" s="28" t="s">
        <v>9171</v>
      </c>
      <c r="F6423" s="28"/>
      <c r="G6423" s="51">
        <v>264</v>
      </c>
      <c r="H6423" s="51">
        <v>0</v>
      </c>
      <c r="I6423" s="51">
        <v>264</v>
      </c>
      <c r="J6423" s="19"/>
      <c r="K6423" s="19"/>
    </row>
    <row r="6424" spans="1:11" x14ac:dyDescent="0.2">
      <c r="A6424" s="297">
        <v>1493</v>
      </c>
      <c r="B6424" s="298" t="s">
        <v>10372</v>
      </c>
      <c r="C6424" s="28">
        <v>2</v>
      </c>
      <c r="D6424" s="299" t="s">
        <v>10373</v>
      </c>
      <c r="E6424" s="28" t="s">
        <v>10374</v>
      </c>
      <c r="F6424" s="28"/>
      <c r="G6424" s="51">
        <v>786.5</v>
      </c>
      <c r="H6424" s="51">
        <v>0</v>
      </c>
      <c r="I6424" s="51">
        <v>786.5</v>
      </c>
      <c r="J6424" s="19"/>
      <c r="K6424" s="19"/>
    </row>
    <row r="6425" spans="1:11" x14ac:dyDescent="0.2">
      <c r="A6425" s="297">
        <v>1494</v>
      </c>
      <c r="B6425" s="300" t="s">
        <v>10375</v>
      </c>
      <c r="C6425" s="28">
        <v>1</v>
      </c>
      <c r="D6425" s="299" t="s">
        <v>10376</v>
      </c>
      <c r="E6425" s="28" t="s">
        <v>10377</v>
      </c>
      <c r="F6425" s="28"/>
      <c r="G6425" s="51">
        <v>302.5</v>
      </c>
      <c r="H6425" s="51">
        <v>0</v>
      </c>
      <c r="I6425" s="51">
        <v>302.5</v>
      </c>
      <c r="J6425" s="19"/>
      <c r="K6425" s="19"/>
    </row>
    <row r="6426" spans="1:11" x14ac:dyDescent="0.2">
      <c r="A6426" s="297">
        <v>1495</v>
      </c>
      <c r="B6426" s="300" t="s">
        <v>10378</v>
      </c>
      <c r="C6426" s="28">
        <v>1</v>
      </c>
      <c r="D6426" s="299" t="s">
        <v>10379</v>
      </c>
      <c r="E6426" s="28" t="s">
        <v>10380</v>
      </c>
      <c r="F6426" s="28"/>
      <c r="G6426" s="51">
        <v>968</v>
      </c>
      <c r="H6426" s="51">
        <v>0</v>
      </c>
      <c r="I6426" s="51">
        <v>968</v>
      </c>
      <c r="J6426" s="19"/>
      <c r="K6426" s="19"/>
    </row>
    <row r="6427" spans="1:11" x14ac:dyDescent="0.2">
      <c r="A6427" s="297">
        <v>1496</v>
      </c>
      <c r="B6427" s="298" t="s">
        <v>7172</v>
      </c>
      <c r="C6427" s="28">
        <v>18</v>
      </c>
      <c r="D6427" s="299" t="s">
        <v>10381</v>
      </c>
      <c r="E6427" s="28" t="s">
        <v>9171</v>
      </c>
      <c r="F6427" s="28"/>
      <c r="G6427" s="51">
        <v>1800</v>
      </c>
      <c r="H6427" s="51">
        <v>0</v>
      </c>
      <c r="I6427" s="51">
        <v>1800</v>
      </c>
      <c r="J6427" s="19"/>
      <c r="K6427" s="19"/>
    </row>
    <row r="6428" spans="1:11" x14ac:dyDescent="0.2">
      <c r="A6428" s="297">
        <v>1497</v>
      </c>
      <c r="B6428" s="298" t="s">
        <v>10382</v>
      </c>
      <c r="C6428" s="28">
        <v>1</v>
      </c>
      <c r="D6428" s="299" t="s">
        <v>10383</v>
      </c>
      <c r="E6428" s="28" t="s">
        <v>8398</v>
      </c>
      <c r="F6428" s="28"/>
      <c r="G6428" s="51">
        <v>142.30000000000001</v>
      </c>
      <c r="H6428" s="51">
        <v>0</v>
      </c>
      <c r="I6428" s="51">
        <v>142.30000000000001</v>
      </c>
      <c r="J6428" s="19"/>
      <c r="K6428" s="19"/>
    </row>
    <row r="6429" spans="1:11" x14ac:dyDescent="0.2">
      <c r="A6429" s="297">
        <v>1498</v>
      </c>
      <c r="B6429" s="298" t="s">
        <v>10384</v>
      </c>
      <c r="C6429" s="28">
        <v>1</v>
      </c>
      <c r="D6429" s="299" t="s">
        <v>10385</v>
      </c>
      <c r="E6429" s="28" t="s">
        <v>8398</v>
      </c>
      <c r="F6429" s="28"/>
      <c r="G6429" s="51">
        <v>242.69</v>
      </c>
      <c r="H6429" s="51">
        <v>0</v>
      </c>
      <c r="I6429" s="51">
        <v>242.69</v>
      </c>
      <c r="J6429" s="19"/>
      <c r="K6429" s="19"/>
    </row>
    <row r="6430" spans="1:11" x14ac:dyDescent="0.2">
      <c r="A6430" s="297">
        <v>1499</v>
      </c>
      <c r="B6430" s="298" t="s">
        <v>7766</v>
      </c>
      <c r="C6430" s="28">
        <v>1</v>
      </c>
      <c r="D6430" s="299" t="s">
        <v>10386</v>
      </c>
      <c r="E6430" s="28" t="s">
        <v>8398</v>
      </c>
      <c r="F6430" s="28"/>
      <c r="G6430" s="51">
        <v>128.33000000000001</v>
      </c>
      <c r="H6430" s="51">
        <v>0</v>
      </c>
      <c r="I6430" s="51">
        <v>128.33000000000001</v>
      </c>
      <c r="J6430" s="19"/>
      <c r="K6430" s="19"/>
    </row>
    <row r="6431" spans="1:11" x14ac:dyDescent="0.2">
      <c r="A6431" s="297">
        <v>1500</v>
      </c>
      <c r="B6431" s="298" t="s">
        <v>10387</v>
      </c>
      <c r="C6431" s="28">
        <v>1</v>
      </c>
      <c r="D6431" s="299" t="s">
        <v>10388</v>
      </c>
      <c r="E6431" s="28" t="s">
        <v>8398</v>
      </c>
      <c r="F6431" s="28"/>
      <c r="G6431" s="51">
        <v>141.78</v>
      </c>
      <c r="H6431" s="51">
        <v>0</v>
      </c>
      <c r="I6431" s="51">
        <v>141.78</v>
      </c>
      <c r="J6431" s="19"/>
      <c r="K6431" s="19"/>
    </row>
    <row r="6432" spans="1:11" ht="18.75" customHeight="1" x14ac:dyDescent="0.2">
      <c r="A6432" s="297">
        <v>1501</v>
      </c>
      <c r="B6432" s="298" t="s">
        <v>10389</v>
      </c>
      <c r="C6432" s="28">
        <v>1</v>
      </c>
      <c r="D6432" s="299" t="s">
        <v>10390</v>
      </c>
      <c r="E6432" s="28" t="s">
        <v>10391</v>
      </c>
      <c r="F6432" s="28"/>
      <c r="G6432" s="51">
        <v>1132.29</v>
      </c>
      <c r="H6432" s="51">
        <v>0</v>
      </c>
      <c r="I6432" s="51">
        <v>1132.29</v>
      </c>
      <c r="J6432" s="19"/>
      <c r="K6432" s="19"/>
    </row>
    <row r="6433" spans="1:11" x14ac:dyDescent="0.2">
      <c r="A6433" s="297">
        <v>1502</v>
      </c>
      <c r="B6433" s="298" t="s">
        <v>10392</v>
      </c>
      <c r="C6433" s="28">
        <v>1</v>
      </c>
      <c r="D6433" s="299" t="s">
        <v>10393</v>
      </c>
      <c r="E6433" s="28" t="s">
        <v>9144</v>
      </c>
      <c r="F6433" s="28"/>
      <c r="G6433" s="51">
        <v>244</v>
      </c>
      <c r="H6433" s="51">
        <v>0</v>
      </c>
      <c r="I6433" s="51">
        <v>244</v>
      </c>
      <c r="J6433" s="19"/>
      <c r="K6433" s="19"/>
    </row>
    <row r="6434" spans="1:11" x14ac:dyDescent="0.2">
      <c r="A6434" s="297">
        <v>1503</v>
      </c>
      <c r="B6434" s="298" t="s">
        <v>10394</v>
      </c>
      <c r="C6434" s="28">
        <v>2</v>
      </c>
      <c r="D6434" s="299" t="s">
        <v>10395</v>
      </c>
      <c r="E6434" s="28" t="s">
        <v>8569</v>
      </c>
      <c r="F6434" s="28"/>
      <c r="G6434" s="51">
        <v>89.05</v>
      </c>
      <c r="H6434" s="51">
        <v>0</v>
      </c>
      <c r="I6434" s="51">
        <v>89.05</v>
      </c>
      <c r="J6434" s="19"/>
      <c r="K6434" s="19"/>
    </row>
    <row r="6435" spans="1:11" x14ac:dyDescent="0.2">
      <c r="A6435" s="297">
        <v>1504</v>
      </c>
      <c r="B6435" s="298" t="s">
        <v>10396</v>
      </c>
      <c r="C6435" s="28">
        <v>1</v>
      </c>
      <c r="D6435" s="299" t="s">
        <v>10397</v>
      </c>
      <c r="E6435" s="28" t="s">
        <v>10398</v>
      </c>
      <c r="F6435" s="28"/>
      <c r="G6435" s="51">
        <v>574.75</v>
      </c>
      <c r="H6435" s="51">
        <v>7.18</v>
      </c>
      <c r="I6435" s="51">
        <v>567.57000000000005</v>
      </c>
      <c r="J6435" s="19"/>
      <c r="K6435" s="19"/>
    </row>
    <row r="6436" spans="1:11" ht="24" x14ac:dyDescent="0.2">
      <c r="A6436" s="297">
        <v>1505</v>
      </c>
      <c r="B6436" s="298" t="s">
        <v>10399</v>
      </c>
      <c r="C6436" s="28">
        <v>1</v>
      </c>
      <c r="D6436" s="299" t="s">
        <v>10400</v>
      </c>
      <c r="E6436" s="28" t="s">
        <v>10401</v>
      </c>
      <c r="F6436" s="28"/>
      <c r="G6436" s="51">
        <v>10871.85</v>
      </c>
      <c r="H6436" s="51">
        <v>2225</v>
      </c>
      <c r="I6436" s="51">
        <v>8646.85</v>
      </c>
      <c r="J6436" s="19"/>
      <c r="K6436" s="19"/>
    </row>
    <row r="6437" spans="1:11" ht="84" x14ac:dyDescent="0.25">
      <c r="A6437" s="29" t="s">
        <v>5</v>
      </c>
      <c r="B6437" s="29" t="s">
        <v>6</v>
      </c>
      <c r="C6437" s="29" t="s">
        <v>7</v>
      </c>
      <c r="D6437" s="29" t="s">
        <v>8</v>
      </c>
      <c r="E6437" s="29" t="s">
        <v>15</v>
      </c>
      <c r="F6437" s="29" t="s">
        <v>9</v>
      </c>
      <c r="G6437" s="262" t="s">
        <v>10</v>
      </c>
      <c r="H6437" s="262" t="s">
        <v>11</v>
      </c>
      <c r="I6437" s="262" t="s">
        <v>518</v>
      </c>
      <c r="J6437" s="29" t="s">
        <v>12</v>
      </c>
      <c r="K6437" s="30" t="s">
        <v>13</v>
      </c>
    </row>
    <row r="6438" spans="1:11" x14ac:dyDescent="0.2">
      <c r="A6438" s="297">
        <v>1506</v>
      </c>
      <c r="B6438" s="298" t="s">
        <v>10402</v>
      </c>
      <c r="C6438" s="28">
        <v>3</v>
      </c>
      <c r="D6438" s="299" t="s">
        <v>10403</v>
      </c>
      <c r="E6438" s="28" t="s">
        <v>9543</v>
      </c>
      <c r="F6438" s="28"/>
      <c r="G6438" s="51">
        <v>518.55999999999995</v>
      </c>
      <c r="H6438" s="51">
        <v>8.64</v>
      </c>
      <c r="I6438" s="51">
        <v>509.92</v>
      </c>
      <c r="J6438" s="19"/>
      <c r="K6438" s="19"/>
    </row>
    <row r="6439" spans="1:11" ht="24" x14ac:dyDescent="0.2">
      <c r="A6439" s="297">
        <v>1507</v>
      </c>
      <c r="B6439" s="298" t="s">
        <v>10404</v>
      </c>
      <c r="C6439" s="28">
        <v>2</v>
      </c>
      <c r="D6439" s="299" t="s">
        <v>10405</v>
      </c>
      <c r="E6439" s="28" t="s">
        <v>9339</v>
      </c>
      <c r="F6439" s="28"/>
      <c r="G6439" s="51">
        <v>189800</v>
      </c>
      <c r="H6439" s="51">
        <v>0</v>
      </c>
      <c r="I6439" s="51">
        <v>189800</v>
      </c>
      <c r="J6439" s="19"/>
      <c r="K6439" s="19"/>
    </row>
    <row r="6440" spans="1:11" ht="24" x14ac:dyDescent="0.2">
      <c r="A6440" s="297">
        <v>1508</v>
      </c>
      <c r="B6440" s="298" t="s">
        <v>10406</v>
      </c>
      <c r="C6440" s="28">
        <v>1</v>
      </c>
      <c r="D6440" s="299" t="s">
        <v>10407</v>
      </c>
      <c r="E6440" s="28" t="s">
        <v>10408</v>
      </c>
      <c r="F6440" s="28"/>
      <c r="G6440" s="51">
        <v>134900</v>
      </c>
      <c r="H6440" s="51">
        <v>0</v>
      </c>
      <c r="I6440" s="51">
        <v>134900</v>
      </c>
      <c r="J6440" s="19"/>
      <c r="K6440" s="19"/>
    </row>
    <row r="6441" spans="1:11" ht="24" x14ac:dyDescent="0.2">
      <c r="A6441" s="297">
        <v>1509</v>
      </c>
      <c r="B6441" s="298" t="s">
        <v>10409</v>
      </c>
      <c r="C6441" s="28">
        <v>1</v>
      </c>
      <c r="D6441" s="299" t="s">
        <v>10410</v>
      </c>
      <c r="E6441" s="28" t="s">
        <v>10411</v>
      </c>
      <c r="F6441" s="28"/>
      <c r="G6441" s="51">
        <v>168000</v>
      </c>
      <c r="H6441" s="51">
        <v>0</v>
      </c>
      <c r="I6441" s="51">
        <v>168000</v>
      </c>
      <c r="J6441" s="19"/>
      <c r="K6441" s="19"/>
    </row>
    <row r="6442" spans="1:11" ht="24" x14ac:dyDescent="0.2">
      <c r="A6442" s="297">
        <v>1510</v>
      </c>
      <c r="B6442" s="298" t="s">
        <v>10412</v>
      </c>
      <c r="C6442" s="28">
        <v>1</v>
      </c>
      <c r="D6442" s="299" t="s">
        <v>10413</v>
      </c>
      <c r="E6442" s="28" t="s">
        <v>9339</v>
      </c>
      <c r="F6442" s="28"/>
      <c r="G6442" s="51">
        <v>70000</v>
      </c>
      <c r="H6442" s="51">
        <v>0</v>
      </c>
      <c r="I6442" s="51">
        <v>70000</v>
      </c>
      <c r="J6442" s="19"/>
      <c r="K6442" s="19"/>
    </row>
    <row r="6443" spans="1:11" ht="24" x14ac:dyDescent="0.2">
      <c r="A6443" s="297">
        <v>1511</v>
      </c>
      <c r="B6443" s="298" t="s">
        <v>10414</v>
      </c>
      <c r="C6443" s="28">
        <v>1</v>
      </c>
      <c r="D6443" s="299" t="s">
        <v>10415</v>
      </c>
      <c r="E6443" s="28" t="s">
        <v>8383</v>
      </c>
      <c r="F6443" s="28"/>
      <c r="G6443" s="51">
        <v>183.11</v>
      </c>
      <c r="H6443" s="51">
        <v>3.05</v>
      </c>
      <c r="I6443" s="51">
        <v>180.06</v>
      </c>
      <c r="J6443" s="19"/>
      <c r="K6443" s="19"/>
    </row>
    <row r="6444" spans="1:11" ht="24" x14ac:dyDescent="0.2">
      <c r="A6444" s="297">
        <v>1512</v>
      </c>
      <c r="B6444" s="298" t="s">
        <v>10416</v>
      </c>
      <c r="C6444" s="28">
        <v>1</v>
      </c>
      <c r="D6444" s="299" t="s">
        <v>10417</v>
      </c>
      <c r="E6444" s="28" t="s">
        <v>10418</v>
      </c>
      <c r="F6444" s="28"/>
      <c r="G6444" s="51">
        <v>1052.29</v>
      </c>
      <c r="H6444" s="51">
        <v>0</v>
      </c>
      <c r="I6444" s="51">
        <v>1052.29</v>
      </c>
      <c r="J6444" s="19"/>
      <c r="K6444" s="19"/>
    </row>
    <row r="6445" spans="1:11" x14ac:dyDescent="0.25">
      <c r="A6445" s="156"/>
      <c r="B6445" s="38"/>
      <c r="C6445" s="38"/>
      <c r="D6445" s="39"/>
      <c r="E6445" s="38"/>
      <c r="F6445" s="38"/>
      <c r="G6445" s="296">
        <v>3097212.32</v>
      </c>
      <c r="H6445" s="296">
        <v>1347847.47</v>
      </c>
      <c r="I6445" s="296">
        <v>1749364.85</v>
      </c>
      <c r="J6445" s="295"/>
      <c r="K6445" s="295"/>
    </row>
  </sheetData>
  <mergeCells count="98">
    <mergeCell ref="B4872:K4872"/>
    <mergeCell ref="B4873:K4873"/>
    <mergeCell ref="A4875:K4875"/>
    <mergeCell ref="J4865:K4865"/>
    <mergeCell ref="A4867:K4867"/>
    <mergeCell ref="A4868:K4868"/>
    <mergeCell ref="B4870:K4870"/>
    <mergeCell ref="B4871:K4871"/>
    <mergeCell ref="B3861:K3861"/>
    <mergeCell ref="B3862:K3862"/>
    <mergeCell ref="A3864:K3864"/>
    <mergeCell ref="J3854:K3854"/>
    <mergeCell ref="A3856:K3856"/>
    <mergeCell ref="A3857:K3857"/>
    <mergeCell ref="B3859:K3859"/>
    <mergeCell ref="B3860:K3860"/>
    <mergeCell ref="B3061:K3061"/>
    <mergeCell ref="B3062:K3062"/>
    <mergeCell ref="A3064:K3064"/>
    <mergeCell ref="J3054:K3054"/>
    <mergeCell ref="A3056:K3056"/>
    <mergeCell ref="A3057:K3057"/>
    <mergeCell ref="B3059:K3059"/>
    <mergeCell ref="B3060:K3060"/>
    <mergeCell ref="B2244:K2244"/>
    <mergeCell ref="B2245:K2245"/>
    <mergeCell ref="A2247:K2247"/>
    <mergeCell ref="J2673:K2673"/>
    <mergeCell ref="J2237:K2237"/>
    <mergeCell ref="A2239:K2239"/>
    <mergeCell ref="A2240:K2240"/>
    <mergeCell ref="B2242:K2242"/>
    <mergeCell ref="B2243:K2243"/>
    <mergeCell ref="B2084:K2084"/>
    <mergeCell ref="B2085:K2085"/>
    <mergeCell ref="A2087:K2087"/>
    <mergeCell ref="J2077:K2077"/>
    <mergeCell ref="A2079:K2079"/>
    <mergeCell ref="A2080:K2080"/>
    <mergeCell ref="B2082:K2082"/>
    <mergeCell ref="B2083:K2083"/>
    <mergeCell ref="B1928:K1928"/>
    <mergeCell ref="B1929:K1929"/>
    <mergeCell ref="A1931:K1931"/>
    <mergeCell ref="J1921:K1921"/>
    <mergeCell ref="A1923:K1923"/>
    <mergeCell ref="A1924:K1924"/>
    <mergeCell ref="B1926:K1926"/>
    <mergeCell ref="B1927:K1927"/>
    <mergeCell ref="B1850:K1850"/>
    <mergeCell ref="B1851:K1851"/>
    <mergeCell ref="A1853:K1853"/>
    <mergeCell ref="J1843:K1843"/>
    <mergeCell ref="A1845:K1845"/>
    <mergeCell ref="A1846:K1846"/>
    <mergeCell ref="B1848:K1848"/>
    <mergeCell ref="B1849:K1849"/>
    <mergeCell ref="B326:K326"/>
    <mergeCell ref="B327:K327"/>
    <mergeCell ref="A329:K329"/>
    <mergeCell ref="J319:K319"/>
    <mergeCell ref="A321:K321"/>
    <mergeCell ref="A322:K322"/>
    <mergeCell ref="B324:K324"/>
    <mergeCell ref="B325:K325"/>
    <mergeCell ref="A12:K12"/>
    <mergeCell ref="J2:K2"/>
    <mergeCell ref="A4:K4"/>
    <mergeCell ref="A5:K5"/>
    <mergeCell ref="B7:K7"/>
    <mergeCell ref="B8:K8"/>
    <mergeCell ref="B9:K9"/>
    <mergeCell ref="B10:K10"/>
    <mergeCell ref="B263:K263"/>
    <mergeCell ref="B264:K264"/>
    <mergeCell ref="A266:K266"/>
    <mergeCell ref="J269:J284"/>
    <mergeCell ref="J256:K256"/>
    <mergeCell ref="A258:K258"/>
    <mergeCell ref="A259:K259"/>
    <mergeCell ref="B261:K261"/>
    <mergeCell ref="B262:K262"/>
    <mergeCell ref="B443:K443"/>
    <mergeCell ref="B444:K444"/>
    <mergeCell ref="A446:K446"/>
    <mergeCell ref="J436:K436"/>
    <mergeCell ref="A438:K438"/>
    <mergeCell ref="A439:K439"/>
    <mergeCell ref="B441:K441"/>
    <mergeCell ref="B442:K442"/>
    <mergeCell ref="B1402:K1402"/>
    <mergeCell ref="B1403:K1403"/>
    <mergeCell ref="A1405:K1405"/>
    <mergeCell ref="J1395:K1395"/>
    <mergeCell ref="A1397:K1397"/>
    <mergeCell ref="A1398:K1398"/>
    <mergeCell ref="B1400:K1400"/>
    <mergeCell ref="B1401:K1401"/>
  </mergeCells>
  <phoneticPr fontId="10" type="noConversion"/>
  <pageMargins left="7.2916666666666699E-2" right="4.1666666666666699E-2" top="0.511811023622047" bottom="0.511811023622047" header="0.31496062992126" footer="0.31496062992126"/>
  <pageSetup orientation="landscape" r:id="rId1"/>
  <headerFooter>
    <oddFooter>&amp;R&amp;P</oddFooter>
  </headerFooter>
  <ignoredErrors>
    <ignoredError sqref="D15:D24 D226:D241 D26:D44 D46:D62 D64:D78 D80:D99 D101:D115 D117:D134 D136:D152 D154:D167 D169:D180 D183:D201 D204:D224 D269:D286 D289:D314 D1365:D1373 D1410 D1443 D449:D459 D461:D479 D481:D499 D501:D519 D521:D550 D552:D587 D589:D618 D620:D639 D641:D660 D662:D680 D682:D700 D702:D719 D721:D739 D741:D759 D761:D775 D777:D794 D796:D814 D816:D834 D836:D854 D856:D874 D876:D895 D897:D915 D917:D935 D937:D955 D957:D975 D977:D996 D998:D1016 D1018:D1037 D1039:D1057 D1059:D1077 D1079:D1098 D1100:D1119 D1121:D1138 D1140:D1159 D1161:D1179 D1181:D1199 D1201:D1220 D1222:D1241 D1243:D1262 D1264:D1282 D1284:D1302 D1304:D1318 D1320:D1333 D1335:D1363 D2090:D2107 D2109:D2134 D2137:D2166 D2168:D2188 D2190 D3025:D3035 D2250:D2260 D2262:D2288 D2290:D2317 D2319:D2345 D2347:D2376 D2378:D2406 D2408:D2434 D2436:D2459 D2461:D2481 D2483:D2499 D2501:D2522 D2524:D2547 D2549:D2575 D2577:D2602 D2604:D2624 D2626:D2651 D2653:D2678 D2680:D2706 D2708:D2733 D2735:D2761 D2763:D2791 D2793:D2816 D2818:D2841 D2843:D2866 D2868:D2894 D2896:D2922 D2924:D2947 D2949:D2974 D2976:D3000 D3002:D3023 D3085:D3102 D3147:D3169 D3104:D3109 D3394:D3398 D3424:D3443 D3454:D3458 D3514:D3515 D3460:D3468 D3545 D3592:D3593 D3600:D3604 D3637:D3644 D3761:D3767 D3823:D3843 D3068:D3083 D3111:D3114 D3116:D3145 D3355:D3361 D3363:D3392 D3405:D3422 D3505:D3512 D3527:D3543 D3616:D3635 D3670:D3697 D3699:D3728 D3730:D3759 D3769:D3790 D3792:D3821 D2192:D2207 D2209:D2232 F4499:F4514 D6438:D6445 D4878:D4894 D4896:D4926 D4928:D4957 D4959:D4985 D4987:D5014 D5016:D5044 D5046:D5076 D5078:D5107 D5109:D5138 D5140:D5170 D5172:D5201 D5203:D5232 D5234:D5262 D5264:D5292 D5294:D5324 D5326:D5356 D5358:D5387 D5389:D5417 D5419:D5447 D5449:D5476 D5478:D5504 D5506:D5530 D5532:D5559 D5561:D5590 D5592:D5620 D5622:D5652 D5654:D5680 D5682:D5710 D5712:D5741 D5743:D5770 D5772:D5794 D5796:D5821 D5823:D5852 D5854:D5879 D5881:D5910 D5912:D5939 D5941:D5968 D5970:D5995 D5997:D6023 D6025:D6048 D6050:D6074 D6076:D6100 D6102:D6128 D6130:D6154 D6156:D6180 D6182:D6207 D6209:D6231 D6233:D6256 D6258:D6277 D6279:D6302 D6304:D6329 D6331:D6354 D6356:D6381 D6383:D6406 D6408:D6436" numberStoredAsText="1"/>
    <ignoredError sqref="E1888" twoDigitTextYear="1"/>
    <ignoredError sqref="I1865 I1878 I1869:I1871 I1882:I1885" formula="1"/>
    <ignoredError sqref="E1141:E1155" evalError="1"/>
    <ignoredError sqref="D3110 D3103 D3399:D3404 D3333:D3354 D3444:D3452 D3459 D3484:D3504 D3516:D3526 D3576:D3591 D3594:D3599 D3606:D3615 D3668:D3669 D3768 D3170:D3176 D3178:D3207 D3209:D3238 D3240:D3269 D3271:D3300 D3302:D3331 D3469:D3482 D3546:D3574 D3645:D3666" twoDigitTextYear="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Jelena Gardašević</cp:lastModifiedBy>
  <cp:lastPrinted>2026-03-06T08:22:58Z</cp:lastPrinted>
  <dcterms:created xsi:type="dcterms:W3CDTF">2017-01-23T08:31:19Z</dcterms:created>
  <dcterms:modified xsi:type="dcterms:W3CDTF">2026-06-09T06:02:23Z</dcterms:modified>
</cp:coreProperties>
</file>